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dith\Downloads\5 Clasificaciones CONAC-20240729T212746Z-001\5 Clasificaciones CONAC\"/>
    </mc:Choice>
  </mc:AlternateContent>
  <xr:revisionPtr revIDLastSave="0" documentId="13_ncr:1_{E76162F5-079C-47C8-9466-E970028E43E8}" xr6:coauthVersionLast="47" xr6:coauthVersionMax="47" xr10:uidLastSave="{00000000-0000-0000-0000-000000000000}"/>
  <bookViews>
    <workbookView xWindow="-28920" yWindow="-120" windowWidth="29040" windowHeight="15720" activeTab="2" xr2:uid="{4C8990E6-0303-47E7-B021-5BC041B79778}"/>
  </bookViews>
  <sheets>
    <sheet name="Administrativa-1" sheetId="1" r:id="rId1"/>
    <sheet name="Administrativa-2" sheetId="2" r:id="rId2"/>
    <sheet name="Administrativa-3" sheetId="3" r:id="rId3"/>
  </sheets>
  <definedNames>
    <definedName name="_xlnm.Print_Area" localSheetId="0">'Administrativa-1'!$B$1:$J$127</definedName>
    <definedName name="_xlnm.Print_Area" localSheetId="1">'Administrativa-2'!$A$1:$J$23</definedName>
    <definedName name="_xlnm.Print_Area" localSheetId="2">'Administrativa-3'!$A$1:$J$25</definedName>
    <definedName name="CAPIT" localSheetId="0">#REF!</definedName>
    <definedName name="CAPIT" localSheetId="1">#REF!</definedName>
    <definedName name="CAPIT" localSheetId="2">#REF!</definedName>
    <definedName name="CAPIT">#REF!</definedName>
    <definedName name="CENPAR" localSheetId="0">#REF!</definedName>
    <definedName name="CENPAR" localSheetId="1">#REF!</definedName>
    <definedName name="CENPAR" localSheetId="2">#REF!</definedName>
    <definedName name="CENPAR">#REF!</definedName>
    <definedName name="Compromiso">#REF!</definedName>
    <definedName name="dc" localSheetId="0">#REF!</definedName>
    <definedName name="dc" localSheetId="2">#REF!</definedName>
    <definedName name="dc">#REF!</definedName>
    <definedName name="DEUDA" localSheetId="0">#REF!</definedName>
    <definedName name="DEUDA">#REF!</definedName>
    <definedName name="EJER" localSheetId="0">#REF!</definedName>
    <definedName name="EJER" localSheetId="1">#REF!</definedName>
    <definedName name="EJER" localSheetId="2">#REF!</definedName>
    <definedName name="EJER">#REF!</definedName>
    <definedName name="g">#REF!</definedName>
    <definedName name="GCI" localSheetId="0">#REF!</definedName>
    <definedName name="GCI" localSheetId="1">#REF!</definedName>
    <definedName name="GCI" localSheetId="2">#REF!</definedName>
    <definedName name="GCI">#REF!</definedName>
    <definedName name="MODIF" localSheetId="0">#REF!</definedName>
    <definedName name="MODIF" localSheetId="1">#REF!</definedName>
    <definedName name="MODIF" localSheetId="2">#REF!</definedName>
    <definedName name="MODIF">#REF!</definedName>
    <definedName name="ORIG" localSheetId="0">#REF!</definedName>
    <definedName name="ORIG" localSheetId="1">#REF!</definedName>
    <definedName name="ORIG" localSheetId="2">#REF!</definedName>
    <definedName name="ORIG">#REF!</definedName>
    <definedName name="periodo" localSheetId="0">#REF!</definedName>
    <definedName name="periodo" localSheetId="1">#REF!</definedName>
    <definedName name="periodo" localSheetId="2">#REF!</definedName>
    <definedName name="periodo">#REF!</definedName>
    <definedName name="PROG" localSheetId="0">#REF!</definedName>
    <definedName name="PROG" localSheetId="1">#REF!</definedName>
    <definedName name="PROG" localSheetId="2">#REF!</definedName>
    <definedName name="PROG">#REF!</definedName>
    <definedName name="ptda" localSheetId="0">#REF!</definedName>
    <definedName name="ptda" localSheetId="1">#REF!</definedName>
    <definedName name="ptda" localSheetId="2">#REF!</definedName>
    <definedName name="ptda">#REF!</definedName>
    <definedName name="TIPO_UEG" localSheetId="0">#REF!</definedName>
    <definedName name="TIPO_UEG" localSheetId="1">#REF!</definedName>
    <definedName name="TIPO_UEG" localSheetId="2">#REF!</definedName>
    <definedName name="TIPO_UEG">#REF!</definedName>
    <definedName name="_xlnm.Print_Titles" localSheetId="0">'Administrativa-1'!$1:$8</definedName>
    <definedName name="_xlnm.Print_Titles" localSheetId="1">'Administrativa-2'!$1:$10</definedName>
    <definedName name="_xlnm.Print_Titles" localSheetId="2">'Administrativa-3'!$1:$10</definedName>
    <definedName name="TYA" localSheetId="0">#REF!</definedName>
    <definedName name="TYA" localSheetId="2">#REF!</definedName>
    <definedName name="TYA">#REF!</definedName>
    <definedName name="UEG" localSheetId="0">#REF!</definedName>
    <definedName name="UEG" localSheetId="1">#REF!</definedName>
    <definedName name="UEG" localSheetId="2">#REF!</definedName>
    <definedName name="UEG">#REF!</definedName>
    <definedName name="UEGA">#REF!</definedName>
    <definedName name="UR" localSheetId="0">#REF!</definedName>
    <definedName name="UR" localSheetId="1">#REF!</definedName>
    <definedName name="UR" localSheetId="2">#REF!</definedName>
    <definedName name="U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3" l="1"/>
  <c r="I19" i="3"/>
  <c r="G19" i="3"/>
  <c r="F19" i="3"/>
  <c r="E19" i="3"/>
  <c r="H19" i="3" s="1"/>
  <c r="J19" i="3" s="1"/>
  <c r="C19" i="3"/>
  <c r="H17" i="3"/>
  <c r="J17" i="3" s="1"/>
  <c r="D17" i="3"/>
  <c r="J16" i="3"/>
  <c r="H16" i="3"/>
  <c r="D16" i="3"/>
  <c r="J15" i="3"/>
  <c r="H15" i="3"/>
  <c r="D15" i="3"/>
  <c r="H14" i="3"/>
  <c r="J14" i="3" s="1"/>
  <c r="D14" i="3"/>
  <c r="H13" i="3"/>
  <c r="J13" i="3" s="1"/>
  <c r="D13" i="3"/>
  <c r="J12" i="3"/>
  <c r="H12" i="3"/>
  <c r="D12" i="3"/>
  <c r="H11" i="3"/>
  <c r="J11" i="3" s="1"/>
  <c r="D11" i="3"/>
  <c r="I17" i="2"/>
  <c r="G17" i="2"/>
  <c r="F17" i="2"/>
  <c r="E17" i="2"/>
  <c r="H17" i="2" s="1"/>
  <c r="J17" i="2" s="1"/>
  <c r="C17" i="2"/>
  <c r="H14" i="2"/>
  <c r="J14" i="2" s="1"/>
  <c r="D14" i="2"/>
  <c r="J13" i="2"/>
  <c r="H13" i="2"/>
  <c r="D13" i="2"/>
  <c r="H12" i="2"/>
  <c r="J12" i="2" s="1"/>
  <c r="D12" i="2"/>
  <c r="H11" i="2"/>
  <c r="J11" i="2" s="1"/>
  <c r="D11" i="2"/>
  <c r="F130" i="1"/>
  <c r="I120" i="1"/>
  <c r="G120" i="1"/>
  <c r="G130" i="1" s="1"/>
  <c r="F120" i="1"/>
  <c r="E120" i="1"/>
  <c r="E130" i="1" s="1"/>
  <c r="C120" i="1"/>
  <c r="C130" i="1" s="1"/>
  <c r="J118" i="1"/>
  <c r="H118" i="1"/>
  <c r="D118" i="1"/>
  <c r="J117" i="1"/>
  <c r="H117" i="1"/>
  <c r="D117" i="1"/>
  <c r="H116" i="1"/>
  <c r="J116" i="1" s="1"/>
  <c r="D116" i="1"/>
  <c r="J115" i="1"/>
  <c r="H115" i="1"/>
  <c r="D115" i="1"/>
  <c r="H114" i="1"/>
  <c r="J114" i="1" s="1"/>
  <c r="D114" i="1"/>
  <c r="H113" i="1"/>
  <c r="J113" i="1" s="1"/>
  <c r="D113" i="1"/>
  <c r="H112" i="1"/>
  <c r="J112" i="1" s="1"/>
  <c r="D112" i="1"/>
  <c r="J111" i="1"/>
  <c r="H111" i="1"/>
  <c r="D111" i="1"/>
  <c r="H110" i="1"/>
  <c r="J110" i="1" s="1"/>
  <c r="D110" i="1"/>
  <c r="J109" i="1"/>
  <c r="H109" i="1"/>
  <c r="D109" i="1"/>
  <c r="H108" i="1"/>
  <c r="J108" i="1" s="1"/>
  <c r="D108" i="1"/>
  <c r="H107" i="1"/>
  <c r="J107" i="1" s="1"/>
  <c r="D107" i="1"/>
  <c r="H106" i="1"/>
  <c r="J106" i="1" s="1"/>
  <c r="D106" i="1"/>
  <c r="J105" i="1"/>
  <c r="H105" i="1"/>
  <c r="D105" i="1"/>
  <c r="H104" i="1"/>
  <c r="J104" i="1" s="1"/>
  <c r="D104" i="1"/>
  <c r="J103" i="1"/>
  <c r="H103" i="1"/>
  <c r="D103" i="1"/>
  <c r="J102" i="1"/>
  <c r="H102" i="1"/>
  <c r="D102" i="1"/>
  <c r="J101" i="1"/>
  <c r="H101" i="1"/>
  <c r="D101" i="1"/>
  <c r="H100" i="1"/>
  <c r="J100" i="1" s="1"/>
  <c r="D100" i="1"/>
  <c r="H99" i="1"/>
  <c r="J99" i="1" s="1"/>
  <c r="D99" i="1"/>
  <c r="H98" i="1"/>
  <c r="J98" i="1" s="1"/>
  <c r="D98" i="1"/>
  <c r="H97" i="1"/>
  <c r="J97" i="1" s="1"/>
  <c r="D97" i="1"/>
  <c r="H96" i="1"/>
  <c r="J96" i="1" s="1"/>
  <c r="D96" i="1"/>
  <c r="J95" i="1"/>
  <c r="H95" i="1"/>
  <c r="D95" i="1"/>
  <c r="H94" i="1"/>
  <c r="J94" i="1" s="1"/>
  <c r="D94" i="1"/>
  <c r="J93" i="1"/>
  <c r="H93" i="1"/>
  <c r="D93" i="1"/>
  <c r="H92" i="1"/>
  <c r="J92" i="1" s="1"/>
  <c r="D92" i="1"/>
  <c r="H91" i="1"/>
  <c r="J91" i="1" s="1"/>
  <c r="D91" i="1"/>
  <c r="H90" i="1"/>
  <c r="J90" i="1" s="1"/>
  <c r="D90" i="1"/>
  <c r="J89" i="1"/>
  <c r="H89" i="1"/>
  <c r="D89" i="1"/>
  <c r="H88" i="1"/>
  <c r="J88" i="1" s="1"/>
  <c r="D88" i="1"/>
  <c r="J87" i="1"/>
  <c r="H87" i="1"/>
  <c r="D87" i="1"/>
  <c r="J86" i="1"/>
  <c r="H86" i="1"/>
  <c r="D86" i="1"/>
  <c r="H85" i="1"/>
  <c r="J85" i="1" s="1"/>
  <c r="D85" i="1"/>
  <c r="H84" i="1"/>
  <c r="J84" i="1" s="1"/>
  <c r="D84" i="1"/>
  <c r="H83" i="1"/>
  <c r="J83" i="1" s="1"/>
  <c r="D83" i="1"/>
  <c r="H82" i="1"/>
  <c r="J82" i="1" s="1"/>
  <c r="D82" i="1"/>
  <c r="H81" i="1"/>
  <c r="J81" i="1" s="1"/>
  <c r="D81" i="1"/>
  <c r="H80" i="1"/>
  <c r="J80" i="1" s="1"/>
  <c r="D80" i="1"/>
  <c r="J79" i="1"/>
  <c r="H79" i="1"/>
  <c r="D79" i="1"/>
  <c r="H78" i="1"/>
  <c r="J78" i="1" s="1"/>
  <c r="D78" i="1"/>
  <c r="J77" i="1"/>
  <c r="H77" i="1"/>
  <c r="D77" i="1"/>
  <c r="H76" i="1"/>
  <c r="J76" i="1" s="1"/>
  <c r="D76" i="1"/>
  <c r="H75" i="1"/>
  <c r="J75" i="1" s="1"/>
  <c r="D75" i="1"/>
  <c r="H74" i="1"/>
  <c r="J74" i="1" s="1"/>
  <c r="D74" i="1"/>
  <c r="J73" i="1"/>
  <c r="H73" i="1"/>
  <c r="D73" i="1"/>
  <c r="H72" i="1"/>
  <c r="J72" i="1" s="1"/>
  <c r="D72" i="1"/>
  <c r="J71" i="1"/>
  <c r="H71" i="1"/>
  <c r="D71" i="1"/>
  <c r="J70" i="1"/>
  <c r="H70" i="1"/>
  <c r="D70" i="1"/>
  <c r="H69" i="1"/>
  <c r="J69" i="1" s="1"/>
  <c r="D69" i="1"/>
  <c r="H68" i="1"/>
  <c r="J68" i="1" s="1"/>
  <c r="D68" i="1"/>
  <c r="H67" i="1"/>
  <c r="J67" i="1" s="1"/>
  <c r="D67" i="1"/>
  <c r="H66" i="1"/>
  <c r="J66" i="1" s="1"/>
  <c r="D66" i="1"/>
  <c r="H65" i="1"/>
  <c r="J65" i="1" s="1"/>
  <c r="D65" i="1"/>
  <c r="H64" i="1"/>
  <c r="J64" i="1" s="1"/>
  <c r="D64" i="1"/>
  <c r="J63" i="1"/>
  <c r="H63" i="1"/>
  <c r="D63" i="1"/>
  <c r="H62" i="1"/>
  <c r="J62" i="1" s="1"/>
  <c r="D62" i="1"/>
  <c r="J61" i="1"/>
  <c r="H61" i="1"/>
  <c r="D61" i="1"/>
  <c r="H60" i="1"/>
  <c r="J60" i="1" s="1"/>
  <c r="D60" i="1"/>
  <c r="H59" i="1"/>
  <c r="J59" i="1" s="1"/>
  <c r="D59" i="1"/>
  <c r="H58" i="1"/>
  <c r="J58" i="1" s="1"/>
  <c r="D58" i="1"/>
  <c r="J57" i="1"/>
  <c r="H57" i="1"/>
  <c r="D57" i="1"/>
  <c r="H56" i="1"/>
  <c r="J56" i="1" s="1"/>
  <c r="D56" i="1"/>
  <c r="J55" i="1"/>
  <c r="H55" i="1"/>
  <c r="D55" i="1"/>
  <c r="J54" i="1"/>
  <c r="H54" i="1"/>
  <c r="D54" i="1"/>
  <c r="H53" i="1"/>
  <c r="J53" i="1" s="1"/>
  <c r="D53" i="1"/>
  <c r="H52" i="1"/>
  <c r="J52" i="1" s="1"/>
  <c r="D52" i="1"/>
  <c r="H51" i="1"/>
  <c r="J51" i="1" s="1"/>
  <c r="D51" i="1"/>
  <c r="H50" i="1"/>
  <c r="J50" i="1" s="1"/>
  <c r="D50" i="1"/>
  <c r="H49" i="1"/>
  <c r="J49" i="1" s="1"/>
  <c r="D49" i="1"/>
  <c r="H48" i="1"/>
  <c r="J48" i="1" s="1"/>
  <c r="D48" i="1"/>
  <c r="J47" i="1"/>
  <c r="H47" i="1"/>
  <c r="D47" i="1"/>
  <c r="H46" i="1"/>
  <c r="J46" i="1" s="1"/>
  <c r="D46" i="1"/>
  <c r="J45" i="1"/>
  <c r="H45" i="1"/>
  <c r="D45" i="1"/>
  <c r="H44" i="1"/>
  <c r="J44" i="1" s="1"/>
  <c r="D44" i="1"/>
  <c r="H43" i="1"/>
  <c r="J43" i="1" s="1"/>
  <c r="D43" i="1"/>
  <c r="H42" i="1"/>
  <c r="J42" i="1" s="1"/>
  <c r="D42" i="1"/>
  <c r="J41" i="1"/>
  <c r="H41" i="1"/>
  <c r="D41" i="1"/>
  <c r="H40" i="1"/>
  <c r="J40" i="1" s="1"/>
  <c r="D40" i="1"/>
  <c r="J39" i="1"/>
  <c r="H39" i="1"/>
  <c r="D39" i="1"/>
  <c r="J38" i="1"/>
  <c r="H38" i="1"/>
  <c r="D38" i="1"/>
  <c r="H37" i="1"/>
  <c r="J37" i="1" s="1"/>
  <c r="D37" i="1"/>
  <c r="H36" i="1"/>
  <c r="J36" i="1" s="1"/>
  <c r="D36" i="1"/>
  <c r="H35" i="1"/>
  <c r="J35" i="1" s="1"/>
  <c r="D35" i="1"/>
  <c r="H34" i="1"/>
  <c r="J34" i="1" s="1"/>
  <c r="D34" i="1"/>
  <c r="H33" i="1"/>
  <c r="J33" i="1" s="1"/>
  <c r="D33" i="1"/>
  <c r="H32" i="1"/>
  <c r="J32" i="1" s="1"/>
  <c r="D32" i="1"/>
  <c r="J31" i="1"/>
  <c r="H31" i="1"/>
  <c r="D31" i="1"/>
  <c r="H30" i="1"/>
  <c r="J30" i="1" s="1"/>
  <c r="D30" i="1"/>
  <c r="J29" i="1"/>
  <c r="H29" i="1"/>
  <c r="D29" i="1"/>
  <c r="H28" i="1"/>
  <c r="J28" i="1" s="1"/>
  <c r="D28" i="1"/>
  <c r="H27" i="1"/>
  <c r="J27" i="1" s="1"/>
  <c r="D27" i="1"/>
  <c r="H26" i="1"/>
  <c r="J26" i="1" s="1"/>
  <c r="D26" i="1"/>
  <c r="J25" i="1"/>
  <c r="H25" i="1"/>
  <c r="D25" i="1"/>
  <c r="H24" i="1"/>
  <c r="J24" i="1" s="1"/>
  <c r="D24" i="1"/>
  <c r="J23" i="1"/>
  <c r="H23" i="1"/>
  <c r="D23" i="1"/>
  <c r="J22" i="1"/>
  <c r="H22" i="1"/>
  <c r="D22" i="1"/>
  <c r="H21" i="1"/>
  <c r="J21" i="1" s="1"/>
  <c r="D21" i="1"/>
  <c r="H20" i="1"/>
  <c r="J20" i="1" s="1"/>
  <c r="D20" i="1"/>
  <c r="H19" i="1"/>
  <c r="J19" i="1" s="1"/>
  <c r="D19" i="1"/>
  <c r="H18" i="1"/>
  <c r="J18" i="1" s="1"/>
  <c r="D18" i="1"/>
  <c r="H17" i="1"/>
  <c r="J17" i="1" s="1"/>
  <c r="D17" i="1"/>
  <c r="H16" i="1"/>
  <c r="J16" i="1" s="1"/>
  <c r="D16" i="1"/>
  <c r="J15" i="1"/>
  <c r="H15" i="1"/>
  <c r="D15" i="1"/>
  <c r="H14" i="1"/>
  <c r="J14" i="1" s="1"/>
  <c r="D14" i="1"/>
  <c r="J13" i="1"/>
  <c r="H13" i="1"/>
  <c r="D13" i="1"/>
  <c r="H12" i="1"/>
  <c r="J12" i="1" s="1"/>
  <c r="D12" i="1"/>
  <c r="H11" i="1"/>
  <c r="J11" i="1" s="1"/>
  <c r="D11" i="1"/>
  <c r="H10" i="1"/>
  <c r="J10" i="1" s="1"/>
  <c r="D10" i="1"/>
  <c r="J9" i="1"/>
  <c r="H9" i="1"/>
  <c r="D9" i="1"/>
  <c r="D30" i="2" l="1"/>
  <c r="D120" i="1"/>
  <c r="H120" i="1"/>
  <c r="J120" i="1" s="1"/>
  <c r="D19" i="3"/>
  <c r="D17" i="2"/>
</calcChain>
</file>

<file path=xl/sharedStrings.xml><?xml version="1.0" encoding="utf-8"?>
<sst xmlns="http://schemas.openxmlformats.org/spreadsheetml/2006/main" count="301" uniqueCount="260">
  <si>
    <t>Gobierno de la Ciudad de México</t>
  </si>
  <si>
    <t>Estado Analítico del Ejercicio del Presupuesto de Egresos</t>
  </si>
  <si>
    <r>
      <t xml:space="preserve">Clasificación Administrativa </t>
    </r>
    <r>
      <rPr>
        <b/>
        <vertAlign val="superscript"/>
        <sz val="12"/>
        <color theme="0"/>
        <rFont val="Source Sans Pro"/>
        <family val="2"/>
      </rPr>
      <t>1/</t>
    </r>
  </si>
  <si>
    <t>(Cifras en Pesos)</t>
  </si>
  <si>
    <t>Unidad Responsable del Gasto</t>
  </si>
  <si>
    <t>Egresos</t>
  </si>
  <si>
    <t>Diferencia</t>
  </si>
  <si>
    <t xml:space="preserve">Comprometido </t>
  </si>
  <si>
    <t xml:space="preserve">Diferencia menos comprometido </t>
  </si>
  <si>
    <t>Aprobado</t>
  </si>
  <si>
    <t>Ampliaciones/
Reducciones</t>
  </si>
  <si>
    <t>Modificado</t>
  </si>
  <si>
    <t>Devengado</t>
  </si>
  <si>
    <t>Pagado</t>
  </si>
  <si>
    <t>01C001 Jefatura de Gobierno</t>
  </si>
  <si>
    <t xml:space="preserve"> Jefatura de Gobierno</t>
  </si>
  <si>
    <t>02C001 Secretaría de Gobierno</t>
  </si>
  <si>
    <t xml:space="preserve"> Secretaría de Gobierno</t>
  </si>
  <si>
    <t>03C001 Secretaría de Desarrollo Urbano y Vivienda</t>
  </si>
  <si>
    <t xml:space="preserve"> Secretaría de Desarrollo Urbano y Vivienda</t>
  </si>
  <si>
    <t>04C001 Secretaría de Desarrollo Económico</t>
  </si>
  <si>
    <t xml:space="preserve"> Secretaría de Desarrollo Económico</t>
  </si>
  <si>
    <t>05C001 Secretaría de Turismo</t>
  </si>
  <si>
    <t xml:space="preserve"> Secretaría de Turismo</t>
  </si>
  <si>
    <t>06C001 Secretaría del Medio Ambiente</t>
  </si>
  <si>
    <t xml:space="preserve"> Secretaría del Medio Ambiente</t>
  </si>
  <si>
    <t>07C001 Secretaría de Obras y Servicios</t>
  </si>
  <si>
    <t xml:space="preserve"> Secretaría de Obras y Servicios</t>
  </si>
  <si>
    <t>08C001 Secretaría de Inclusión y Bienestar Social</t>
  </si>
  <si>
    <t xml:space="preserve"> Secretaría de Inclusión y Bienestar Social</t>
  </si>
  <si>
    <t>09C001 Secretaría de Administración y Finanzas</t>
  </si>
  <si>
    <t xml:space="preserve"> Secretaría de Administración y Finanzas</t>
  </si>
  <si>
    <t>10C001 Secretaría de Movilidad</t>
  </si>
  <si>
    <t xml:space="preserve"> Secretaría de Movilidad</t>
  </si>
  <si>
    <t xml:space="preserve"> Secretaría de Seguridad Ciudadana</t>
  </si>
  <si>
    <t xml:space="preserve"> Secretaría de la Contraloría General</t>
  </si>
  <si>
    <t xml:space="preserve"> Consejería Jurídica y de Servicios Legales</t>
  </si>
  <si>
    <t>11C001 Secretaría de Seguridad Ciudadana</t>
  </si>
  <si>
    <t xml:space="preserve"> Secretaría de Salud</t>
  </si>
  <si>
    <t>13C001 Secretaría de la Contraloría General</t>
  </si>
  <si>
    <t xml:space="preserve"> Secretaría de Cultura</t>
  </si>
  <si>
    <t>25C001 Consejería Jurídica y de Servicios Legales</t>
  </si>
  <si>
    <t xml:space="preserve"> Secretaría de Trabajo y Fomento Al Empleo</t>
  </si>
  <si>
    <t>26C001 Secretaría de Salud</t>
  </si>
  <si>
    <t xml:space="preserve"> Secretaría de Gestión Integral de Riesgos y Protección Civil</t>
  </si>
  <si>
    <t>31C000 Secretaría de Cultura</t>
  </si>
  <si>
    <t xml:space="preserve"> Secretaría de Pueblos y Barrios Originarios y Comunidades Indígenas Residentes</t>
  </si>
  <si>
    <t>33C001 Secretaría de Trabajo y Fomento Al Empleo</t>
  </si>
  <si>
    <t xml:space="preserve"> Secretaría de Educación, Ciencia, Tecnología e Innovación</t>
  </si>
  <si>
    <t>34C001 Secretaría de Gestión Integral de Riesgos y Protección Civil</t>
  </si>
  <si>
    <t xml:space="preserve"> Secretaría de las Mujeres</t>
  </si>
  <si>
    <t>35C001 Secretaría de Pueblos y Barrios Originarios y Comunidades Indígenas Residentes</t>
  </si>
  <si>
    <t xml:space="preserve"> Alcaldía Álvaro Obregón</t>
  </si>
  <si>
    <t>36C001 Secretaría de Educación, Ciencia, Tecnología e Innovación</t>
  </si>
  <si>
    <t xml:space="preserve"> Alcaldía Azcapotzalco</t>
  </si>
  <si>
    <t>38C001 Secretaría de las Mujeres</t>
  </si>
  <si>
    <t xml:space="preserve"> Alcaldía Benito Juárez</t>
  </si>
  <si>
    <t>02CD01 Alcaldía Álvaro Obregón</t>
  </si>
  <si>
    <t xml:space="preserve"> Alcaldía Coyoacán</t>
  </si>
  <si>
    <t>02CD02 Alcaldía Azcapotzalco</t>
  </si>
  <si>
    <t xml:space="preserve"> Alcaldía Cuajimalpa de Morelos</t>
  </si>
  <si>
    <t>02CD03 Alcaldía Benito Juárez</t>
  </si>
  <si>
    <t xml:space="preserve"> Alcaldía Cuauhtémoc</t>
  </si>
  <si>
    <t>02CD04 Alcaldía Coyoacán</t>
  </si>
  <si>
    <t xml:space="preserve"> Alcaldía Gustavo A. Madero</t>
  </si>
  <si>
    <t>02CD05 Alcaldía Cuajimalpa de Morelos</t>
  </si>
  <si>
    <t xml:space="preserve"> Alcaldía Iztacalco</t>
  </si>
  <si>
    <t>02CD06 Alcaldía Cuauhtémoc</t>
  </si>
  <si>
    <t xml:space="preserve"> Alcaldía Iztapalapa</t>
  </si>
  <si>
    <t>02CD07 Alcaldía Gustavo A. Madero</t>
  </si>
  <si>
    <t xml:space="preserve"> Alcaldía La Magdalena Contreras</t>
  </si>
  <si>
    <t>02CD08 Alcaldía Iztacalco</t>
  </si>
  <si>
    <t xml:space="preserve"> Alcaldía Miguel Hidalgo</t>
  </si>
  <si>
    <t>02CD09 Alcaldía Iztapalapa</t>
  </si>
  <si>
    <t xml:space="preserve"> Alcaldía Milpa Alta</t>
  </si>
  <si>
    <t>02CD10 Alcaldía La Magdalena Contreras</t>
  </si>
  <si>
    <t xml:space="preserve"> Alcaldía Tláhuac</t>
  </si>
  <si>
    <t>02CD11 Alcaldía Miguel Hidalgo</t>
  </si>
  <si>
    <t xml:space="preserve"> Alcaldía Tlalpan</t>
  </si>
  <si>
    <t>02CD12 Alcaldía Milpa Alta</t>
  </si>
  <si>
    <t xml:space="preserve"> Alcaldía Venustiano Carranza</t>
  </si>
  <si>
    <t>02CD13 Alcaldía Tláhuac</t>
  </si>
  <si>
    <t xml:space="preserve"> Alcaldía Xochimilco</t>
  </si>
  <si>
    <t>02CD14 Alcaldía Tlalpan</t>
  </si>
  <si>
    <t xml:space="preserve"> Centro de Comando, Control, Cómputo, Comunicaciones y Contacto Ciudadano</t>
  </si>
  <si>
    <t>02CD15 Alcaldía Venustiano Carranza</t>
  </si>
  <si>
    <t xml:space="preserve"> Agencia Digital de Innovación Pública</t>
  </si>
  <si>
    <t>02CD16 Alcaldía Xochimilco</t>
  </si>
  <si>
    <t xml:space="preserve"> Comisión de Búsqueda de Personas de la Ciudad de México</t>
  </si>
  <si>
    <t>01CD03 Centro de Comando, Control, Cómputo, Comunicaciones y Contacto Ciudadano</t>
  </si>
  <si>
    <t xml:space="preserve"> Autoridad del Centro Histórico</t>
  </si>
  <si>
    <t>01CD06 Agencia Digital de Innovación Pública</t>
  </si>
  <si>
    <t xml:space="preserve"> Instancia Ejecutora del Sistema Integral de Derechos Humanos</t>
  </si>
  <si>
    <t>02CDBP Comisión de Búsqueda de Personas de la Ciudad de México</t>
  </si>
  <si>
    <t xml:space="preserve"> Sistema de Aguas de la Ciudad de México</t>
  </si>
  <si>
    <t>02OD04 Autoridad del Centro Histórico</t>
  </si>
  <si>
    <t xml:space="preserve"> Agencia de Atención Animal</t>
  </si>
  <si>
    <t>02OD06 Instancia Ejecutora del Sistema Integral de Derechos Humanos</t>
  </si>
  <si>
    <t xml:space="preserve"> Planta Productora de Mezclas Asfalticas</t>
  </si>
  <si>
    <t>06CD03 Sistema de Aguas de la Ciudad de México</t>
  </si>
  <si>
    <t xml:space="preserve"> Universidad de la Policía</t>
  </si>
  <si>
    <t>06CD05 Agencia de Atención Animal</t>
  </si>
  <si>
    <t xml:space="preserve"> Policía Auxiliar</t>
  </si>
  <si>
    <t>07CD01 Planta Productora de Mezclas Asfalticas</t>
  </si>
  <si>
    <t xml:space="preserve"> Policía Bancaria e Industrial</t>
  </si>
  <si>
    <t>11CD01 Universidad de la Policía</t>
  </si>
  <si>
    <t xml:space="preserve"> Agencia de Protección Sanitaria</t>
  </si>
  <si>
    <t>11CD02 Policía Auxiliar</t>
  </si>
  <si>
    <t xml:space="preserve"> Subsistema de Educación Complementaria PILARES</t>
  </si>
  <si>
    <t>11CD03 Policía Bancaria e Industrial</t>
  </si>
  <si>
    <t xml:space="preserve"> Aportaciones al FONADEN y al Fondo Adicional de Financiamiento a las Alcaldías.</t>
  </si>
  <si>
    <t>26CD01 Agencia de Protección Sanitaria</t>
  </si>
  <si>
    <t xml:space="preserve"> Fondo para las Acciones de Reconstrucción y Otras Previsiones</t>
  </si>
  <si>
    <t>36CD01 Universidad de la Salud</t>
  </si>
  <si>
    <t xml:space="preserve"> Tesorería</t>
  </si>
  <si>
    <t>36CDES Instituto de Estudios Superiores de la Ciudad de México "Rosario Castellanos"</t>
  </si>
  <si>
    <t xml:space="preserve"> Deuda Pública</t>
  </si>
  <si>
    <t>39CD01 Servicio de Medios Públicos de la Ciudad de México</t>
  </si>
  <si>
    <t xml:space="preserve"> Congreso de la Ciudad de México</t>
  </si>
  <si>
    <t>15C006 Tesorería</t>
  </si>
  <si>
    <t xml:space="preserve"> Auditoría Superior de la Ciudad de México</t>
  </si>
  <si>
    <t>16C000 Deuda Pública</t>
  </si>
  <si>
    <t xml:space="preserve"> Tribunal Superior de Justicia</t>
  </si>
  <si>
    <t>17L000 Congreso de la Ciudad de México</t>
  </si>
  <si>
    <t xml:space="preserve"> Consejo de la Judicatura</t>
  </si>
  <si>
    <t>18L000 Auditoría Superior de la Ciudad de México</t>
  </si>
  <si>
    <t xml:space="preserve"> Tribunal de Justicia Administrativa</t>
  </si>
  <si>
    <t>19J000 Tribunal Superior de Justicia</t>
  </si>
  <si>
    <t xml:space="preserve"> Junta Local de Conciliación y Arbitraje</t>
  </si>
  <si>
    <t>20J000 Consejo de la Judicatura</t>
  </si>
  <si>
    <t xml:space="preserve"> Comisión de Derechos Humanos</t>
  </si>
  <si>
    <t>21A000 Tribunal de Justicia Administrativa</t>
  </si>
  <si>
    <t xml:space="preserve"> Instituto Electoral</t>
  </si>
  <si>
    <t>22A000 Junta Local de Conciliación y Arbitraje</t>
  </si>
  <si>
    <t xml:space="preserve"> Tribunal Electoral</t>
  </si>
  <si>
    <t>23A000 Comisión de Derechos Humanos</t>
  </si>
  <si>
    <t xml:space="preserve"> Universidad Autónoma de la Ciudad de México</t>
  </si>
  <si>
    <t>24A000 Instituto Electoral</t>
  </si>
  <si>
    <t xml:space="preserve"> Instituto de Transparencia, Acceso a la Información Pública, Protección de Datos Personales y Re</t>
  </si>
  <si>
    <t>27A000 Tribunal Electoral</t>
  </si>
  <si>
    <t xml:space="preserve"> Fiscalía General de Justicia</t>
  </si>
  <si>
    <t>29A000 Universidad Autónoma de la Ciudad de México</t>
  </si>
  <si>
    <t xml:space="preserve"> Consejo de Evaluación de la Ciudad de México</t>
  </si>
  <si>
    <t>32A000 Instituto de Transparencia, Acceso a la Información Pública, Protección de Datos Personales y Rendición de Cuentas</t>
  </si>
  <si>
    <t>Universidad Rosario Castellanos</t>
  </si>
  <si>
    <t>40A000 Fiscalía General de Justicia</t>
  </si>
  <si>
    <t xml:space="preserve"> Fondo para el Desarrollo Económico y Social</t>
  </si>
  <si>
    <t>42A000 Consejo de Evaluación de la Ciudad de México</t>
  </si>
  <si>
    <t xml:space="preserve"> Comisión Ejecutiva de Atención a Víctimas de la Ciudad de México</t>
  </si>
  <si>
    <t>01P0ES Fondo para el Desarrollo Económico y Social</t>
  </si>
  <si>
    <t xml:space="preserve"> Mecanismo para la Protección Integral de Personas Defensoras de Derechos Humanos y Periodistas</t>
  </si>
  <si>
    <t>02PDAV Comisión Ejecutiva de Atención a Victímas de la Ciudad de México</t>
  </si>
  <si>
    <t xml:space="preserve"> Instituto de Vivienda</t>
  </si>
  <si>
    <t>02PDDP Mecanismo para la Protección Integral de Personas Defensoras de Derechos Humanos y Periodistas</t>
  </si>
  <si>
    <t xml:space="preserve"> Fondo de Desarrollo Económico</t>
  </si>
  <si>
    <t>03PDIV Instituto de Vivienda</t>
  </si>
  <si>
    <t xml:space="preserve"> Fondo para el Desarrollo Social</t>
  </si>
  <si>
    <t>04P0DE Fondo de Desarrollo Económico</t>
  </si>
  <si>
    <t xml:space="preserve"> Fondo Mixto de Promoción Turística</t>
  </si>
  <si>
    <t>04P0DS Fondo para el Desarrollo Social</t>
  </si>
  <si>
    <t xml:space="preserve"> Fondo Ambiental Público</t>
  </si>
  <si>
    <t>05P0PT Fondo Mixto de Promoción Turística</t>
  </si>
  <si>
    <t xml:space="preserve"> Procuraduría Ambiental y del Ordenamiento Territorial</t>
  </si>
  <si>
    <t>06P0FA Fondo Ambiental Público</t>
  </si>
  <si>
    <t xml:space="preserve"> Instituto Local de la Infraestructura Física Educativa</t>
  </si>
  <si>
    <t>06PDPA Procuraduría Ambiental y del Ordenamiento Territorial</t>
  </si>
  <si>
    <t xml:space="preserve"> Instituto para la Seguridad de las Construcciones</t>
  </si>
  <si>
    <t>07PDIF Instituto Local de la Infraestructura Física Educativa</t>
  </si>
  <si>
    <t xml:space="preserve"> Consejo para Prevenir y Eliminar la Discriminación</t>
  </si>
  <si>
    <t>07PDIS Instituto para la Seguridad de las Construcciones</t>
  </si>
  <si>
    <t xml:space="preserve"> Sistema para el Desarrollo Integral de la Familia</t>
  </si>
  <si>
    <t>08PDCP Consejo para Prevenir y Eliminar la Discriminación</t>
  </si>
  <si>
    <t xml:space="preserve"> Instituto de las Personas con Discapacidad</t>
  </si>
  <si>
    <t>08PDDF Sistema para el Desarrollo Integral de la Familia</t>
  </si>
  <si>
    <t xml:space="preserve"> Instituto de la Juventud</t>
  </si>
  <si>
    <t>08PDII Instituto de las Personas con Discapacidad</t>
  </si>
  <si>
    <t xml:space="preserve"> Procuraduría Social</t>
  </si>
  <si>
    <t>08PDIJ Instituto de la Juventud</t>
  </si>
  <si>
    <t xml:space="preserve"> Fideicomiso del Centro Histórico</t>
  </si>
  <si>
    <t>08PDPS Procuraduría Social</t>
  </si>
  <si>
    <t xml:space="preserve"> Fideicomiso para la Reconstrucción Integral de la Ciudad de México</t>
  </si>
  <si>
    <t>09PFCH Fideicomiso del Centro Histórico</t>
  </si>
  <si>
    <t xml:space="preserve"> Fondo Público de Atención al Ciclista y al Peatón</t>
  </si>
  <si>
    <t>09PFRC Fideicomiso de Recuperación Crediticia</t>
  </si>
  <si>
    <t xml:space="preserve"> Fideicomiso para el Fondo de Promoción para el Financiamiento del Transporte Público</t>
  </si>
  <si>
    <t>09PFRI Fideicomiso para la Reconstrucción Integral de la Ciudad de México</t>
  </si>
  <si>
    <t xml:space="preserve"> Metrobús</t>
  </si>
  <si>
    <t>10P0AC Fondo Público de Atención al Ciclista y al Peatón</t>
  </si>
  <si>
    <t xml:space="preserve"> Sistema de Transporte Colectivo Metro</t>
  </si>
  <si>
    <t>10P0TP Fideicomiso para el Fondo de Promoción para el Financiamiento del Transporte Público</t>
  </si>
  <si>
    <t xml:space="preserve"> Organismo Regulador de Transporte</t>
  </si>
  <si>
    <t>10PDMB Metrobús</t>
  </si>
  <si>
    <t xml:space="preserve"> Red de Transporte de Pasajeros (RTP)</t>
  </si>
  <si>
    <t>10PDME Sistema de Transporte Colectivo Metro</t>
  </si>
  <si>
    <t xml:space="preserve"> Servicio de Transportes Eléctricos</t>
  </si>
  <si>
    <t>10PDOR Organismo Regulador de Transporte</t>
  </si>
  <si>
    <t xml:space="preserve"> Escuela de Administración Pública</t>
  </si>
  <si>
    <t>10PDRT Red de Transporte de Pasajeros (RTP)</t>
  </si>
  <si>
    <t xml:space="preserve"> Instituto de Verificación Administrativa</t>
  </si>
  <si>
    <t>10PDTE Servicio de Transportes Eléctricos</t>
  </si>
  <si>
    <t xml:space="preserve"> Instituto para la Atención y Prevención de las Adicciones</t>
  </si>
  <si>
    <t>13PDEA Escuela de Administración Pública</t>
  </si>
  <si>
    <t xml:space="preserve"> Servicios de Salud Pública</t>
  </si>
  <si>
    <t>13PDVA Instituto de Verificación Administrativa</t>
  </si>
  <si>
    <t xml:space="preserve"> Sistema de Medios Públicos de la Ciudad de México</t>
  </si>
  <si>
    <t>14P0PJ Fideicomiso Público del Fondo de Apoyo a la Procuración de Justicia</t>
  </si>
  <si>
    <t xml:space="preserve"> Fideicomiso Museo de Arte Popular Mexicano</t>
  </si>
  <si>
    <t>26PDIA Instituto para la Atención y Prevención de las Adicciones</t>
  </si>
  <si>
    <t xml:space="preserve"> Fideicomiso Museo del Estanquillo</t>
  </si>
  <si>
    <t>26PDSP Servicios de Salud Pública</t>
  </si>
  <si>
    <t xml:space="preserve"> Fideicomiso de Promocion y Desarrollo del Cine Mexicano</t>
  </si>
  <si>
    <t>31PFMA Fideicomiso Museo de Arte Popular Mexicano</t>
  </si>
  <si>
    <t xml:space="preserve"> Centro de Conciliación Laboral</t>
  </si>
  <si>
    <t>31PFME Fideicomiso Museo del Estanquillo</t>
  </si>
  <si>
    <t xml:space="preserve"> Instituto de Capacitación para el Trabajo</t>
  </si>
  <si>
    <t>31PFPC Fideicomiso de Promocion y Desarrollo del Cine Mexicano</t>
  </si>
  <si>
    <t xml:space="preserve"> Heroico Cuerpo de Bomberos</t>
  </si>
  <si>
    <t>33PDIT Instituto de Capacitación para el Trabajo</t>
  </si>
  <si>
    <t xml:space="preserve"> Instituto del Deporte</t>
  </si>
  <si>
    <t>34PDHB Heroico Cuerpo de Bomberos</t>
  </si>
  <si>
    <t xml:space="preserve"> Instituto de Educación Media Superior</t>
  </si>
  <si>
    <t>36PDID Instituto del Deporte</t>
  </si>
  <si>
    <t xml:space="preserve"> Universidad de la Salud</t>
  </si>
  <si>
    <t>36PDIE Instituto de Educación Media Superior</t>
  </si>
  <si>
    <t xml:space="preserve"> Fideicomiso del Bienestar Educativo</t>
  </si>
  <si>
    <t>36PFEG Fideicomiso Educación Garantizada</t>
  </si>
  <si>
    <t xml:space="preserve"> Instituto de Planeación Democrática y Prospectiva de la Ciudad de México</t>
  </si>
  <si>
    <t>41PDIP Instituto de Planeación Democrática y Prospectiva de la Ciudad de México</t>
  </si>
  <si>
    <t xml:space="preserve"> Caja de Previsión para Trabajadores a Lista de Raya</t>
  </si>
  <si>
    <t>09PDLR Caja de Previsión para Trabajadores a Lista de Raya</t>
  </si>
  <si>
    <t xml:space="preserve"> Caja de Previsión de la Policía Preventiva</t>
  </si>
  <si>
    <t>Total *</t>
  </si>
  <si>
    <r>
      <rPr>
        <b/>
        <vertAlign val="superscript"/>
        <sz val="10"/>
        <color rgb="FF000000"/>
        <rFont val="Source Sans Pro"/>
        <family val="2"/>
      </rPr>
      <t>1/</t>
    </r>
    <r>
      <rPr>
        <b/>
        <sz val="10"/>
        <color rgb="FF000000"/>
        <rFont val="Source Sans Pro"/>
        <family val="2"/>
      </rPr>
      <t xml:space="preserve"> Gasto Neto.</t>
    </r>
  </si>
  <si>
    <r>
      <rPr>
        <b/>
        <vertAlign val="superscript"/>
        <sz val="10"/>
        <color rgb="FF000000"/>
        <rFont val="Source Sans Pro"/>
        <family val="2"/>
      </rPr>
      <t>2/</t>
    </r>
    <r>
      <rPr>
        <b/>
        <sz val="10"/>
        <color rgb="FF000000"/>
        <rFont val="Source Sans Pro"/>
        <family val="2"/>
      </rPr>
      <t xml:space="preserve"> El Consejo </t>
    </r>
    <r>
      <rPr>
        <sz val="10"/>
        <color rgb="FF000000"/>
        <rFont val="Source Sans Pro"/>
        <family val="2"/>
      </rPr>
      <t>de Evaluación del Desarrollo Social se encuentra en proceso de transición entre Entidad a Organismo Autónomo.</t>
    </r>
  </si>
  <si>
    <t>Nota: Cifras Preliminares, las correspondientes al cierre del ejercicio se registrarán en el Informe de Cuenta Pública 2024.</t>
  </si>
  <si>
    <r>
      <rPr>
        <b/>
        <sz val="10"/>
        <color rgb="FF000000"/>
        <rFont val="Source Sans Pro"/>
        <family val="2"/>
      </rPr>
      <t>Las cifras</t>
    </r>
    <r>
      <rPr>
        <sz val="10"/>
        <color rgb="FF000000"/>
        <rFont val="Source Sans Pro"/>
        <family val="2"/>
      </rPr>
      <t xml:space="preserve"> pueden variar por efecto de redondeo. </t>
    </r>
  </si>
  <si>
    <r>
      <rPr>
        <b/>
        <sz val="10"/>
        <color rgb="FF000000"/>
        <rFont val="Source Sans Pro"/>
        <family val="2"/>
      </rPr>
      <t xml:space="preserve">Las cifras </t>
    </r>
    <r>
      <rPr>
        <sz val="10"/>
        <color rgb="FF000000"/>
        <rFont val="Source Sans Pro"/>
        <family val="2"/>
      </rPr>
      <t>entre paréntesis indican variaciones negativas.</t>
    </r>
  </si>
  <si>
    <r>
      <t>Fuente:</t>
    </r>
    <r>
      <rPr>
        <sz val="10"/>
        <color rgb="FF000000"/>
        <rFont val="Source Sans Pro"/>
        <family val="2"/>
      </rPr>
      <t xml:space="preserve"> Secretaría de Administración y Finanzas</t>
    </r>
  </si>
  <si>
    <t>Egresos*</t>
  </si>
  <si>
    <t>3=(1+2)</t>
  </si>
  <si>
    <t>1 Poder Ejecutivo</t>
  </si>
  <si>
    <t>Poder Ejecutivo</t>
  </si>
  <si>
    <t>2 Poder Legislativo</t>
  </si>
  <si>
    <t>Poder Legislativo</t>
  </si>
  <si>
    <t>3 Poder Judicial</t>
  </si>
  <si>
    <t>Poder Judicial</t>
  </si>
  <si>
    <t>4 Órganos Autónomos</t>
  </si>
  <si>
    <t>Órganos Autónomos</t>
  </si>
  <si>
    <t>Sector Paraestatal de la Ciudad de México</t>
  </si>
  <si>
    <t>1 Entidades y Fideicomisos Públicos No Empresariales y No Financieros</t>
  </si>
  <si>
    <t>Entidades Paraestatales y Fideicomisos No Empresariales y No Financieros</t>
  </si>
  <si>
    <t>2 Instituciones Públicas De Seguridad Social</t>
  </si>
  <si>
    <t>Instituciones Públicas de la Seguridad Social</t>
  </si>
  <si>
    <t>3 Entidades Paraestatales Empresariales Y No Financieras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</si>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</sst>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0.0%"/>
    <numFmt numFmtId="167" formatCode="#,##0.0_);\(#,##0.0\)"/>
    <numFmt numFmtId="168" formatCode="_(* #,##0.0_);_(* \(#,##0.0\);_(* &quot;-&quot;??_);_(@_)"/>
    <numFmt numFmtId="169" formatCode="_-* #,##0.0_-;\-* #,##0.0_-;_-* &quot;-&quot;??_-;_-@_-"/>
  </numFmts>
  <fonts count="13" x14ac:knownFonts="1">
    <font>
      <sz val="11"/>
      <color rgb="FF000000"/>
      <name val="Calibri"/>
    </font>
    <font>
      <b/>
      <sz val="11"/>
      <color theme="1"/>
      <name val="Aptos Narrow"/>
      <family val="2"/>
      <scheme val="minor"/>
    </font>
    <font>
      <sz val="12"/>
      <color rgb="FF000000"/>
      <name val="Source Sans Pro"/>
      <family val="2"/>
    </font>
    <font>
      <b/>
      <sz val="12"/>
      <color theme="0"/>
      <name val="Source Sans Pro"/>
      <family val="2"/>
    </font>
    <font>
      <b/>
      <vertAlign val="superscript"/>
      <sz val="12"/>
      <color theme="0"/>
      <name val="Source Sans Pro"/>
      <family val="2"/>
    </font>
    <font>
      <b/>
      <sz val="12"/>
      <color rgb="FF000000"/>
      <name val="Source Sans Pro"/>
      <family val="2"/>
    </font>
    <font>
      <sz val="10"/>
      <color rgb="FF000000"/>
      <name val="Arial"/>
      <family val="2"/>
    </font>
    <font>
      <sz val="10"/>
      <color rgb="FF000000"/>
      <name val="Source Sans Pro"/>
      <family val="2"/>
    </font>
    <font>
      <b/>
      <sz val="10"/>
      <color rgb="FF666699"/>
      <name val="Arial"/>
      <family val="2"/>
    </font>
    <font>
      <b/>
      <sz val="10"/>
      <color rgb="FF000000"/>
      <name val="Source Sans Pro"/>
      <family val="2"/>
    </font>
    <font>
      <b/>
      <vertAlign val="superscript"/>
      <sz val="10"/>
      <color rgb="FF000000"/>
      <name val="Source Sans Pro"/>
      <family val="2"/>
    </font>
    <font>
      <i/>
      <sz val="12"/>
      <color rgb="FF000000"/>
      <name val="Source Sans Pro"/>
      <family val="2"/>
    </font>
    <font>
      <sz val="9"/>
      <color rgb="FF00000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691C20"/>
        <bgColor rgb="FFFFFFFF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3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justify" vertical="center"/>
    </xf>
    <xf numFmtId="164" fontId="7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6" fontId="5" fillId="0" borderId="0" xfId="0" applyNumberFormat="1" applyFont="1"/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167" fontId="2" fillId="0" borderId="15" xfId="0" applyNumberFormat="1" applyFont="1" applyBorder="1" applyAlignment="1">
      <alignment vertical="center"/>
    </xf>
    <xf numFmtId="166" fontId="2" fillId="0" borderId="15" xfId="0" applyNumberFormat="1" applyFont="1" applyBorder="1" applyAlignment="1">
      <alignment vertical="center"/>
    </xf>
    <xf numFmtId="4" fontId="1" fillId="3" borderId="16" xfId="0" applyNumberFormat="1" applyFont="1" applyFill="1" applyBorder="1"/>
    <xf numFmtId="165" fontId="2" fillId="0" borderId="0" xfId="0" applyNumberFormat="1" applyFont="1"/>
    <xf numFmtId="0" fontId="3" fillId="2" borderId="9" xfId="0" quotePrefix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168" fontId="5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167" fontId="5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169" fontId="2" fillId="0" borderId="0" xfId="0" applyNumberFormat="1" applyFont="1"/>
    <xf numFmtId="43" fontId="2" fillId="0" borderId="0" xfId="0" applyNumberFormat="1" applyFont="1"/>
    <xf numFmtId="0" fontId="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5540B-7FD9-477F-8551-5FD2198613CD}">
  <sheetPr>
    <tabColor rgb="FF00B050"/>
    <pageSetUpPr fitToPage="1"/>
  </sheetPr>
  <dimension ref="A1:L130"/>
  <sheetViews>
    <sheetView showGridLines="0" view="pageBreakPreview" topLeftCell="B81" zoomScale="70" zoomScaleNormal="70" zoomScaleSheetLayoutView="70" workbookViewId="0">
      <selection activeCell="F14" sqref="F14"/>
    </sheetView>
  </sheetViews>
  <sheetFormatPr baseColWidth="10" defaultColWidth="11.54296875" defaultRowHeight="16" x14ac:dyDescent="0.4"/>
  <cols>
    <col min="1" max="1" width="0" style="1" hidden="1" customWidth="1"/>
    <col min="2" max="2" width="58.08984375" style="1" customWidth="1"/>
    <col min="3" max="10" width="19.90625" style="1" customWidth="1"/>
    <col min="11" max="11" width="11.54296875" style="1"/>
  </cols>
  <sheetData>
    <row r="1" spans="1:10" ht="15" customHeight="1" x14ac:dyDescent="0.4">
      <c r="B1" s="44" t="s">
        <v>0</v>
      </c>
      <c r="C1" s="45"/>
      <c r="D1" s="45"/>
      <c r="E1" s="45"/>
      <c r="F1" s="45"/>
      <c r="G1" s="45"/>
      <c r="H1" s="45"/>
      <c r="I1" s="45"/>
      <c r="J1" s="46"/>
    </row>
    <row r="2" spans="1:10" ht="15" customHeight="1" x14ac:dyDescent="0.4">
      <c r="B2" s="47" t="s">
        <v>1</v>
      </c>
      <c r="C2" s="48"/>
      <c r="D2" s="48"/>
      <c r="E2" s="48"/>
      <c r="F2" s="48"/>
      <c r="G2" s="48"/>
      <c r="H2" s="48"/>
      <c r="I2" s="48"/>
      <c r="J2" s="49"/>
    </row>
    <row r="3" spans="1:10" ht="15" customHeight="1" x14ac:dyDescent="0.4">
      <c r="B3" s="47" t="s">
        <v>2</v>
      </c>
      <c r="C3" s="48"/>
      <c r="D3" s="48"/>
      <c r="E3" s="48"/>
      <c r="F3" s="48"/>
      <c r="G3" s="48"/>
      <c r="H3" s="48"/>
      <c r="I3" s="48"/>
      <c r="J3" s="49"/>
    </row>
    <row r="4" spans="1:10" ht="15" customHeight="1" x14ac:dyDescent="0.4">
      <c r="B4" s="47" t="s">
        <v>259</v>
      </c>
      <c r="C4" s="48"/>
      <c r="D4" s="48"/>
      <c r="E4" s="48"/>
      <c r="F4" s="48"/>
      <c r="G4" s="48"/>
      <c r="H4" s="48"/>
      <c r="I4" s="48"/>
      <c r="J4" s="49"/>
    </row>
    <row r="5" spans="1:10" ht="15" customHeight="1" x14ac:dyDescent="0.4">
      <c r="B5" s="50" t="s">
        <v>3</v>
      </c>
      <c r="C5" s="51"/>
      <c r="D5" s="51"/>
      <c r="E5" s="51"/>
      <c r="F5" s="51"/>
      <c r="G5" s="51"/>
      <c r="H5" s="51"/>
      <c r="I5" s="51"/>
      <c r="J5" s="52"/>
    </row>
    <row r="6" spans="1:10" ht="15" customHeight="1" x14ac:dyDescent="0.4">
      <c r="B6" s="53" t="s">
        <v>4</v>
      </c>
      <c r="C6" s="54" t="s">
        <v>5</v>
      </c>
      <c r="D6" s="55"/>
      <c r="E6" s="55"/>
      <c r="F6" s="55"/>
      <c r="G6" s="56"/>
      <c r="H6" s="57" t="s">
        <v>6</v>
      </c>
      <c r="I6" s="58" t="s">
        <v>7</v>
      </c>
      <c r="J6" s="57" t="s">
        <v>8</v>
      </c>
    </row>
    <row r="7" spans="1:10" ht="30" customHeight="1" x14ac:dyDescent="0.4">
      <c r="B7" s="53"/>
      <c r="C7" s="2" t="s">
        <v>9</v>
      </c>
      <c r="D7" s="2" t="s">
        <v>10</v>
      </c>
      <c r="E7" s="2" t="s">
        <v>11</v>
      </c>
      <c r="F7" s="2" t="s">
        <v>12</v>
      </c>
      <c r="G7" s="2" t="s">
        <v>13</v>
      </c>
      <c r="H7" s="57"/>
      <c r="I7" s="59"/>
      <c r="J7" s="57"/>
    </row>
    <row r="8" spans="1:10" s="3" customFormat="1" ht="8.15" customHeight="1" x14ac:dyDescent="0.35">
      <c r="B8" s="4"/>
    </row>
    <row r="9" spans="1:10" s="9" customFormat="1" ht="30" customHeight="1" x14ac:dyDescent="0.25">
      <c r="A9" s="5" t="s">
        <v>14</v>
      </c>
      <c r="B9" s="6" t="s">
        <v>15</v>
      </c>
      <c r="C9" s="7">
        <v>234363231</v>
      </c>
      <c r="D9" s="7">
        <f t="shared" ref="D9:D72" si="0">E9-C9</f>
        <v>0</v>
      </c>
      <c r="E9" s="7">
        <v>234363231</v>
      </c>
      <c r="F9" s="7">
        <v>100647528.09</v>
      </c>
      <c r="G9" s="8">
        <v>100647528.09</v>
      </c>
      <c r="H9" s="8">
        <f t="shared" ref="H9:H72" si="1">+E9-G9</f>
        <v>133715702.91</v>
      </c>
      <c r="I9" s="7">
        <v>26410726.449999999</v>
      </c>
      <c r="J9" s="7">
        <f t="shared" ref="J9:J72" si="2">+H9-I9</f>
        <v>107304976.45999999</v>
      </c>
    </row>
    <row r="10" spans="1:10" s="9" customFormat="1" ht="30" customHeight="1" x14ac:dyDescent="0.3">
      <c r="A10" s="10" t="s">
        <v>16</v>
      </c>
      <c r="B10" s="6" t="s">
        <v>17</v>
      </c>
      <c r="C10" s="7">
        <v>699039977</v>
      </c>
      <c r="D10" s="7">
        <f t="shared" si="0"/>
        <v>32075884.24000001</v>
      </c>
      <c r="E10" s="7">
        <v>731115861.24000001</v>
      </c>
      <c r="F10" s="7">
        <v>285270864.11000001</v>
      </c>
      <c r="G10" s="8">
        <v>285270864.11000001</v>
      </c>
      <c r="H10" s="8">
        <f t="shared" si="1"/>
        <v>445844997.13</v>
      </c>
      <c r="I10" s="7">
        <v>130167135.73</v>
      </c>
      <c r="J10" s="7">
        <f t="shared" si="2"/>
        <v>315677861.39999998</v>
      </c>
    </row>
    <row r="11" spans="1:10" s="9" customFormat="1" ht="30" customHeight="1" x14ac:dyDescent="0.3">
      <c r="A11" s="10" t="s">
        <v>18</v>
      </c>
      <c r="B11" s="6" t="s">
        <v>19</v>
      </c>
      <c r="C11" s="7">
        <v>269624774</v>
      </c>
      <c r="D11" s="7">
        <f t="shared" si="0"/>
        <v>101712129.58999997</v>
      </c>
      <c r="E11" s="7">
        <v>371336903.58999997</v>
      </c>
      <c r="F11" s="7">
        <v>209695560.5</v>
      </c>
      <c r="G11" s="8">
        <v>209695560.5</v>
      </c>
      <c r="H11" s="8">
        <f t="shared" si="1"/>
        <v>161641343.08999997</v>
      </c>
      <c r="I11" s="7">
        <v>16846226.079999998</v>
      </c>
      <c r="J11" s="7">
        <f t="shared" si="2"/>
        <v>144795117.00999999</v>
      </c>
    </row>
    <row r="12" spans="1:10" s="9" customFormat="1" ht="30" customHeight="1" x14ac:dyDescent="0.3">
      <c r="A12" s="10" t="s">
        <v>20</v>
      </c>
      <c r="B12" s="6" t="s">
        <v>21</v>
      </c>
      <c r="C12" s="7">
        <v>428865331</v>
      </c>
      <c r="D12" s="7">
        <f t="shared" si="0"/>
        <v>-184051569.80000001</v>
      </c>
      <c r="E12" s="7">
        <v>244813761.19999999</v>
      </c>
      <c r="F12" s="7">
        <v>92053200.609999999</v>
      </c>
      <c r="G12" s="8">
        <v>92053200.609999999</v>
      </c>
      <c r="H12" s="8">
        <f t="shared" si="1"/>
        <v>152760560.58999997</v>
      </c>
      <c r="I12" s="7">
        <v>10525003.91</v>
      </c>
      <c r="J12" s="7">
        <f t="shared" si="2"/>
        <v>142235556.67999998</v>
      </c>
    </row>
    <row r="13" spans="1:10" s="9" customFormat="1" ht="30" customHeight="1" x14ac:dyDescent="0.3">
      <c r="A13" s="10" t="s">
        <v>22</v>
      </c>
      <c r="B13" s="6" t="s">
        <v>23</v>
      </c>
      <c r="C13" s="7">
        <v>149030710</v>
      </c>
      <c r="D13" s="7">
        <f t="shared" si="0"/>
        <v>421353.5</v>
      </c>
      <c r="E13" s="7">
        <v>149452063.5</v>
      </c>
      <c r="F13" s="7">
        <v>50559401.689999998</v>
      </c>
      <c r="G13" s="8">
        <v>50559401.689999998</v>
      </c>
      <c r="H13" s="8">
        <f t="shared" si="1"/>
        <v>98892661.810000002</v>
      </c>
      <c r="I13" s="7">
        <v>42959976.810000002</v>
      </c>
      <c r="J13" s="7">
        <f t="shared" si="2"/>
        <v>55932685</v>
      </c>
    </row>
    <row r="14" spans="1:10" s="9" customFormat="1" ht="30" customHeight="1" x14ac:dyDescent="0.3">
      <c r="A14" s="10" t="s">
        <v>24</v>
      </c>
      <c r="B14" s="6" t="s">
        <v>25</v>
      </c>
      <c r="C14" s="7">
        <v>1454596669</v>
      </c>
      <c r="D14" s="7">
        <f t="shared" si="0"/>
        <v>0</v>
      </c>
      <c r="E14" s="7">
        <v>1454596669</v>
      </c>
      <c r="F14" s="7">
        <v>629768495.79999995</v>
      </c>
      <c r="G14" s="8">
        <v>629768495.79999995</v>
      </c>
      <c r="H14" s="8">
        <f t="shared" si="1"/>
        <v>824828173.20000005</v>
      </c>
      <c r="I14" s="7">
        <v>197064262.84</v>
      </c>
      <c r="J14" s="7">
        <f t="shared" si="2"/>
        <v>627763910.36000001</v>
      </c>
    </row>
    <row r="15" spans="1:10" s="9" customFormat="1" ht="30" customHeight="1" x14ac:dyDescent="0.3">
      <c r="A15" s="10" t="s">
        <v>26</v>
      </c>
      <c r="B15" s="6" t="s">
        <v>27</v>
      </c>
      <c r="C15" s="7">
        <v>11998712657</v>
      </c>
      <c r="D15" s="7">
        <f t="shared" si="0"/>
        <v>11183973730.779999</v>
      </c>
      <c r="E15" s="7">
        <v>23182686387.779999</v>
      </c>
      <c r="F15" s="7">
        <v>8680043928.1599998</v>
      </c>
      <c r="G15" s="8">
        <v>8680043928.1599998</v>
      </c>
      <c r="H15" s="8">
        <f t="shared" si="1"/>
        <v>14502642459.619999</v>
      </c>
      <c r="I15" s="7">
        <v>11274157739.6</v>
      </c>
      <c r="J15" s="7">
        <f t="shared" si="2"/>
        <v>3228484720.0199986</v>
      </c>
    </row>
    <row r="16" spans="1:10" s="9" customFormat="1" ht="30" customHeight="1" x14ac:dyDescent="0.3">
      <c r="A16" s="10" t="s">
        <v>28</v>
      </c>
      <c r="B16" s="6" t="s">
        <v>29</v>
      </c>
      <c r="C16" s="7">
        <v>2848164110</v>
      </c>
      <c r="D16" s="7">
        <f t="shared" si="0"/>
        <v>544334237.28999996</v>
      </c>
      <c r="E16" s="7">
        <v>3392498347.29</v>
      </c>
      <c r="F16" s="7">
        <v>1714548504.6800001</v>
      </c>
      <c r="G16" s="8">
        <v>1714548504.6800001</v>
      </c>
      <c r="H16" s="8">
        <f t="shared" si="1"/>
        <v>1677949842.6099999</v>
      </c>
      <c r="I16" s="7">
        <v>579783259.58000004</v>
      </c>
      <c r="J16" s="7">
        <f t="shared" si="2"/>
        <v>1098166583.0299997</v>
      </c>
    </row>
    <row r="17" spans="1:10" s="9" customFormat="1" ht="30" customHeight="1" x14ac:dyDescent="0.3">
      <c r="A17" s="10" t="s">
        <v>30</v>
      </c>
      <c r="B17" s="6" t="s">
        <v>31</v>
      </c>
      <c r="C17" s="7">
        <v>4433155049</v>
      </c>
      <c r="D17" s="7">
        <f t="shared" si="0"/>
        <v>4130208.1199998856</v>
      </c>
      <c r="E17" s="7">
        <v>4437285257.1199999</v>
      </c>
      <c r="F17" s="7">
        <v>2049675096.05</v>
      </c>
      <c r="G17" s="8">
        <v>2049675096.05</v>
      </c>
      <c r="H17" s="8">
        <f t="shared" si="1"/>
        <v>2387610161.0699997</v>
      </c>
      <c r="I17" s="7">
        <v>665630295.74000001</v>
      </c>
      <c r="J17" s="7">
        <f t="shared" si="2"/>
        <v>1721979865.3299997</v>
      </c>
    </row>
    <row r="18" spans="1:10" s="9" customFormat="1" ht="30" customHeight="1" x14ac:dyDescent="0.3">
      <c r="A18" s="10" t="s">
        <v>32</v>
      </c>
      <c r="B18" s="6" t="s">
        <v>33</v>
      </c>
      <c r="C18" s="7">
        <v>2431456314</v>
      </c>
      <c r="D18" s="7">
        <f t="shared" si="0"/>
        <v>7785050</v>
      </c>
      <c r="E18" s="7">
        <v>2439241364</v>
      </c>
      <c r="F18" s="7">
        <v>737581903.14999998</v>
      </c>
      <c r="G18" s="8">
        <v>737581903.14999998</v>
      </c>
      <c r="H18" s="8">
        <f t="shared" si="1"/>
        <v>1701659460.8499999</v>
      </c>
      <c r="I18" s="7">
        <v>1171789637.03</v>
      </c>
      <c r="J18" s="7">
        <f t="shared" si="2"/>
        <v>529869823.81999993</v>
      </c>
    </row>
    <row r="19" spans="1:10" s="9" customFormat="1" ht="30" customHeight="1" x14ac:dyDescent="0.3">
      <c r="A19" s="10"/>
      <c r="B19" s="6" t="s">
        <v>34</v>
      </c>
      <c r="C19" s="7">
        <v>26179747727</v>
      </c>
      <c r="D19" s="7">
        <f t="shared" si="0"/>
        <v>53903990.930000305</v>
      </c>
      <c r="E19" s="7">
        <v>26233651717.93</v>
      </c>
      <c r="F19" s="7">
        <v>10896032116.610001</v>
      </c>
      <c r="G19" s="8">
        <v>10896032116.610001</v>
      </c>
      <c r="H19" s="8">
        <f t="shared" si="1"/>
        <v>15337619601.32</v>
      </c>
      <c r="I19" s="7">
        <v>3398483704.6399999</v>
      </c>
      <c r="J19" s="7">
        <f t="shared" si="2"/>
        <v>11939135896.68</v>
      </c>
    </row>
    <row r="20" spans="1:10" s="9" customFormat="1" ht="30" customHeight="1" x14ac:dyDescent="0.3">
      <c r="A20" s="10"/>
      <c r="B20" s="6" t="s">
        <v>35</v>
      </c>
      <c r="C20" s="7">
        <v>352169463</v>
      </c>
      <c r="D20" s="7">
        <f t="shared" si="0"/>
        <v>7501199.2099999785</v>
      </c>
      <c r="E20" s="7">
        <v>359670662.20999998</v>
      </c>
      <c r="F20" s="7">
        <v>137030813.84</v>
      </c>
      <c r="G20" s="8">
        <v>137030813.84</v>
      </c>
      <c r="H20" s="8">
        <f t="shared" si="1"/>
        <v>222639848.36999997</v>
      </c>
      <c r="I20" s="7">
        <v>46335823.579999998</v>
      </c>
      <c r="J20" s="7">
        <f t="shared" si="2"/>
        <v>176304024.78999996</v>
      </c>
    </row>
    <row r="21" spans="1:10" s="9" customFormat="1" ht="30" customHeight="1" x14ac:dyDescent="0.3">
      <c r="A21" s="10"/>
      <c r="B21" s="6" t="s">
        <v>36</v>
      </c>
      <c r="C21" s="7">
        <v>1566262951</v>
      </c>
      <c r="D21" s="7">
        <f t="shared" si="0"/>
        <v>7234.1700000762939</v>
      </c>
      <c r="E21" s="7">
        <v>1566270185.1700001</v>
      </c>
      <c r="F21" s="7">
        <v>677821336.22000003</v>
      </c>
      <c r="G21" s="8">
        <v>677821336.22000003</v>
      </c>
      <c r="H21" s="8">
        <f t="shared" si="1"/>
        <v>888448848.95000005</v>
      </c>
      <c r="I21" s="7">
        <v>83771898.560000002</v>
      </c>
      <c r="J21" s="7">
        <f t="shared" si="2"/>
        <v>804676950.3900001</v>
      </c>
    </row>
    <row r="22" spans="1:10" s="9" customFormat="1" ht="30" customHeight="1" x14ac:dyDescent="0.3">
      <c r="A22" s="10" t="s">
        <v>37</v>
      </c>
      <c r="B22" s="6" t="s">
        <v>38</v>
      </c>
      <c r="C22" s="7">
        <v>13128885361</v>
      </c>
      <c r="D22" s="7">
        <f t="shared" si="0"/>
        <v>380207530.17000008</v>
      </c>
      <c r="E22" s="7">
        <v>13509092891.17</v>
      </c>
      <c r="F22" s="7">
        <v>4165291706.29</v>
      </c>
      <c r="G22" s="8">
        <v>4165291706.29</v>
      </c>
      <c r="H22" s="8">
        <f t="shared" si="1"/>
        <v>9343801184.8800011</v>
      </c>
      <c r="I22" s="7">
        <v>1486951720.28</v>
      </c>
      <c r="J22" s="7">
        <f t="shared" si="2"/>
        <v>7856849464.6000013</v>
      </c>
    </row>
    <row r="23" spans="1:10" s="9" customFormat="1" ht="30" customHeight="1" x14ac:dyDescent="0.3">
      <c r="A23" s="10" t="s">
        <v>39</v>
      </c>
      <c r="B23" s="6" t="s">
        <v>40</v>
      </c>
      <c r="C23" s="7">
        <v>1076185727</v>
      </c>
      <c r="D23" s="7">
        <f t="shared" si="0"/>
        <v>11441920</v>
      </c>
      <c r="E23" s="7">
        <v>1087627647</v>
      </c>
      <c r="F23" s="7">
        <v>468151174.66000003</v>
      </c>
      <c r="G23" s="8">
        <v>468151174.66000003</v>
      </c>
      <c r="H23" s="8">
        <f t="shared" si="1"/>
        <v>619476472.33999991</v>
      </c>
      <c r="I23" s="7">
        <v>158384114.31</v>
      </c>
      <c r="J23" s="7">
        <f t="shared" si="2"/>
        <v>461092358.02999991</v>
      </c>
    </row>
    <row r="24" spans="1:10" s="9" customFormat="1" ht="30" customHeight="1" x14ac:dyDescent="0.3">
      <c r="A24" s="10" t="s">
        <v>41</v>
      </c>
      <c r="B24" s="6" t="s">
        <v>42</v>
      </c>
      <c r="C24" s="7">
        <v>775011419</v>
      </c>
      <c r="D24" s="7">
        <f t="shared" si="0"/>
        <v>19357253.330000043</v>
      </c>
      <c r="E24" s="7">
        <v>794368672.33000004</v>
      </c>
      <c r="F24" s="7">
        <v>543499878.00999999</v>
      </c>
      <c r="G24" s="8">
        <v>543499878.00999999</v>
      </c>
      <c r="H24" s="8">
        <f t="shared" si="1"/>
        <v>250868794.32000005</v>
      </c>
      <c r="I24" s="7">
        <v>110242095.02</v>
      </c>
      <c r="J24" s="7">
        <f t="shared" si="2"/>
        <v>140626699.30000007</v>
      </c>
    </row>
    <row r="25" spans="1:10" s="9" customFormat="1" ht="30" customHeight="1" x14ac:dyDescent="0.3">
      <c r="A25" s="10" t="s">
        <v>43</v>
      </c>
      <c r="B25" s="6" t="s">
        <v>44</v>
      </c>
      <c r="C25" s="7">
        <v>136459039</v>
      </c>
      <c r="D25" s="7">
        <f t="shared" si="0"/>
        <v>0</v>
      </c>
      <c r="E25" s="7">
        <v>136459039</v>
      </c>
      <c r="F25" s="7">
        <v>54765872.630000003</v>
      </c>
      <c r="G25" s="8">
        <v>54765872.630000003</v>
      </c>
      <c r="H25" s="8">
        <f t="shared" si="1"/>
        <v>81693166.370000005</v>
      </c>
      <c r="I25" s="7">
        <v>21937112.120000001</v>
      </c>
      <c r="J25" s="7">
        <f t="shared" si="2"/>
        <v>59756054.25</v>
      </c>
    </row>
    <row r="26" spans="1:10" s="9" customFormat="1" ht="30" customHeight="1" x14ac:dyDescent="0.3">
      <c r="A26" s="10" t="s">
        <v>45</v>
      </c>
      <c r="B26" s="6" t="s">
        <v>46</v>
      </c>
      <c r="C26" s="7">
        <v>167708798</v>
      </c>
      <c r="D26" s="7">
        <f t="shared" si="0"/>
        <v>15990553.599999994</v>
      </c>
      <c r="E26" s="7">
        <v>183699351.59999999</v>
      </c>
      <c r="F26" s="7">
        <v>45436402.109999999</v>
      </c>
      <c r="G26" s="8">
        <v>45436402.109999999</v>
      </c>
      <c r="H26" s="8">
        <f t="shared" si="1"/>
        <v>138262949.49000001</v>
      </c>
      <c r="I26" s="7">
        <v>112318995.51000001</v>
      </c>
      <c r="J26" s="7">
        <f t="shared" si="2"/>
        <v>25943953.980000004</v>
      </c>
    </row>
    <row r="27" spans="1:10" s="9" customFormat="1" ht="30" customHeight="1" x14ac:dyDescent="0.3">
      <c r="A27" s="10" t="s">
        <v>47</v>
      </c>
      <c r="B27" s="6" t="s">
        <v>48</v>
      </c>
      <c r="C27" s="7">
        <v>441334087</v>
      </c>
      <c r="D27" s="7">
        <f t="shared" si="0"/>
        <v>0</v>
      </c>
      <c r="E27" s="7">
        <v>441334087</v>
      </c>
      <c r="F27" s="7">
        <v>172583979.38999999</v>
      </c>
      <c r="G27" s="8">
        <v>172583979.38999999</v>
      </c>
      <c r="H27" s="8">
        <f t="shared" si="1"/>
        <v>268750107.61000001</v>
      </c>
      <c r="I27" s="7">
        <v>81203443.069999993</v>
      </c>
      <c r="J27" s="7">
        <f t="shared" si="2"/>
        <v>187546664.54000002</v>
      </c>
    </row>
    <row r="28" spans="1:10" s="9" customFormat="1" ht="30" customHeight="1" x14ac:dyDescent="0.3">
      <c r="A28" s="10" t="s">
        <v>49</v>
      </c>
      <c r="B28" s="6" t="s">
        <v>50</v>
      </c>
      <c r="C28" s="7">
        <v>305541677</v>
      </c>
      <c r="D28" s="7">
        <f t="shared" si="0"/>
        <v>35379123</v>
      </c>
      <c r="E28" s="7">
        <v>340920800</v>
      </c>
      <c r="F28" s="7">
        <v>109320814.93000001</v>
      </c>
      <c r="G28" s="8">
        <v>109320814.93000001</v>
      </c>
      <c r="H28" s="8">
        <f t="shared" si="1"/>
        <v>231599985.06999999</v>
      </c>
      <c r="I28" s="7">
        <v>66254595.100000001</v>
      </c>
      <c r="J28" s="7">
        <f t="shared" si="2"/>
        <v>165345389.97</v>
      </c>
    </row>
    <row r="29" spans="1:10" s="9" customFormat="1" ht="30" customHeight="1" x14ac:dyDescent="0.3">
      <c r="A29" s="10" t="s">
        <v>51</v>
      </c>
      <c r="B29" s="6" t="s">
        <v>52</v>
      </c>
      <c r="C29" s="7">
        <v>3630859853</v>
      </c>
      <c r="D29" s="7">
        <f t="shared" si="0"/>
        <v>2523329.2300000191</v>
      </c>
      <c r="E29" s="7">
        <v>3633383182.23</v>
      </c>
      <c r="F29" s="7">
        <v>1302461278.6199999</v>
      </c>
      <c r="G29" s="8">
        <v>1302461278.6199999</v>
      </c>
      <c r="H29" s="8">
        <f t="shared" si="1"/>
        <v>2330921903.6100001</v>
      </c>
      <c r="I29" s="7">
        <v>1035885924.6900001</v>
      </c>
      <c r="J29" s="7">
        <f t="shared" si="2"/>
        <v>1295035978.9200001</v>
      </c>
    </row>
    <row r="30" spans="1:10" s="9" customFormat="1" ht="30" customHeight="1" x14ac:dyDescent="0.3">
      <c r="A30" s="10" t="s">
        <v>53</v>
      </c>
      <c r="B30" s="6" t="s">
        <v>54</v>
      </c>
      <c r="C30" s="7">
        <v>2259351289</v>
      </c>
      <c r="D30" s="7">
        <f t="shared" si="0"/>
        <v>-9481386.2699999809</v>
      </c>
      <c r="E30" s="7">
        <v>2249869902.73</v>
      </c>
      <c r="F30" s="7">
        <v>835424185.21000004</v>
      </c>
      <c r="G30" s="8">
        <v>835424185.21000004</v>
      </c>
      <c r="H30" s="8">
        <f t="shared" si="1"/>
        <v>1414445717.52</v>
      </c>
      <c r="I30" s="7">
        <v>454652115.56999999</v>
      </c>
      <c r="J30" s="7">
        <f t="shared" si="2"/>
        <v>959793601.95000005</v>
      </c>
    </row>
    <row r="31" spans="1:10" s="9" customFormat="1" ht="30" customHeight="1" x14ac:dyDescent="0.3">
      <c r="A31" s="10" t="s">
        <v>55</v>
      </c>
      <c r="B31" s="6" t="s">
        <v>56</v>
      </c>
      <c r="C31" s="7">
        <v>2559288954</v>
      </c>
      <c r="D31" s="7">
        <f t="shared" si="0"/>
        <v>-8486497.0199999809</v>
      </c>
      <c r="E31" s="7">
        <v>2550802456.98</v>
      </c>
      <c r="F31" s="7">
        <v>910293340.95000005</v>
      </c>
      <c r="G31" s="8">
        <v>910293340.95000005</v>
      </c>
      <c r="H31" s="8">
        <f t="shared" si="1"/>
        <v>1640509116.03</v>
      </c>
      <c r="I31" s="7">
        <v>604965618.35000002</v>
      </c>
      <c r="J31" s="7">
        <f t="shared" si="2"/>
        <v>1035543497.6799999</v>
      </c>
    </row>
    <row r="32" spans="1:10" s="9" customFormat="1" ht="30" customHeight="1" x14ac:dyDescent="0.3">
      <c r="A32" s="10" t="s">
        <v>57</v>
      </c>
      <c r="B32" s="6" t="s">
        <v>58</v>
      </c>
      <c r="C32" s="7">
        <v>3216678984</v>
      </c>
      <c r="D32" s="7">
        <f t="shared" si="0"/>
        <v>24752003.96999979</v>
      </c>
      <c r="E32" s="7">
        <v>3241430987.9699998</v>
      </c>
      <c r="F32" s="7">
        <v>1172818066.0699999</v>
      </c>
      <c r="G32" s="8">
        <v>1172818066.0699999</v>
      </c>
      <c r="H32" s="8">
        <f t="shared" si="1"/>
        <v>2068612921.8999999</v>
      </c>
      <c r="I32" s="7">
        <v>830760894.85000002</v>
      </c>
      <c r="J32" s="7">
        <f t="shared" si="2"/>
        <v>1237852027.0499997</v>
      </c>
    </row>
    <row r="33" spans="1:10" s="9" customFormat="1" ht="30" customHeight="1" x14ac:dyDescent="0.3">
      <c r="A33" s="10" t="s">
        <v>59</v>
      </c>
      <c r="B33" s="6" t="s">
        <v>60</v>
      </c>
      <c r="C33" s="7">
        <v>2042980975</v>
      </c>
      <c r="D33" s="7">
        <f t="shared" si="0"/>
        <v>-8077730.2200000286</v>
      </c>
      <c r="E33" s="7">
        <v>2034903244.78</v>
      </c>
      <c r="F33" s="7">
        <v>768770324.09000003</v>
      </c>
      <c r="G33" s="8">
        <v>768770324.09000003</v>
      </c>
      <c r="H33" s="8">
        <f t="shared" si="1"/>
        <v>1266132920.6900001</v>
      </c>
      <c r="I33" s="7">
        <v>366359495.63999999</v>
      </c>
      <c r="J33" s="7">
        <f t="shared" si="2"/>
        <v>899773425.05000007</v>
      </c>
    </row>
    <row r="34" spans="1:10" s="9" customFormat="1" ht="30" customHeight="1" x14ac:dyDescent="0.3">
      <c r="A34" s="10" t="s">
        <v>61</v>
      </c>
      <c r="B34" s="6" t="s">
        <v>62</v>
      </c>
      <c r="C34" s="7">
        <v>3816669577</v>
      </c>
      <c r="D34" s="7">
        <f t="shared" si="0"/>
        <v>-895272.55999994278</v>
      </c>
      <c r="E34" s="7">
        <v>3815774304.4400001</v>
      </c>
      <c r="F34" s="7">
        <v>1469453976.6300001</v>
      </c>
      <c r="G34" s="8">
        <v>1469453976.6300001</v>
      </c>
      <c r="H34" s="8">
        <f t="shared" si="1"/>
        <v>2346320327.8099999</v>
      </c>
      <c r="I34" s="7">
        <v>546060981.13</v>
      </c>
      <c r="J34" s="7">
        <f t="shared" si="2"/>
        <v>1800259346.6799998</v>
      </c>
    </row>
    <row r="35" spans="1:10" s="9" customFormat="1" ht="30" customHeight="1" x14ac:dyDescent="0.3">
      <c r="A35" s="10" t="s">
        <v>63</v>
      </c>
      <c r="B35" s="6" t="s">
        <v>64</v>
      </c>
      <c r="C35" s="7">
        <v>5420675812</v>
      </c>
      <c r="D35" s="7">
        <f t="shared" si="0"/>
        <v>-22562579.390000343</v>
      </c>
      <c r="E35" s="7">
        <v>5398113232.6099997</v>
      </c>
      <c r="F35" s="7">
        <v>1932906478.4200001</v>
      </c>
      <c r="G35" s="8">
        <v>1932906478.4200001</v>
      </c>
      <c r="H35" s="8">
        <f t="shared" si="1"/>
        <v>3465206754.1899996</v>
      </c>
      <c r="I35" s="7">
        <v>1055239592.55</v>
      </c>
      <c r="J35" s="7">
        <f t="shared" si="2"/>
        <v>2409967161.6399994</v>
      </c>
    </row>
    <row r="36" spans="1:10" s="9" customFormat="1" ht="30" customHeight="1" x14ac:dyDescent="0.3">
      <c r="A36" s="10" t="s">
        <v>65</v>
      </c>
      <c r="B36" s="6" t="s">
        <v>66</v>
      </c>
      <c r="C36" s="7">
        <v>2375342474</v>
      </c>
      <c r="D36" s="7">
        <f t="shared" si="0"/>
        <v>-345460.13000011444</v>
      </c>
      <c r="E36" s="7">
        <v>2374997013.8699999</v>
      </c>
      <c r="F36" s="7">
        <v>873879764.80999994</v>
      </c>
      <c r="G36" s="8">
        <v>873879764.80999994</v>
      </c>
      <c r="H36" s="8">
        <f t="shared" si="1"/>
        <v>1501117249.0599999</v>
      </c>
      <c r="I36" s="7">
        <v>445930695.31</v>
      </c>
      <c r="J36" s="7">
        <f t="shared" si="2"/>
        <v>1055186553.75</v>
      </c>
    </row>
    <row r="37" spans="1:10" s="9" customFormat="1" ht="30" customHeight="1" x14ac:dyDescent="0.3">
      <c r="A37" s="10" t="s">
        <v>67</v>
      </c>
      <c r="B37" s="6" t="s">
        <v>68</v>
      </c>
      <c r="C37" s="7">
        <v>6646602610</v>
      </c>
      <c r="D37" s="7">
        <f t="shared" si="0"/>
        <v>-79917279.029999733</v>
      </c>
      <c r="E37" s="7">
        <v>6566685330.9700003</v>
      </c>
      <c r="F37" s="7">
        <v>2640929982.1999998</v>
      </c>
      <c r="G37" s="8">
        <v>2640929982.1999998</v>
      </c>
      <c r="H37" s="8">
        <f t="shared" si="1"/>
        <v>3925755348.7700005</v>
      </c>
      <c r="I37" s="7">
        <v>1846953359.8800001</v>
      </c>
      <c r="J37" s="7">
        <f t="shared" si="2"/>
        <v>2078801988.8900003</v>
      </c>
    </row>
    <row r="38" spans="1:10" s="9" customFormat="1" ht="30" customHeight="1" x14ac:dyDescent="0.3">
      <c r="A38" s="10" t="s">
        <v>69</v>
      </c>
      <c r="B38" s="6" t="s">
        <v>70</v>
      </c>
      <c r="C38" s="7">
        <v>1998743675</v>
      </c>
      <c r="D38" s="7">
        <f t="shared" si="0"/>
        <v>-14830580.730000019</v>
      </c>
      <c r="E38" s="7">
        <v>1983913094.27</v>
      </c>
      <c r="F38" s="7">
        <v>600975725.26999998</v>
      </c>
      <c r="G38" s="8">
        <v>600975725.26999998</v>
      </c>
      <c r="H38" s="8">
        <f t="shared" si="1"/>
        <v>1382937369</v>
      </c>
      <c r="I38" s="7">
        <v>456276714.88999999</v>
      </c>
      <c r="J38" s="7">
        <f t="shared" si="2"/>
        <v>926660654.11000001</v>
      </c>
    </row>
    <row r="39" spans="1:10" s="9" customFormat="1" ht="30" customHeight="1" x14ac:dyDescent="0.3">
      <c r="A39" s="10" t="s">
        <v>71</v>
      </c>
      <c r="B39" s="6" t="s">
        <v>72</v>
      </c>
      <c r="C39" s="7">
        <v>2759466602</v>
      </c>
      <c r="D39" s="7">
        <f t="shared" si="0"/>
        <v>-4205773.5900001526</v>
      </c>
      <c r="E39" s="7">
        <v>2755260828.4099998</v>
      </c>
      <c r="F39" s="7">
        <v>970000334.85000002</v>
      </c>
      <c r="G39" s="8">
        <v>970000334.85000002</v>
      </c>
      <c r="H39" s="8">
        <f t="shared" si="1"/>
        <v>1785260493.5599999</v>
      </c>
      <c r="I39" s="7">
        <v>753098941.49000001</v>
      </c>
      <c r="J39" s="7">
        <f t="shared" si="2"/>
        <v>1032161552.0699999</v>
      </c>
    </row>
    <row r="40" spans="1:10" s="9" customFormat="1" ht="30" customHeight="1" x14ac:dyDescent="0.3">
      <c r="A40" s="10" t="s">
        <v>73</v>
      </c>
      <c r="B40" s="6" t="s">
        <v>74</v>
      </c>
      <c r="C40" s="7">
        <v>1763275815</v>
      </c>
      <c r="D40" s="7">
        <f t="shared" si="0"/>
        <v>6837386.3599998951</v>
      </c>
      <c r="E40" s="7">
        <v>1770113201.3599999</v>
      </c>
      <c r="F40" s="7">
        <v>587122525.95000005</v>
      </c>
      <c r="G40" s="8">
        <v>587122525.95000005</v>
      </c>
      <c r="H40" s="8">
        <f t="shared" si="1"/>
        <v>1182990675.4099998</v>
      </c>
      <c r="I40" s="7">
        <v>292020888.36000001</v>
      </c>
      <c r="J40" s="7">
        <f t="shared" si="2"/>
        <v>890969787.04999983</v>
      </c>
    </row>
    <row r="41" spans="1:10" s="9" customFormat="1" ht="30" customHeight="1" x14ac:dyDescent="0.3">
      <c r="A41" s="10" t="s">
        <v>75</v>
      </c>
      <c r="B41" s="6" t="s">
        <v>76</v>
      </c>
      <c r="C41" s="7">
        <v>2068095210</v>
      </c>
      <c r="D41" s="7">
        <f t="shared" si="0"/>
        <v>-3928839.2799999714</v>
      </c>
      <c r="E41" s="7">
        <v>2064166370.72</v>
      </c>
      <c r="F41" s="7">
        <v>803128091.75999999</v>
      </c>
      <c r="G41" s="8">
        <v>803128091.75999999</v>
      </c>
      <c r="H41" s="8">
        <f t="shared" si="1"/>
        <v>1261038278.96</v>
      </c>
      <c r="I41" s="7">
        <v>294923889.14999998</v>
      </c>
      <c r="J41" s="7">
        <f t="shared" si="2"/>
        <v>966114389.81000006</v>
      </c>
    </row>
    <row r="42" spans="1:10" s="9" customFormat="1" ht="30" customHeight="1" x14ac:dyDescent="0.3">
      <c r="A42" s="10" t="s">
        <v>77</v>
      </c>
      <c r="B42" s="6" t="s">
        <v>78</v>
      </c>
      <c r="C42" s="7">
        <v>3114028349</v>
      </c>
      <c r="D42" s="7">
        <f t="shared" si="0"/>
        <v>-8608940.7300000191</v>
      </c>
      <c r="E42" s="7">
        <v>3105419408.27</v>
      </c>
      <c r="F42" s="7">
        <v>1101662402.8299999</v>
      </c>
      <c r="G42" s="8">
        <v>1101662402.8299999</v>
      </c>
      <c r="H42" s="8">
        <f t="shared" si="1"/>
        <v>2003757005.4400001</v>
      </c>
      <c r="I42" s="7">
        <v>773409375.51999998</v>
      </c>
      <c r="J42" s="7">
        <f t="shared" si="2"/>
        <v>1230347629.9200001</v>
      </c>
    </row>
    <row r="43" spans="1:10" s="9" customFormat="1" ht="30" customHeight="1" x14ac:dyDescent="0.3">
      <c r="A43" s="10" t="s">
        <v>79</v>
      </c>
      <c r="B43" s="6" t="s">
        <v>80</v>
      </c>
      <c r="C43" s="7">
        <v>3175521699</v>
      </c>
      <c r="D43" s="7">
        <f t="shared" si="0"/>
        <v>17596574.880000114</v>
      </c>
      <c r="E43" s="7">
        <v>3193118273.8800001</v>
      </c>
      <c r="F43" s="7">
        <v>1315612763.9400001</v>
      </c>
      <c r="G43" s="8">
        <v>1315612763.9400001</v>
      </c>
      <c r="H43" s="8">
        <f t="shared" si="1"/>
        <v>1877505509.9400001</v>
      </c>
      <c r="I43" s="7">
        <v>641378397.48000002</v>
      </c>
      <c r="J43" s="7">
        <f t="shared" si="2"/>
        <v>1236127112.46</v>
      </c>
    </row>
    <row r="44" spans="1:10" s="9" customFormat="1" ht="30" customHeight="1" x14ac:dyDescent="0.3">
      <c r="A44" s="10" t="s">
        <v>81</v>
      </c>
      <c r="B44" s="6" t="s">
        <v>82</v>
      </c>
      <c r="C44" s="7">
        <v>2404458646</v>
      </c>
      <c r="D44" s="7">
        <f t="shared" si="0"/>
        <v>-2079864.0199999809</v>
      </c>
      <c r="E44" s="7">
        <v>2402378781.98</v>
      </c>
      <c r="F44" s="7">
        <v>895857713.13</v>
      </c>
      <c r="G44" s="8">
        <v>895857713.13</v>
      </c>
      <c r="H44" s="8">
        <f t="shared" si="1"/>
        <v>1506521068.8499999</v>
      </c>
      <c r="I44" s="7">
        <v>531883841.75999999</v>
      </c>
      <c r="J44" s="7">
        <f t="shared" si="2"/>
        <v>974637227.08999991</v>
      </c>
    </row>
    <row r="45" spans="1:10" s="9" customFormat="1" ht="30" customHeight="1" x14ac:dyDescent="0.3">
      <c r="A45" s="10" t="s">
        <v>83</v>
      </c>
      <c r="B45" s="6" t="s">
        <v>84</v>
      </c>
      <c r="C45" s="7">
        <v>1652155175</v>
      </c>
      <c r="D45" s="7">
        <f t="shared" si="0"/>
        <v>-536471</v>
      </c>
      <c r="E45" s="7">
        <v>1651618704</v>
      </c>
      <c r="F45" s="7">
        <v>595032803.87</v>
      </c>
      <c r="G45" s="8">
        <v>595032803.87</v>
      </c>
      <c r="H45" s="8">
        <f t="shared" si="1"/>
        <v>1056585900.13</v>
      </c>
      <c r="I45" s="7">
        <v>731139652.03999996</v>
      </c>
      <c r="J45" s="7">
        <f t="shared" si="2"/>
        <v>325446248.09000003</v>
      </c>
    </row>
    <row r="46" spans="1:10" s="9" customFormat="1" ht="30" customHeight="1" x14ac:dyDescent="0.3">
      <c r="A46" s="10" t="s">
        <v>85</v>
      </c>
      <c r="B46" s="6" t="s">
        <v>86</v>
      </c>
      <c r="C46" s="7">
        <v>282783454</v>
      </c>
      <c r="D46" s="7">
        <f t="shared" si="0"/>
        <v>8715217.3299999833</v>
      </c>
      <c r="E46" s="7">
        <v>291498671.32999998</v>
      </c>
      <c r="F46" s="7">
        <v>116912776.70999999</v>
      </c>
      <c r="G46" s="8">
        <v>116912776.70999999</v>
      </c>
      <c r="H46" s="8">
        <f t="shared" si="1"/>
        <v>174585894.62</v>
      </c>
      <c r="I46" s="7">
        <v>33147971.309999999</v>
      </c>
      <c r="J46" s="7">
        <f t="shared" si="2"/>
        <v>141437923.31</v>
      </c>
    </row>
    <row r="47" spans="1:10" s="9" customFormat="1" ht="30" customHeight="1" x14ac:dyDescent="0.3">
      <c r="A47" s="10" t="s">
        <v>87</v>
      </c>
      <c r="B47" s="6" t="s">
        <v>88</v>
      </c>
      <c r="C47" s="7">
        <v>22872596</v>
      </c>
      <c r="D47" s="7">
        <f t="shared" si="0"/>
        <v>8994254.1999999993</v>
      </c>
      <c r="E47" s="7">
        <v>31866850.199999999</v>
      </c>
      <c r="F47" s="7">
        <v>8248572.4400000004</v>
      </c>
      <c r="G47" s="8">
        <v>8248572.4400000004</v>
      </c>
      <c r="H47" s="8">
        <f t="shared" si="1"/>
        <v>23618277.759999998</v>
      </c>
      <c r="I47" s="7">
        <v>11987133.42</v>
      </c>
      <c r="J47" s="7">
        <f t="shared" si="2"/>
        <v>11631144.339999998</v>
      </c>
    </row>
    <row r="48" spans="1:10" s="9" customFormat="1" ht="30" customHeight="1" x14ac:dyDescent="0.3">
      <c r="A48" s="10" t="s">
        <v>89</v>
      </c>
      <c r="B48" s="6" t="s">
        <v>90</v>
      </c>
      <c r="C48" s="7">
        <v>73146896</v>
      </c>
      <c r="D48" s="7">
        <f t="shared" si="0"/>
        <v>0</v>
      </c>
      <c r="E48" s="7">
        <v>73146896</v>
      </c>
      <c r="F48" s="7">
        <v>21005455.469999999</v>
      </c>
      <c r="G48" s="8">
        <v>21005455.469999999</v>
      </c>
      <c r="H48" s="8">
        <f t="shared" si="1"/>
        <v>52141440.530000001</v>
      </c>
      <c r="I48" s="7">
        <v>19855544.48</v>
      </c>
      <c r="J48" s="7">
        <f t="shared" si="2"/>
        <v>32285896.050000001</v>
      </c>
    </row>
    <row r="49" spans="1:10" s="9" customFormat="1" ht="30" customHeight="1" x14ac:dyDescent="0.3">
      <c r="A49" s="10" t="s">
        <v>91</v>
      </c>
      <c r="B49" s="6" t="s">
        <v>92</v>
      </c>
      <c r="C49" s="7">
        <v>11440949</v>
      </c>
      <c r="D49" s="7">
        <f t="shared" si="0"/>
        <v>0</v>
      </c>
      <c r="E49" s="7">
        <v>11440949</v>
      </c>
      <c r="F49" s="7">
        <v>4343929.97</v>
      </c>
      <c r="G49" s="8">
        <v>4343929.97</v>
      </c>
      <c r="H49" s="8">
        <f t="shared" si="1"/>
        <v>7097019.0300000003</v>
      </c>
      <c r="I49" s="7">
        <v>1816922.6</v>
      </c>
      <c r="J49" s="7">
        <f t="shared" si="2"/>
        <v>5280096.43</v>
      </c>
    </row>
    <row r="50" spans="1:10" s="11" customFormat="1" ht="30" customHeight="1" x14ac:dyDescent="0.3">
      <c r="A50" s="10" t="s">
        <v>93</v>
      </c>
      <c r="B50" s="6" t="s">
        <v>94</v>
      </c>
      <c r="C50" s="7">
        <v>13266358520</v>
      </c>
      <c r="D50" s="7">
        <f t="shared" si="0"/>
        <v>-19963003.340000153</v>
      </c>
      <c r="E50" s="7">
        <v>13246395516.66</v>
      </c>
      <c r="F50" s="7">
        <v>5515065955.3900003</v>
      </c>
      <c r="G50" s="8">
        <v>5515065955.3900003</v>
      </c>
      <c r="H50" s="8">
        <f t="shared" si="1"/>
        <v>7731329561.2699995</v>
      </c>
      <c r="I50" s="7">
        <v>1240174860.9000001</v>
      </c>
      <c r="J50" s="7">
        <f t="shared" si="2"/>
        <v>6491154700.3699989</v>
      </c>
    </row>
    <row r="51" spans="1:10" s="11" customFormat="1" ht="30" customHeight="1" x14ac:dyDescent="0.3">
      <c r="A51" s="10" t="s">
        <v>95</v>
      </c>
      <c r="B51" s="6" t="s">
        <v>96</v>
      </c>
      <c r="C51" s="7">
        <v>42013906</v>
      </c>
      <c r="D51" s="7">
        <f t="shared" si="0"/>
        <v>0</v>
      </c>
      <c r="E51" s="7">
        <v>42013906</v>
      </c>
      <c r="F51" s="7">
        <v>14506161.84</v>
      </c>
      <c r="G51" s="8">
        <v>14506161.84</v>
      </c>
      <c r="H51" s="8">
        <f t="shared" si="1"/>
        <v>27507744.16</v>
      </c>
      <c r="I51" s="7">
        <v>5460866.6500000004</v>
      </c>
      <c r="J51" s="7">
        <f t="shared" si="2"/>
        <v>22046877.509999998</v>
      </c>
    </row>
    <row r="52" spans="1:10" s="11" customFormat="1" ht="30" customHeight="1" x14ac:dyDescent="0.3">
      <c r="A52" s="10" t="s">
        <v>97</v>
      </c>
      <c r="B52" s="6" t="s">
        <v>98</v>
      </c>
      <c r="C52" s="7">
        <v>1351704197</v>
      </c>
      <c r="D52" s="7">
        <f t="shared" si="0"/>
        <v>0</v>
      </c>
      <c r="E52" s="7">
        <v>1351704197</v>
      </c>
      <c r="F52" s="7">
        <v>586081242.49000001</v>
      </c>
      <c r="G52" s="8">
        <v>586081242.49000001</v>
      </c>
      <c r="H52" s="8">
        <f t="shared" si="1"/>
        <v>765622954.50999999</v>
      </c>
      <c r="I52" s="7">
        <v>606094446.88</v>
      </c>
      <c r="J52" s="7">
        <f t="shared" si="2"/>
        <v>159528507.63</v>
      </c>
    </row>
    <row r="53" spans="1:10" s="11" customFormat="1" ht="30" customHeight="1" x14ac:dyDescent="0.3">
      <c r="A53" s="10" t="s">
        <v>99</v>
      </c>
      <c r="B53" s="6" t="s">
        <v>100</v>
      </c>
      <c r="C53" s="7">
        <v>170789437</v>
      </c>
      <c r="D53" s="7">
        <f t="shared" si="0"/>
        <v>0</v>
      </c>
      <c r="E53" s="7">
        <v>170789437</v>
      </c>
      <c r="F53" s="7">
        <v>67495884.510000005</v>
      </c>
      <c r="G53" s="8">
        <v>67495884.510000005</v>
      </c>
      <c r="H53" s="8">
        <f t="shared" si="1"/>
        <v>103293552.48999999</v>
      </c>
      <c r="I53" s="7">
        <v>11942466.560000001</v>
      </c>
      <c r="J53" s="7">
        <f t="shared" si="2"/>
        <v>91351085.929999992</v>
      </c>
    </row>
    <row r="54" spans="1:10" s="11" customFormat="1" ht="30" customHeight="1" x14ac:dyDescent="0.3">
      <c r="A54" s="10" t="s">
        <v>101</v>
      </c>
      <c r="B54" s="6" t="s">
        <v>102</v>
      </c>
      <c r="C54" s="7">
        <v>12866386328</v>
      </c>
      <c r="D54" s="7">
        <f t="shared" si="0"/>
        <v>0</v>
      </c>
      <c r="E54" s="7">
        <v>12866386328</v>
      </c>
      <c r="F54" s="7">
        <v>5760421510.1400003</v>
      </c>
      <c r="G54" s="8">
        <v>5760421510.1400003</v>
      </c>
      <c r="H54" s="8">
        <f t="shared" si="1"/>
        <v>7105964817.8599997</v>
      </c>
      <c r="I54" s="7">
        <v>321585839.35000002</v>
      </c>
      <c r="J54" s="7">
        <f t="shared" si="2"/>
        <v>6784378978.5099993</v>
      </c>
    </row>
    <row r="55" spans="1:10" s="11" customFormat="1" ht="30" customHeight="1" x14ac:dyDescent="0.3">
      <c r="A55" s="10" t="s">
        <v>103</v>
      </c>
      <c r="B55" s="6" t="s">
        <v>104</v>
      </c>
      <c r="C55" s="7">
        <v>7161880070</v>
      </c>
      <c r="D55" s="7">
        <f t="shared" si="0"/>
        <v>0</v>
      </c>
      <c r="E55" s="7">
        <v>7161880070</v>
      </c>
      <c r="F55" s="7">
        <v>3037269824.02</v>
      </c>
      <c r="G55" s="8">
        <v>3037269824.02</v>
      </c>
      <c r="H55" s="8">
        <f t="shared" si="1"/>
        <v>4124610245.98</v>
      </c>
      <c r="I55" s="7">
        <v>156371792.94</v>
      </c>
      <c r="J55" s="7">
        <f t="shared" si="2"/>
        <v>3968238453.04</v>
      </c>
    </row>
    <row r="56" spans="1:10" s="11" customFormat="1" ht="30" customHeight="1" x14ac:dyDescent="0.3">
      <c r="A56" s="10" t="s">
        <v>105</v>
      </c>
      <c r="B56" s="6" t="s">
        <v>106</v>
      </c>
      <c r="C56" s="7">
        <v>34376208</v>
      </c>
      <c r="D56" s="7">
        <f t="shared" si="0"/>
        <v>9895223.5399999991</v>
      </c>
      <c r="E56" s="7">
        <v>44271431.539999999</v>
      </c>
      <c r="F56" s="7">
        <v>11229144.960000001</v>
      </c>
      <c r="G56" s="8">
        <v>11229144.960000001</v>
      </c>
      <c r="H56" s="8">
        <f t="shared" si="1"/>
        <v>33042286.579999998</v>
      </c>
      <c r="I56" s="7">
        <v>8008509.54</v>
      </c>
      <c r="J56" s="7">
        <f t="shared" si="2"/>
        <v>25033777.039999999</v>
      </c>
    </row>
    <row r="57" spans="1:10" s="11" customFormat="1" ht="30" customHeight="1" x14ac:dyDescent="0.3">
      <c r="A57" s="10" t="s">
        <v>107</v>
      </c>
      <c r="B57" s="6" t="s">
        <v>108</v>
      </c>
      <c r="C57" s="7">
        <v>1028419601</v>
      </c>
      <c r="D57" s="7">
        <f t="shared" si="0"/>
        <v>101412620.79999995</v>
      </c>
      <c r="E57" s="7">
        <v>1129832221.8</v>
      </c>
      <c r="F57" s="7">
        <v>471219178.99000001</v>
      </c>
      <c r="G57" s="8">
        <v>471219178.99000001</v>
      </c>
      <c r="H57" s="8">
        <f t="shared" si="1"/>
        <v>658613042.80999994</v>
      </c>
      <c r="I57" s="7">
        <v>480627794.85000002</v>
      </c>
      <c r="J57" s="7">
        <f t="shared" si="2"/>
        <v>177985247.95999992</v>
      </c>
    </row>
    <row r="58" spans="1:10" s="11" customFormat="1" ht="30" customHeight="1" x14ac:dyDescent="0.3">
      <c r="A58" s="10" t="s">
        <v>109</v>
      </c>
      <c r="B58" s="6" t="s">
        <v>110</v>
      </c>
      <c r="C58" s="7">
        <v>0</v>
      </c>
      <c r="D58" s="7">
        <f t="shared" si="0"/>
        <v>4102084710.9299998</v>
      </c>
      <c r="E58" s="7">
        <v>4102084710.9299998</v>
      </c>
      <c r="F58" s="7">
        <v>4102084710.9299998</v>
      </c>
      <c r="G58" s="8">
        <v>4102084710.9299998</v>
      </c>
      <c r="H58" s="8">
        <f t="shared" si="1"/>
        <v>0</v>
      </c>
      <c r="I58" s="7">
        <v>0</v>
      </c>
      <c r="J58" s="7">
        <f t="shared" si="2"/>
        <v>0</v>
      </c>
    </row>
    <row r="59" spans="1:10" s="11" customFormat="1" ht="30" customHeight="1" x14ac:dyDescent="0.3">
      <c r="A59" s="10" t="s">
        <v>111</v>
      </c>
      <c r="B59" s="6" t="s">
        <v>112</v>
      </c>
      <c r="C59" s="7">
        <v>2100000000</v>
      </c>
      <c r="D59" s="7">
        <f t="shared" si="0"/>
        <v>-2100000000</v>
      </c>
      <c r="E59" s="7">
        <v>0</v>
      </c>
      <c r="F59" s="7">
        <v>0</v>
      </c>
      <c r="G59" s="8">
        <v>0</v>
      </c>
      <c r="H59" s="8">
        <f t="shared" si="1"/>
        <v>0</v>
      </c>
      <c r="I59" s="7">
        <v>0</v>
      </c>
      <c r="J59" s="7">
        <f t="shared" si="2"/>
        <v>0</v>
      </c>
    </row>
    <row r="60" spans="1:10" s="11" customFormat="1" ht="30" customHeight="1" x14ac:dyDescent="0.3">
      <c r="A60" s="10" t="s">
        <v>113</v>
      </c>
      <c r="B60" s="6" t="s">
        <v>114</v>
      </c>
      <c r="C60" s="7">
        <v>4192000000</v>
      </c>
      <c r="D60" s="7">
        <f t="shared" si="0"/>
        <v>-200000000</v>
      </c>
      <c r="E60" s="7">
        <v>3992000000</v>
      </c>
      <c r="F60" s="7">
        <v>2897248287.2199998</v>
      </c>
      <c r="G60" s="8">
        <v>2897248287.2199998</v>
      </c>
      <c r="H60" s="8">
        <f t="shared" si="1"/>
        <v>1094751712.7800002</v>
      </c>
      <c r="I60" s="7">
        <v>0</v>
      </c>
      <c r="J60" s="7">
        <f t="shared" si="2"/>
        <v>1094751712.7800002</v>
      </c>
    </row>
    <row r="61" spans="1:10" s="11" customFormat="1" ht="30" customHeight="1" x14ac:dyDescent="0.3">
      <c r="A61" s="10" t="s">
        <v>115</v>
      </c>
      <c r="B61" s="6" t="s">
        <v>116</v>
      </c>
      <c r="C61" s="7">
        <v>9317571559</v>
      </c>
      <c r="D61" s="7">
        <f t="shared" si="0"/>
        <v>1190758257.25</v>
      </c>
      <c r="E61" s="7">
        <v>10508329816.25</v>
      </c>
      <c r="F61" s="7">
        <v>5361629214.2299995</v>
      </c>
      <c r="G61" s="8">
        <v>5361629214.2299995</v>
      </c>
      <c r="H61" s="8">
        <f t="shared" si="1"/>
        <v>5146700602.0200005</v>
      </c>
      <c r="I61" s="7">
        <v>5146700602.0200005</v>
      </c>
      <c r="J61" s="7">
        <f t="shared" si="2"/>
        <v>0</v>
      </c>
    </row>
    <row r="62" spans="1:10" s="11" customFormat="1" ht="30" customHeight="1" x14ac:dyDescent="0.3">
      <c r="A62" s="10" t="s">
        <v>117</v>
      </c>
      <c r="B62" s="6" t="s">
        <v>118</v>
      </c>
      <c r="C62" s="7">
        <v>1701645000</v>
      </c>
      <c r="D62" s="7">
        <f t="shared" si="0"/>
        <v>293675667</v>
      </c>
      <c r="E62" s="7">
        <v>1995320667</v>
      </c>
      <c r="F62" s="7">
        <v>926891023</v>
      </c>
      <c r="G62" s="8">
        <v>926891023</v>
      </c>
      <c r="H62" s="8">
        <f t="shared" si="1"/>
        <v>1068429644</v>
      </c>
      <c r="I62" s="7">
        <v>0</v>
      </c>
      <c r="J62" s="7">
        <f t="shared" si="2"/>
        <v>1068429644</v>
      </c>
    </row>
    <row r="63" spans="1:10" s="11" customFormat="1" ht="30" customHeight="1" x14ac:dyDescent="0.3">
      <c r="A63" s="10" t="s">
        <v>119</v>
      </c>
      <c r="B63" s="6" t="s">
        <v>120</v>
      </c>
      <c r="C63" s="7">
        <v>412520000</v>
      </c>
      <c r="D63" s="7">
        <f t="shared" si="0"/>
        <v>450000</v>
      </c>
      <c r="E63" s="7">
        <v>412970000</v>
      </c>
      <c r="F63" s="7">
        <v>252303334</v>
      </c>
      <c r="G63" s="8">
        <v>252303334</v>
      </c>
      <c r="H63" s="8">
        <f t="shared" si="1"/>
        <v>160666666</v>
      </c>
      <c r="I63" s="7">
        <v>0</v>
      </c>
      <c r="J63" s="7">
        <f t="shared" si="2"/>
        <v>160666666</v>
      </c>
    </row>
    <row r="64" spans="1:10" s="11" customFormat="1" ht="30" customHeight="1" x14ac:dyDescent="0.3">
      <c r="A64" s="10" t="s">
        <v>121</v>
      </c>
      <c r="B64" s="6" t="s">
        <v>122</v>
      </c>
      <c r="C64" s="7">
        <v>6814600000</v>
      </c>
      <c r="D64" s="7">
        <f t="shared" si="0"/>
        <v>287595324.82999992</v>
      </c>
      <c r="E64" s="7">
        <v>7102195324.8299999</v>
      </c>
      <c r="F64" s="7">
        <v>3772868347.8299999</v>
      </c>
      <c r="G64" s="8">
        <v>3772868347.8299999</v>
      </c>
      <c r="H64" s="8">
        <f t="shared" si="1"/>
        <v>3329326977</v>
      </c>
      <c r="I64" s="7">
        <v>0</v>
      </c>
      <c r="J64" s="7">
        <f t="shared" si="2"/>
        <v>3329326977</v>
      </c>
    </row>
    <row r="65" spans="1:10" s="11" customFormat="1" ht="30" customHeight="1" x14ac:dyDescent="0.3">
      <c r="A65" s="10" t="s">
        <v>123</v>
      </c>
      <c r="B65" s="6" t="s">
        <v>124</v>
      </c>
      <c r="C65" s="7">
        <v>234105100</v>
      </c>
      <c r="D65" s="7">
        <f t="shared" si="0"/>
        <v>0</v>
      </c>
      <c r="E65" s="7">
        <v>234105100</v>
      </c>
      <c r="F65" s="7">
        <v>117052548</v>
      </c>
      <c r="G65" s="8">
        <v>117052548</v>
      </c>
      <c r="H65" s="8">
        <f t="shared" si="1"/>
        <v>117052552</v>
      </c>
      <c r="I65" s="7">
        <v>0</v>
      </c>
      <c r="J65" s="7">
        <f t="shared" si="2"/>
        <v>117052552</v>
      </c>
    </row>
    <row r="66" spans="1:10" s="11" customFormat="1" ht="30" customHeight="1" x14ac:dyDescent="0.3">
      <c r="A66" s="10" t="s">
        <v>125</v>
      </c>
      <c r="B66" s="6" t="s">
        <v>126</v>
      </c>
      <c r="C66" s="7">
        <v>538327064</v>
      </c>
      <c r="D66" s="7">
        <f t="shared" si="0"/>
        <v>0</v>
      </c>
      <c r="E66" s="7">
        <v>538327064</v>
      </c>
      <c r="F66" s="7">
        <v>253416724</v>
      </c>
      <c r="G66" s="8">
        <v>253416724</v>
      </c>
      <c r="H66" s="8">
        <f t="shared" si="1"/>
        <v>284910340</v>
      </c>
      <c r="I66" s="7">
        <v>0</v>
      </c>
      <c r="J66" s="7">
        <f t="shared" si="2"/>
        <v>284910340</v>
      </c>
    </row>
    <row r="67" spans="1:10" s="11" customFormat="1" ht="30" customHeight="1" x14ac:dyDescent="0.3">
      <c r="A67" s="10" t="s">
        <v>127</v>
      </c>
      <c r="B67" s="6" t="s">
        <v>128</v>
      </c>
      <c r="C67" s="7">
        <v>341775766</v>
      </c>
      <c r="D67" s="7">
        <f t="shared" si="0"/>
        <v>0</v>
      </c>
      <c r="E67" s="7">
        <v>341775766</v>
      </c>
      <c r="F67" s="7">
        <v>198859719.59</v>
      </c>
      <c r="G67" s="8">
        <v>198859719.59</v>
      </c>
      <c r="H67" s="8">
        <f t="shared" si="1"/>
        <v>142916046.41</v>
      </c>
      <c r="I67" s="7">
        <v>0</v>
      </c>
      <c r="J67" s="7">
        <f t="shared" si="2"/>
        <v>142916046.41</v>
      </c>
    </row>
    <row r="68" spans="1:10" s="11" customFormat="1" ht="30" customHeight="1" x14ac:dyDescent="0.3">
      <c r="A68" s="10" t="s">
        <v>129</v>
      </c>
      <c r="B68" s="6" t="s">
        <v>130</v>
      </c>
      <c r="C68" s="7">
        <v>497383942</v>
      </c>
      <c r="D68" s="7">
        <f t="shared" si="0"/>
        <v>0</v>
      </c>
      <c r="E68" s="7">
        <v>497383942</v>
      </c>
      <c r="F68" s="7">
        <v>248691971</v>
      </c>
      <c r="G68" s="8">
        <v>248691971</v>
      </c>
      <c r="H68" s="8">
        <f t="shared" si="1"/>
        <v>248691971</v>
      </c>
      <c r="I68" s="7">
        <v>0</v>
      </c>
      <c r="J68" s="7">
        <f t="shared" si="2"/>
        <v>248691971</v>
      </c>
    </row>
    <row r="69" spans="1:10" s="11" customFormat="1" ht="30" customHeight="1" x14ac:dyDescent="0.3">
      <c r="A69" s="10" t="s">
        <v>131</v>
      </c>
      <c r="B69" s="6" t="s">
        <v>132</v>
      </c>
      <c r="C69" s="7">
        <v>2100000000</v>
      </c>
      <c r="D69" s="7">
        <f t="shared" si="0"/>
        <v>0</v>
      </c>
      <c r="E69" s="7">
        <v>2100000000</v>
      </c>
      <c r="F69" s="7">
        <v>1320874422</v>
      </c>
      <c r="G69" s="8">
        <v>1320874422</v>
      </c>
      <c r="H69" s="8">
        <f t="shared" si="1"/>
        <v>779125578</v>
      </c>
      <c r="I69" s="7">
        <v>0</v>
      </c>
      <c r="J69" s="7">
        <f t="shared" si="2"/>
        <v>779125578</v>
      </c>
    </row>
    <row r="70" spans="1:10" s="11" customFormat="1" ht="30" customHeight="1" x14ac:dyDescent="0.3">
      <c r="A70" s="10" t="s">
        <v>133</v>
      </c>
      <c r="B70" s="6" t="s">
        <v>134</v>
      </c>
      <c r="C70" s="7">
        <v>357080000</v>
      </c>
      <c r="D70" s="7">
        <f t="shared" si="0"/>
        <v>10646235.379999995</v>
      </c>
      <c r="E70" s="7">
        <v>367726235.38</v>
      </c>
      <c r="F70" s="7">
        <v>195027962.38</v>
      </c>
      <c r="G70" s="8">
        <v>195027962.38</v>
      </c>
      <c r="H70" s="8">
        <f t="shared" si="1"/>
        <v>172698273</v>
      </c>
      <c r="I70" s="7">
        <v>0</v>
      </c>
      <c r="J70" s="7">
        <f t="shared" si="2"/>
        <v>172698273</v>
      </c>
    </row>
    <row r="71" spans="1:10" s="11" customFormat="1" ht="30" customHeight="1" x14ac:dyDescent="0.3">
      <c r="A71" s="10" t="s">
        <v>135</v>
      </c>
      <c r="B71" s="6" t="s">
        <v>136</v>
      </c>
      <c r="C71" s="7">
        <v>1717350000</v>
      </c>
      <c r="D71" s="7">
        <f t="shared" si="0"/>
        <v>0</v>
      </c>
      <c r="E71" s="7">
        <v>1717350000</v>
      </c>
      <c r="F71" s="7">
        <v>868978000</v>
      </c>
      <c r="G71" s="8">
        <v>868978000</v>
      </c>
      <c r="H71" s="8">
        <f t="shared" si="1"/>
        <v>848372000</v>
      </c>
      <c r="I71" s="7">
        <v>0</v>
      </c>
      <c r="J71" s="7">
        <f t="shared" si="2"/>
        <v>848372000</v>
      </c>
    </row>
    <row r="72" spans="1:10" s="11" customFormat="1" ht="30" customHeight="1" x14ac:dyDescent="0.3">
      <c r="A72" s="10" t="s">
        <v>137</v>
      </c>
      <c r="B72" s="6" t="s">
        <v>138</v>
      </c>
      <c r="C72" s="7">
        <v>152496586</v>
      </c>
      <c r="D72" s="7">
        <f t="shared" si="0"/>
        <v>0</v>
      </c>
      <c r="E72" s="7">
        <v>152496586</v>
      </c>
      <c r="F72" s="7">
        <v>73498324</v>
      </c>
      <c r="G72" s="8">
        <v>73498324</v>
      </c>
      <c r="H72" s="8">
        <f t="shared" si="1"/>
        <v>78998262</v>
      </c>
      <c r="I72" s="7">
        <v>0</v>
      </c>
      <c r="J72" s="7">
        <f t="shared" si="2"/>
        <v>78998262</v>
      </c>
    </row>
    <row r="73" spans="1:10" s="11" customFormat="1" ht="30" customHeight="1" x14ac:dyDescent="0.3">
      <c r="A73" s="10" t="s">
        <v>139</v>
      </c>
      <c r="B73" s="6" t="s">
        <v>140</v>
      </c>
      <c r="C73" s="7">
        <v>8239000000</v>
      </c>
      <c r="D73" s="7">
        <f t="shared" ref="D73:D118" si="3">E73-C73</f>
        <v>22000000</v>
      </c>
      <c r="E73" s="7">
        <v>8261000000</v>
      </c>
      <c r="F73" s="7">
        <v>4001499998</v>
      </c>
      <c r="G73" s="8">
        <v>4001499998</v>
      </c>
      <c r="H73" s="8">
        <f t="shared" ref="H73:H118" si="4">+E73-G73</f>
        <v>4259500002</v>
      </c>
      <c r="I73" s="7">
        <v>0</v>
      </c>
      <c r="J73" s="7">
        <f t="shared" ref="J73:J118" si="5">+H73-I73</f>
        <v>4259500002</v>
      </c>
    </row>
    <row r="74" spans="1:10" s="11" customFormat="1" ht="30" customHeight="1" x14ac:dyDescent="0.3">
      <c r="A74" s="10" t="s">
        <v>141</v>
      </c>
      <c r="B74" s="6" t="s">
        <v>142</v>
      </c>
      <c r="C74" s="7">
        <v>21530536</v>
      </c>
      <c r="D74" s="7">
        <f t="shared" si="3"/>
        <v>0</v>
      </c>
      <c r="E74" s="7">
        <v>21530536</v>
      </c>
      <c r="F74" s="7">
        <v>9847810</v>
      </c>
      <c r="G74" s="8">
        <v>9847810</v>
      </c>
      <c r="H74" s="8">
        <f t="shared" si="4"/>
        <v>11682726</v>
      </c>
      <c r="I74" s="7">
        <v>0</v>
      </c>
      <c r="J74" s="7">
        <f t="shared" si="5"/>
        <v>11682726</v>
      </c>
    </row>
    <row r="75" spans="1:10" s="11" customFormat="1" ht="30" customHeight="1" x14ac:dyDescent="0.3">
      <c r="A75" s="10" t="s">
        <v>143</v>
      </c>
      <c r="B75" s="6" t="s">
        <v>144</v>
      </c>
      <c r="C75" s="7">
        <v>528069933</v>
      </c>
      <c r="D75" s="7">
        <f t="shared" si="3"/>
        <v>13000000</v>
      </c>
      <c r="E75" s="7">
        <v>541069933</v>
      </c>
      <c r="F75" s="7">
        <v>204253655.72</v>
      </c>
      <c r="G75" s="8">
        <v>204253655.72</v>
      </c>
      <c r="H75" s="8">
        <f t="shared" si="4"/>
        <v>336816277.27999997</v>
      </c>
      <c r="I75" s="7">
        <v>26188001.739999998</v>
      </c>
      <c r="J75" s="7">
        <f t="shared" si="5"/>
        <v>310628275.53999996</v>
      </c>
    </row>
    <row r="76" spans="1:10" s="11" customFormat="1" ht="30" customHeight="1" x14ac:dyDescent="0.3">
      <c r="A76" s="10" t="s">
        <v>145</v>
      </c>
      <c r="B76" s="6" t="s">
        <v>146</v>
      </c>
      <c r="C76" s="7">
        <v>12661195</v>
      </c>
      <c r="D76" s="7">
        <f t="shared" si="3"/>
        <v>0</v>
      </c>
      <c r="E76" s="7">
        <v>12661195</v>
      </c>
      <c r="F76" s="7">
        <v>3191787.27</v>
      </c>
      <c r="G76" s="8">
        <v>3191787.27</v>
      </c>
      <c r="H76" s="8">
        <f t="shared" si="4"/>
        <v>9469407.7300000004</v>
      </c>
      <c r="I76" s="7">
        <v>608368.85</v>
      </c>
      <c r="J76" s="7">
        <f t="shared" si="5"/>
        <v>8861038.8800000008</v>
      </c>
    </row>
    <row r="77" spans="1:10" s="11" customFormat="1" ht="30" customHeight="1" x14ac:dyDescent="0.3">
      <c r="A77" s="10" t="s">
        <v>147</v>
      </c>
      <c r="B77" s="6" t="s">
        <v>148</v>
      </c>
      <c r="C77" s="7">
        <v>38919322</v>
      </c>
      <c r="D77" s="7">
        <f t="shared" si="3"/>
        <v>0</v>
      </c>
      <c r="E77" s="7">
        <v>38919322</v>
      </c>
      <c r="F77" s="7">
        <v>23052994.059999999</v>
      </c>
      <c r="G77" s="8">
        <v>23052994.059999999</v>
      </c>
      <c r="H77" s="8">
        <f t="shared" si="4"/>
        <v>15866327.940000001</v>
      </c>
      <c r="I77" s="7">
        <v>3599741.11</v>
      </c>
      <c r="J77" s="7">
        <f t="shared" si="5"/>
        <v>12266586.830000002</v>
      </c>
    </row>
    <row r="78" spans="1:10" s="11" customFormat="1" ht="30" customHeight="1" x14ac:dyDescent="0.3">
      <c r="A78" s="10" t="s">
        <v>149</v>
      </c>
      <c r="B78" s="6" t="s">
        <v>150</v>
      </c>
      <c r="C78" s="7">
        <v>13050904</v>
      </c>
      <c r="D78" s="7">
        <f t="shared" si="3"/>
        <v>0</v>
      </c>
      <c r="E78" s="7">
        <v>13050904</v>
      </c>
      <c r="F78" s="7">
        <v>5396361.9800000004</v>
      </c>
      <c r="G78" s="8">
        <v>5396361.9800000004</v>
      </c>
      <c r="H78" s="8">
        <f t="shared" si="4"/>
        <v>7654542.0199999996</v>
      </c>
      <c r="I78" s="7">
        <v>2445437.21</v>
      </c>
      <c r="J78" s="7">
        <f t="shared" si="5"/>
        <v>5209104.8099999996</v>
      </c>
    </row>
    <row r="79" spans="1:10" s="11" customFormat="1" ht="30" customHeight="1" x14ac:dyDescent="0.3">
      <c r="A79" s="10" t="s">
        <v>151</v>
      </c>
      <c r="B79" s="6" t="s">
        <v>152</v>
      </c>
      <c r="C79" s="7">
        <v>3711901411</v>
      </c>
      <c r="D79" s="7">
        <f t="shared" si="3"/>
        <v>2220999751.4899998</v>
      </c>
      <c r="E79" s="7">
        <v>5932901162.4899998</v>
      </c>
      <c r="F79" s="7">
        <v>2143564528.6600001</v>
      </c>
      <c r="G79" s="8">
        <v>2143564528.6600001</v>
      </c>
      <c r="H79" s="8">
        <f t="shared" si="4"/>
        <v>3789336633.8299999</v>
      </c>
      <c r="I79" s="7">
        <v>2601328569.4000001</v>
      </c>
      <c r="J79" s="7">
        <f t="shared" si="5"/>
        <v>1188008064.4299998</v>
      </c>
    </row>
    <row r="80" spans="1:10" s="11" customFormat="1" ht="30" customHeight="1" x14ac:dyDescent="0.3">
      <c r="A80" s="10" t="s">
        <v>153</v>
      </c>
      <c r="B80" s="6" t="s">
        <v>154</v>
      </c>
      <c r="C80" s="7">
        <v>923122</v>
      </c>
      <c r="D80" s="7">
        <f t="shared" si="3"/>
        <v>0</v>
      </c>
      <c r="E80" s="7">
        <v>923122</v>
      </c>
      <c r="F80" s="7">
        <v>0</v>
      </c>
      <c r="G80" s="8">
        <v>0</v>
      </c>
      <c r="H80" s="8">
        <f t="shared" si="4"/>
        <v>923122</v>
      </c>
      <c r="I80" s="7">
        <v>0</v>
      </c>
      <c r="J80" s="7">
        <f t="shared" si="5"/>
        <v>923122</v>
      </c>
    </row>
    <row r="81" spans="1:10" s="11" customFormat="1" ht="30" customHeight="1" x14ac:dyDescent="0.3">
      <c r="A81" s="10" t="s">
        <v>155</v>
      </c>
      <c r="B81" s="6" t="s">
        <v>156</v>
      </c>
      <c r="C81" s="7">
        <v>453350893</v>
      </c>
      <c r="D81" s="7">
        <f t="shared" si="3"/>
        <v>0</v>
      </c>
      <c r="E81" s="7">
        <v>453350893</v>
      </c>
      <c r="F81" s="7">
        <v>318966000</v>
      </c>
      <c r="G81" s="8">
        <v>318966000</v>
      </c>
      <c r="H81" s="8">
        <f t="shared" si="4"/>
        <v>134384893</v>
      </c>
      <c r="I81" s="7">
        <v>15200000</v>
      </c>
      <c r="J81" s="7">
        <f t="shared" si="5"/>
        <v>119184893</v>
      </c>
    </row>
    <row r="82" spans="1:10" s="11" customFormat="1" ht="30" customHeight="1" x14ac:dyDescent="0.3">
      <c r="A82" s="10" t="s">
        <v>157</v>
      </c>
      <c r="B82" s="6" t="s">
        <v>158</v>
      </c>
      <c r="C82" s="7">
        <v>114026940</v>
      </c>
      <c r="D82" s="7">
        <f t="shared" si="3"/>
        <v>5500000</v>
      </c>
      <c r="E82" s="7">
        <v>119526940</v>
      </c>
      <c r="F82" s="7">
        <v>50962713.119999997</v>
      </c>
      <c r="G82" s="8">
        <v>50962713.119999997</v>
      </c>
      <c r="H82" s="8">
        <f t="shared" si="4"/>
        <v>68564226.879999995</v>
      </c>
      <c r="I82" s="7">
        <v>37199158.420000002</v>
      </c>
      <c r="J82" s="7">
        <f t="shared" si="5"/>
        <v>31365068.459999993</v>
      </c>
    </row>
    <row r="83" spans="1:10" s="11" customFormat="1" ht="30" customHeight="1" x14ac:dyDescent="0.3">
      <c r="A83" s="10" t="s">
        <v>159</v>
      </c>
      <c r="B83" s="6" t="s">
        <v>160</v>
      </c>
      <c r="C83" s="7">
        <v>1466357582</v>
      </c>
      <c r="D83" s="7">
        <f t="shared" si="3"/>
        <v>0</v>
      </c>
      <c r="E83" s="7">
        <v>1466357582</v>
      </c>
      <c r="F83" s="7">
        <v>995027845.65999997</v>
      </c>
      <c r="G83" s="8">
        <v>995027845.65999997</v>
      </c>
      <c r="H83" s="8">
        <f t="shared" si="4"/>
        <v>471329736.34000003</v>
      </c>
      <c r="I83" s="7">
        <v>404760894.33999997</v>
      </c>
      <c r="J83" s="7">
        <f t="shared" si="5"/>
        <v>66568842.00000006</v>
      </c>
    </row>
    <row r="84" spans="1:10" s="11" customFormat="1" ht="30" customHeight="1" x14ac:dyDescent="0.3">
      <c r="A84" s="10" t="s">
        <v>161</v>
      </c>
      <c r="B84" s="6" t="s">
        <v>162</v>
      </c>
      <c r="C84" s="7">
        <v>123235081</v>
      </c>
      <c r="D84" s="7">
        <f t="shared" si="3"/>
        <v>0</v>
      </c>
      <c r="E84" s="7">
        <v>123235081</v>
      </c>
      <c r="F84" s="7">
        <v>51911014.5</v>
      </c>
      <c r="G84" s="8">
        <v>51911014.5</v>
      </c>
      <c r="H84" s="8">
        <f t="shared" si="4"/>
        <v>71324066.5</v>
      </c>
      <c r="I84" s="7">
        <v>12255881.880000001</v>
      </c>
      <c r="J84" s="7">
        <f t="shared" si="5"/>
        <v>59068184.619999997</v>
      </c>
    </row>
    <row r="85" spans="1:10" s="11" customFormat="1" ht="30" customHeight="1" x14ac:dyDescent="0.3">
      <c r="A85" s="10" t="s">
        <v>163</v>
      </c>
      <c r="B85" s="6" t="s">
        <v>164</v>
      </c>
      <c r="C85" s="7">
        <v>23888624</v>
      </c>
      <c r="D85" s="7">
        <f t="shared" si="3"/>
        <v>324286000</v>
      </c>
      <c r="E85" s="7">
        <v>348174624</v>
      </c>
      <c r="F85" s="7">
        <v>17307667.550000001</v>
      </c>
      <c r="G85" s="8">
        <v>17307667.550000001</v>
      </c>
      <c r="H85" s="8">
        <f t="shared" si="4"/>
        <v>330866956.44999999</v>
      </c>
      <c r="I85" s="7">
        <v>100623537.68000001</v>
      </c>
      <c r="J85" s="7">
        <f t="shared" si="5"/>
        <v>230243418.76999998</v>
      </c>
    </row>
    <row r="86" spans="1:10" s="11" customFormat="1" ht="30" customHeight="1" x14ac:dyDescent="0.3">
      <c r="A86" s="10" t="s">
        <v>165</v>
      </c>
      <c r="B86" s="6" t="s">
        <v>166</v>
      </c>
      <c r="C86" s="7">
        <v>130183475</v>
      </c>
      <c r="D86" s="7">
        <f t="shared" si="3"/>
        <v>0</v>
      </c>
      <c r="E86" s="7">
        <v>130183475</v>
      </c>
      <c r="F86" s="7">
        <v>22462348.82</v>
      </c>
      <c r="G86" s="8">
        <v>22462348.82</v>
      </c>
      <c r="H86" s="8">
        <f t="shared" si="4"/>
        <v>107721126.18000001</v>
      </c>
      <c r="I86" s="7">
        <v>25237614.629999999</v>
      </c>
      <c r="J86" s="7">
        <f t="shared" si="5"/>
        <v>82483511.550000012</v>
      </c>
    </row>
    <row r="87" spans="1:10" s="11" customFormat="1" ht="30" customHeight="1" x14ac:dyDescent="0.3">
      <c r="A87" s="10" t="s">
        <v>167</v>
      </c>
      <c r="B87" s="6" t="s">
        <v>168</v>
      </c>
      <c r="C87" s="7">
        <v>28639670</v>
      </c>
      <c r="D87" s="7">
        <f t="shared" si="3"/>
        <v>0</v>
      </c>
      <c r="E87" s="7">
        <v>28639670</v>
      </c>
      <c r="F87" s="7">
        <v>10234016.460000001</v>
      </c>
      <c r="G87" s="8">
        <v>10234016.460000001</v>
      </c>
      <c r="H87" s="8">
        <f t="shared" si="4"/>
        <v>18405653.539999999</v>
      </c>
      <c r="I87" s="7">
        <v>3123672.57</v>
      </c>
      <c r="J87" s="7">
        <f t="shared" si="5"/>
        <v>15281980.969999999</v>
      </c>
    </row>
    <row r="88" spans="1:10" s="11" customFormat="1" ht="30" customHeight="1" x14ac:dyDescent="0.3">
      <c r="A88" s="10" t="s">
        <v>169</v>
      </c>
      <c r="B88" s="6" t="s">
        <v>170</v>
      </c>
      <c r="C88" s="7">
        <v>2425987093</v>
      </c>
      <c r="D88" s="7">
        <f t="shared" si="3"/>
        <v>11066500.949999809</v>
      </c>
      <c r="E88" s="7">
        <v>2437053593.9499998</v>
      </c>
      <c r="F88" s="7">
        <v>1118126188.28</v>
      </c>
      <c r="G88" s="8">
        <v>1118126188.28</v>
      </c>
      <c r="H88" s="8">
        <f t="shared" si="4"/>
        <v>1318927405.6699998</v>
      </c>
      <c r="I88" s="7">
        <v>667537247.52999997</v>
      </c>
      <c r="J88" s="7">
        <f t="shared" si="5"/>
        <v>651390158.13999987</v>
      </c>
    </row>
    <row r="89" spans="1:10" s="11" customFormat="1" ht="30" customHeight="1" x14ac:dyDescent="0.3">
      <c r="A89" s="10" t="s">
        <v>171</v>
      </c>
      <c r="B89" s="6" t="s">
        <v>172</v>
      </c>
      <c r="C89" s="7">
        <v>18249386</v>
      </c>
      <c r="D89" s="7">
        <f t="shared" si="3"/>
        <v>2008076.5500000007</v>
      </c>
      <c r="E89" s="7">
        <v>20257462.550000001</v>
      </c>
      <c r="F89" s="7">
        <v>8202711.6299999999</v>
      </c>
      <c r="G89" s="8">
        <v>8202711.6299999999</v>
      </c>
      <c r="H89" s="8">
        <f t="shared" si="4"/>
        <v>12054750.920000002</v>
      </c>
      <c r="I89" s="7">
        <v>3183362.38</v>
      </c>
      <c r="J89" s="7">
        <f t="shared" si="5"/>
        <v>8871388.5400000028</v>
      </c>
    </row>
    <row r="90" spans="1:10" s="11" customFormat="1" ht="30" customHeight="1" x14ac:dyDescent="0.3">
      <c r="A90" s="10" t="s">
        <v>173</v>
      </c>
      <c r="B90" s="6" t="s">
        <v>174</v>
      </c>
      <c r="C90" s="7">
        <v>159339008</v>
      </c>
      <c r="D90" s="7">
        <f t="shared" si="3"/>
        <v>0</v>
      </c>
      <c r="E90" s="7">
        <v>159339008</v>
      </c>
      <c r="F90" s="7">
        <v>63371919.979999997</v>
      </c>
      <c r="G90" s="8">
        <v>63371919.979999997</v>
      </c>
      <c r="H90" s="8">
        <f t="shared" si="4"/>
        <v>95967088.020000011</v>
      </c>
      <c r="I90" s="7">
        <v>76106875.459999993</v>
      </c>
      <c r="J90" s="7">
        <f t="shared" si="5"/>
        <v>19860212.560000017</v>
      </c>
    </row>
    <row r="91" spans="1:10" s="11" customFormat="1" ht="30" customHeight="1" x14ac:dyDescent="0.3">
      <c r="A91" s="10" t="s">
        <v>175</v>
      </c>
      <c r="B91" s="6" t="s">
        <v>176</v>
      </c>
      <c r="C91" s="7">
        <v>401803154</v>
      </c>
      <c r="D91" s="7">
        <f t="shared" si="3"/>
        <v>40000000</v>
      </c>
      <c r="E91" s="7">
        <v>441803154</v>
      </c>
      <c r="F91" s="7">
        <v>229075933.90000001</v>
      </c>
      <c r="G91" s="8">
        <v>229075933.90000001</v>
      </c>
      <c r="H91" s="8">
        <f t="shared" si="4"/>
        <v>212727220.09999999</v>
      </c>
      <c r="I91" s="7">
        <v>98343309.980000004</v>
      </c>
      <c r="J91" s="7">
        <f t="shared" si="5"/>
        <v>114383910.11999999</v>
      </c>
    </row>
    <row r="92" spans="1:10" s="11" customFormat="1" ht="30" customHeight="1" x14ac:dyDescent="0.3">
      <c r="A92" s="10" t="s">
        <v>177</v>
      </c>
      <c r="B92" s="6" t="s">
        <v>178</v>
      </c>
      <c r="C92" s="7">
        <v>43278529</v>
      </c>
      <c r="D92" s="7">
        <f t="shared" si="3"/>
        <v>0</v>
      </c>
      <c r="E92" s="7">
        <v>43278529</v>
      </c>
      <c r="F92" s="7">
        <v>14605289.48</v>
      </c>
      <c r="G92" s="8">
        <v>14605289.48</v>
      </c>
      <c r="H92" s="8">
        <f t="shared" si="4"/>
        <v>28673239.52</v>
      </c>
      <c r="I92" s="7">
        <v>11831557.779999999</v>
      </c>
      <c r="J92" s="7">
        <f t="shared" si="5"/>
        <v>16841681.740000002</v>
      </c>
    </row>
    <row r="93" spans="1:10" s="11" customFormat="1" ht="30" customHeight="1" x14ac:dyDescent="0.3">
      <c r="A93" s="10" t="s">
        <v>179</v>
      </c>
      <c r="B93" s="6" t="s">
        <v>180</v>
      </c>
      <c r="C93" s="7">
        <v>0</v>
      </c>
      <c r="D93" s="7">
        <f t="shared" si="3"/>
        <v>398499261.20999998</v>
      </c>
      <c r="E93" s="7">
        <v>398499261.20999998</v>
      </c>
      <c r="F93" s="7">
        <v>393335372.99000001</v>
      </c>
      <c r="G93" s="8">
        <v>393335372.99000001</v>
      </c>
      <c r="H93" s="8">
        <f t="shared" si="4"/>
        <v>5163888.219999969</v>
      </c>
      <c r="I93" s="7">
        <v>4000</v>
      </c>
      <c r="J93" s="7">
        <f t="shared" si="5"/>
        <v>5159888.219999969</v>
      </c>
    </row>
    <row r="94" spans="1:10" s="11" customFormat="1" ht="30" customHeight="1" x14ac:dyDescent="0.3">
      <c r="A94" s="10" t="s">
        <v>181</v>
      </c>
      <c r="B94" s="6" t="s">
        <v>182</v>
      </c>
      <c r="C94" s="7">
        <v>127844</v>
      </c>
      <c r="D94" s="7">
        <f t="shared" si="3"/>
        <v>0</v>
      </c>
      <c r="E94" s="7">
        <v>127844</v>
      </c>
      <c r="F94" s="7">
        <v>0</v>
      </c>
      <c r="G94" s="8">
        <v>0</v>
      </c>
      <c r="H94" s="8">
        <f t="shared" si="4"/>
        <v>127844</v>
      </c>
      <c r="I94" s="7">
        <v>0</v>
      </c>
      <c r="J94" s="7">
        <f t="shared" si="5"/>
        <v>127844</v>
      </c>
    </row>
    <row r="95" spans="1:10" s="11" customFormat="1" ht="30" customHeight="1" x14ac:dyDescent="0.3">
      <c r="A95" s="10" t="s">
        <v>183</v>
      </c>
      <c r="B95" s="6" t="s">
        <v>184</v>
      </c>
      <c r="C95" s="7">
        <v>515325030</v>
      </c>
      <c r="D95" s="7">
        <f t="shared" si="3"/>
        <v>0</v>
      </c>
      <c r="E95" s="7">
        <v>515325030</v>
      </c>
      <c r="F95" s="7">
        <v>208789611.24000001</v>
      </c>
      <c r="G95" s="8">
        <v>208789611.24000001</v>
      </c>
      <c r="H95" s="8">
        <f t="shared" si="4"/>
        <v>306535418.75999999</v>
      </c>
      <c r="I95" s="7">
        <v>0</v>
      </c>
      <c r="J95" s="7">
        <f t="shared" si="5"/>
        <v>306535418.75999999</v>
      </c>
    </row>
    <row r="96" spans="1:10" s="11" customFormat="1" ht="30" customHeight="1" x14ac:dyDescent="0.3">
      <c r="A96" s="10" t="s">
        <v>185</v>
      </c>
      <c r="B96" s="6" t="s">
        <v>186</v>
      </c>
      <c r="C96" s="7">
        <v>2785766354</v>
      </c>
      <c r="D96" s="7">
        <f t="shared" si="3"/>
        <v>0</v>
      </c>
      <c r="E96" s="7">
        <v>2785766354</v>
      </c>
      <c r="F96" s="7">
        <v>1380885875.23</v>
      </c>
      <c r="G96" s="8">
        <v>1380885875.23</v>
      </c>
      <c r="H96" s="8">
        <f t="shared" si="4"/>
        <v>1404880478.77</v>
      </c>
      <c r="I96" s="7">
        <v>1302451778.4300001</v>
      </c>
      <c r="J96" s="7">
        <f t="shared" si="5"/>
        <v>102428700.33999991</v>
      </c>
    </row>
    <row r="97" spans="1:10" s="11" customFormat="1" ht="30" customHeight="1" x14ac:dyDescent="0.3">
      <c r="A97" s="10" t="s">
        <v>187</v>
      </c>
      <c r="B97" s="6" t="s">
        <v>188</v>
      </c>
      <c r="C97" s="7">
        <v>15149356346</v>
      </c>
      <c r="D97" s="7">
        <f t="shared" si="3"/>
        <v>1925916206.4899998</v>
      </c>
      <c r="E97" s="7">
        <v>17075272552.49</v>
      </c>
      <c r="F97" s="7">
        <v>5628812154.1400003</v>
      </c>
      <c r="G97" s="8">
        <v>5628812154.1400003</v>
      </c>
      <c r="H97" s="8">
        <f t="shared" si="4"/>
        <v>11446460398.349998</v>
      </c>
      <c r="I97" s="7">
        <v>5804123893.3800001</v>
      </c>
      <c r="J97" s="7">
        <f t="shared" si="5"/>
        <v>5642336504.9699984</v>
      </c>
    </row>
    <row r="98" spans="1:10" s="11" customFormat="1" ht="30" customHeight="1" x14ac:dyDescent="0.3">
      <c r="A98" s="10" t="s">
        <v>189</v>
      </c>
      <c r="B98" s="6" t="s">
        <v>190</v>
      </c>
      <c r="C98" s="7">
        <v>169186854</v>
      </c>
      <c r="D98" s="7">
        <f t="shared" si="3"/>
        <v>0</v>
      </c>
      <c r="E98" s="7">
        <v>169186854</v>
      </c>
      <c r="F98" s="7">
        <v>43547227.840000004</v>
      </c>
      <c r="G98" s="8">
        <v>43547227.840000004</v>
      </c>
      <c r="H98" s="8">
        <f t="shared" si="4"/>
        <v>125639626.16</v>
      </c>
      <c r="I98" s="7">
        <v>55014942.969999999</v>
      </c>
      <c r="J98" s="7">
        <f t="shared" si="5"/>
        <v>70624683.189999998</v>
      </c>
    </row>
    <row r="99" spans="1:10" s="11" customFormat="1" ht="30" customHeight="1" x14ac:dyDescent="0.3">
      <c r="A99" s="10" t="s">
        <v>191</v>
      </c>
      <c r="B99" s="6" t="s">
        <v>192</v>
      </c>
      <c r="C99" s="7">
        <v>2286274643</v>
      </c>
      <c r="D99" s="7">
        <f t="shared" si="3"/>
        <v>72018.469999790192</v>
      </c>
      <c r="E99" s="7">
        <v>2286346661.4699998</v>
      </c>
      <c r="F99" s="7">
        <v>1028230976.48</v>
      </c>
      <c r="G99" s="8">
        <v>1028230976.48</v>
      </c>
      <c r="H99" s="8">
        <f t="shared" si="4"/>
        <v>1258115684.9899998</v>
      </c>
      <c r="I99" s="7">
        <v>769944434.36000001</v>
      </c>
      <c r="J99" s="7">
        <f t="shared" si="5"/>
        <v>488171250.62999976</v>
      </c>
    </row>
    <row r="100" spans="1:10" s="11" customFormat="1" ht="30" customHeight="1" x14ac:dyDescent="0.3">
      <c r="A100" s="10" t="s">
        <v>193</v>
      </c>
      <c r="B100" s="6" t="s">
        <v>194</v>
      </c>
      <c r="C100" s="7">
        <v>1041870833</v>
      </c>
      <c r="D100" s="7">
        <f t="shared" si="3"/>
        <v>0</v>
      </c>
      <c r="E100" s="7">
        <v>1041870833</v>
      </c>
      <c r="F100" s="7">
        <v>534167363.42000002</v>
      </c>
      <c r="G100" s="8">
        <v>534167363.42000002</v>
      </c>
      <c r="H100" s="8">
        <f t="shared" si="4"/>
        <v>507703469.57999998</v>
      </c>
      <c r="I100" s="7">
        <v>77618153.030000001</v>
      </c>
      <c r="J100" s="7">
        <f t="shared" si="5"/>
        <v>430085316.54999995</v>
      </c>
    </row>
    <row r="101" spans="1:10" s="11" customFormat="1" ht="30" customHeight="1" x14ac:dyDescent="0.3">
      <c r="A101" s="10" t="s">
        <v>195</v>
      </c>
      <c r="B101" s="6" t="s">
        <v>196</v>
      </c>
      <c r="C101" s="7">
        <v>35755299</v>
      </c>
      <c r="D101" s="7">
        <f t="shared" si="3"/>
        <v>0</v>
      </c>
      <c r="E101" s="7">
        <v>35755299</v>
      </c>
      <c r="F101" s="7">
        <v>14787787.58</v>
      </c>
      <c r="G101" s="8">
        <v>14787787.58</v>
      </c>
      <c r="H101" s="8">
        <f t="shared" si="4"/>
        <v>20967511.420000002</v>
      </c>
      <c r="I101" s="7">
        <v>5538373.25</v>
      </c>
      <c r="J101" s="7">
        <f t="shared" si="5"/>
        <v>15429138.170000002</v>
      </c>
    </row>
    <row r="102" spans="1:10" s="11" customFormat="1" ht="30" customHeight="1" x14ac:dyDescent="0.3">
      <c r="A102" s="10" t="s">
        <v>197</v>
      </c>
      <c r="B102" s="6" t="s">
        <v>198</v>
      </c>
      <c r="C102" s="7">
        <v>297499808</v>
      </c>
      <c r="D102" s="7">
        <f t="shared" si="3"/>
        <v>0</v>
      </c>
      <c r="E102" s="7">
        <v>297499808</v>
      </c>
      <c r="F102" s="7">
        <v>113782806.89</v>
      </c>
      <c r="G102" s="8">
        <v>113782806.89</v>
      </c>
      <c r="H102" s="8">
        <f t="shared" si="4"/>
        <v>183717001.11000001</v>
      </c>
      <c r="I102" s="7">
        <v>27024606.120000001</v>
      </c>
      <c r="J102" s="7">
        <f t="shared" si="5"/>
        <v>156692394.99000001</v>
      </c>
    </row>
    <row r="103" spans="1:10" s="11" customFormat="1" ht="30" customHeight="1" x14ac:dyDescent="0.3">
      <c r="A103" s="10" t="s">
        <v>199</v>
      </c>
      <c r="B103" s="6" t="s">
        <v>200</v>
      </c>
      <c r="C103" s="7">
        <v>52441349</v>
      </c>
      <c r="D103" s="7">
        <f t="shared" si="3"/>
        <v>-10530206.469999999</v>
      </c>
      <c r="E103" s="7">
        <v>41911142.530000001</v>
      </c>
      <c r="F103" s="7">
        <v>19026702.170000002</v>
      </c>
      <c r="G103" s="8">
        <v>19026702.170000002</v>
      </c>
      <c r="H103" s="8">
        <f t="shared" si="4"/>
        <v>22884440.359999999</v>
      </c>
      <c r="I103" s="7">
        <v>6159660.8300000001</v>
      </c>
      <c r="J103" s="7">
        <f t="shared" si="5"/>
        <v>16724779.529999999</v>
      </c>
    </row>
    <row r="104" spans="1:10" s="11" customFormat="1" ht="30" customHeight="1" x14ac:dyDescent="0.3">
      <c r="A104" s="10" t="s">
        <v>201</v>
      </c>
      <c r="B104" s="6" t="s">
        <v>202</v>
      </c>
      <c r="C104" s="7">
        <v>6836297817</v>
      </c>
      <c r="D104" s="7">
        <f t="shared" si="3"/>
        <v>1333080460.5600004</v>
      </c>
      <c r="E104" s="7">
        <v>8169378277.5600004</v>
      </c>
      <c r="F104" s="7">
        <v>2902665994.3400002</v>
      </c>
      <c r="G104" s="8">
        <v>2902665994.3400002</v>
      </c>
      <c r="H104" s="8">
        <f t="shared" si="4"/>
        <v>5266712283.2200003</v>
      </c>
      <c r="I104" s="7">
        <v>3456290743.4099998</v>
      </c>
      <c r="J104" s="7">
        <f t="shared" si="5"/>
        <v>1810421539.8100004</v>
      </c>
    </row>
    <row r="105" spans="1:10" s="11" customFormat="1" ht="30" customHeight="1" x14ac:dyDescent="0.3">
      <c r="A105" s="10" t="s">
        <v>203</v>
      </c>
      <c r="B105" s="6" t="s">
        <v>204</v>
      </c>
      <c r="C105" s="7">
        <v>141124295</v>
      </c>
      <c r="D105" s="7">
        <f t="shared" si="3"/>
        <v>12760000</v>
      </c>
      <c r="E105" s="7">
        <v>153884295</v>
      </c>
      <c r="F105" s="7">
        <v>61060548.960000001</v>
      </c>
      <c r="G105" s="8">
        <v>61060548.960000001</v>
      </c>
      <c r="H105" s="8">
        <f t="shared" si="4"/>
        <v>92823746.039999992</v>
      </c>
      <c r="I105" s="7">
        <v>54578845.5</v>
      </c>
      <c r="J105" s="7">
        <f t="shared" si="5"/>
        <v>38244900.539999992</v>
      </c>
    </row>
    <row r="106" spans="1:10" s="11" customFormat="1" ht="30" customHeight="1" x14ac:dyDescent="0.3">
      <c r="A106" s="10" t="s">
        <v>205</v>
      </c>
      <c r="B106" s="6" t="s">
        <v>206</v>
      </c>
      <c r="C106" s="7">
        <v>15038115</v>
      </c>
      <c r="D106" s="7">
        <f t="shared" si="3"/>
        <v>0</v>
      </c>
      <c r="E106" s="7">
        <v>15038115</v>
      </c>
      <c r="F106" s="7">
        <v>7348109.0599999996</v>
      </c>
      <c r="G106" s="8">
        <v>7348109.0599999996</v>
      </c>
      <c r="H106" s="8">
        <f t="shared" si="4"/>
        <v>7690005.9400000004</v>
      </c>
      <c r="I106" s="7">
        <v>1928859.78</v>
      </c>
      <c r="J106" s="7">
        <f t="shared" si="5"/>
        <v>5761146.1600000001</v>
      </c>
    </row>
    <row r="107" spans="1:10" s="11" customFormat="1" ht="30" customHeight="1" x14ac:dyDescent="0.3">
      <c r="A107" s="10" t="s">
        <v>207</v>
      </c>
      <c r="B107" s="6" t="s">
        <v>208</v>
      </c>
      <c r="C107" s="7">
        <v>7538177</v>
      </c>
      <c r="D107" s="7">
        <f t="shared" si="3"/>
        <v>0</v>
      </c>
      <c r="E107" s="7">
        <v>7538177</v>
      </c>
      <c r="F107" s="7">
        <v>3166497.76</v>
      </c>
      <c r="G107" s="8">
        <v>3166497.76</v>
      </c>
      <c r="H107" s="8">
        <f t="shared" si="4"/>
        <v>4371679.24</v>
      </c>
      <c r="I107" s="7">
        <v>592429.4</v>
      </c>
      <c r="J107" s="7">
        <f t="shared" si="5"/>
        <v>3779249.8400000003</v>
      </c>
    </row>
    <row r="108" spans="1:10" s="11" customFormat="1" ht="30" customHeight="1" x14ac:dyDescent="0.3">
      <c r="A108" s="10" t="s">
        <v>209</v>
      </c>
      <c r="B108" s="6" t="s">
        <v>210</v>
      </c>
      <c r="C108" s="7">
        <v>11996352</v>
      </c>
      <c r="D108" s="7">
        <f t="shared" si="3"/>
        <v>0</v>
      </c>
      <c r="E108" s="7">
        <v>11996352</v>
      </c>
      <c r="F108" s="7">
        <v>1844010.1</v>
      </c>
      <c r="G108" s="8">
        <v>1844010.1</v>
      </c>
      <c r="H108" s="8">
        <f t="shared" si="4"/>
        <v>10152341.9</v>
      </c>
      <c r="I108" s="7">
        <v>13920.1</v>
      </c>
      <c r="J108" s="7">
        <f t="shared" si="5"/>
        <v>10138421.800000001</v>
      </c>
    </row>
    <row r="109" spans="1:10" s="11" customFormat="1" ht="30" customHeight="1" x14ac:dyDescent="0.3">
      <c r="A109" s="10" t="s">
        <v>211</v>
      </c>
      <c r="B109" s="6" t="s">
        <v>212</v>
      </c>
      <c r="C109" s="7">
        <v>102732346</v>
      </c>
      <c r="D109" s="7">
        <f t="shared" si="3"/>
        <v>0</v>
      </c>
      <c r="E109" s="7">
        <v>102732346</v>
      </c>
      <c r="F109" s="7">
        <v>35802501.240000002</v>
      </c>
      <c r="G109" s="8">
        <v>35802501.240000002</v>
      </c>
      <c r="H109" s="8">
        <f t="shared" si="4"/>
        <v>66929844.759999998</v>
      </c>
      <c r="I109" s="7">
        <v>9693072.2400000002</v>
      </c>
      <c r="J109" s="7">
        <f t="shared" si="5"/>
        <v>57236772.519999996</v>
      </c>
    </row>
    <row r="110" spans="1:10" s="11" customFormat="1" ht="30" customHeight="1" x14ac:dyDescent="0.3">
      <c r="A110" s="10" t="s">
        <v>213</v>
      </c>
      <c r="B110" s="6" t="s">
        <v>214</v>
      </c>
      <c r="C110" s="7">
        <v>38937709</v>
      </c>
      <c r="D110" s="7">
        <f t="shared" si="3"/>
        <v>10959617</v>
      </c>
      <c r="E110" s="7">
        <v>49897326</v>
      </c>
      <c r="F110" s="7">
        <v>11464577.09</v>
      </c>
      <c r="G110" s="8">
        <v>11464577.09</v>
      </c>
      <c r="H110" s="8">
        <f t="shared" si="4"/>
        <v>38432748.909999996</v>
      </c>
      <c r="I110" s="7">
        <v>3354982.54</v>
      </c>
      <c r="J110" s="7">
        <f t="shared" si="5"/>
        <v>35077766.369999997</v>
      </c>
    </row>
    <row r="111" spans="1:10" s="11" customFormat="1" ht="30" customHeight="1" x14ac:dyDescent="0.3">
      <c r="A111" s="10" t="s">
        <v>215</v>
      </c>
      <c r="B111" s="6" t="s">
        <v>216</v>
      </c>
      <c r="C111" s="7">
        <v>1340151572</v>
      </c>
      <c r="D111" s="7">
        <f t="shared" si="3"/>
        <v>0</v>
      </c>
      <c r="E111" s="7">
        <v>1340151572</v>
      </c>
      <c r="F111" s="7">
        <v>470102999.68000001</v>
      </c>
      <c r="G111" s="8">
        <v>470102999.68000001</v>
      </c>
      <c r="H111" s="8">
        <f t="shared" si="4"/>
        <v>870048572.31999993</v>
      </c>
      <c r="I111" s="7">
        <v>89558639.519999996</v>
      </c>
      <c r="J111" s="7">
        <f t="shared" si="5"/>
        <v>780489932.79999995</v>
      </c>
    </row>
    <row r="112" spans="1:10" s="11" customFormat="1" ht="30" customHeight="1" x14ac:dyDescent="0.3">
      <c r="A112" s="10" t="s">
        <v>217</v>
      </c>
      <c r="B112" s="6" t="s">
        <v>218</v>
      </c>
      <c r="C112" s="7">
        <v>49923418</v>
      </c>
      <c r="D112" s="7">
        <f t="shared" si="3"/>
        <v>22593000</v>
      </c>
      <c r="E112" s="7">
        <v>72516418</v>
      </c>
      <c r="F112" s="7">
        <v>17427007.489999998</v>
      </c>
      <c r="G112" s="8">
        <v>17427007.489999998</v>
      </c>
      <c r="H112" s="8">
        <f t="shared" si="4"/>
        <v>55089410.510000005</v>
      </c>
      <c r="I112" s="7">
        <v>12599008.48</v>
      </c>
      <c r="J112" s="7">
        <f t="shared" si="5"/>
        <v>42490402.030000001</v>
      </c>
    </row>
    <row r="113" spans="1:12" s="11" customFormat="1" ht="30" customHeight="1" x14ac:dyDescent="0.3">
      <c r="A113" s="10" t="s">
        <v>219</v>
      </c>
      <c r="B113" s="6" t="s">
        <v>220</v>
      </c>
      <c r="C113" s="7">
        <v>1132678909</v>
      </c>
      <c r="D113" s="7">
        <f t="shared" si="3"/>
        <v>0</v>
      </c>
      <c r="E113" s="7">
        <v>1132678909</v>
      </c>
      <c r="F113" s="7">
        <v>469445805.49000001</v>
      </c>
      <c r="G113" s="8">
        <v>469445805.49000001</v>
      </c>
      <c r="H113" s="8">
        <f t="shared" si="4"/>
        <v>663233103.50999999</v>
      </c>
      <c r="I113" s="7">
        <v>65906011.969999999</v>
      </c>
      <c r="J113" s="7">
        <f t="shared" si="5"/>
        <v>597327091.53999996</v>
      </c>
    </row>
    <row r="114" spans="1:12" s="11" customFormat="1" ht="30" customHeight="1" x14ac:dyDescent="0.3">
      <c r="A114" s="10" t="s">
        <v>221</v>
      </c>
      <c r="B114" s="6" t="s">
        <v>222</v>
      </c>
      <c r="C114" s="7">
        <v>189516497</v>
      </c>
      <c r="D114" s="7">
        <f t="shared" si="3"/>
        <v>0</v>
      </c>
      <c r="E114" s="7">
        <v>189516497</v>
      </c>
      <c r="F114" s="7">
        <v>70268060.989999995</v>
      </c>
      <c r="G114" s="8">
        <v>70268060.989999995</v>
      </c>
      <c r="H114" s="8">
        <f t="shared" si="4"/>
        <v>119248436.01000001</v>
      </c>
      <c r="I114" s="7">
        <v>12482926.359999999</v>
      </c>
      <c r="J114" s="7">
        <f t="shared" si="5"/>
        <v>106765509.65000001</v>
      </c>
    </row>
    <row r="115" spans="1:12" s="11" customFormat="1" ht="30" customHeight="1" x14ac:dyDescent="0.3">
      <c r="A115" s="10" t="s">
        <v>223</v>
      </c>
      <c r="B115" s="6" t="s">
        <v>224</v>
      </c>
      <c r="C115" s="7">
        <v>8902691682</v>
      </c>
      <c r="D115" s="7">
        <f t="shared" si="3"/>
        <v>0</v>
      </c>
      <c r="E115" s="7">
        <v>8902691682</v>
      </c>
      <c r="F115" s="7">
        <v>4531710469.4399996</v>
      </c>
      <c r="G115" s="8">
        <v>4531710469.4399996</v>
      </c>
      <c r="H115" s="8">
        <f t="shared" si="4"/>
        <v>4370981212.5600004</v>
      </c>
      <c r="I115" s="7">
        <v>2968003740.9099998</v>
      </c>
      <c r="J115" s="7">
        <f t="shared" si="5"/>
        <v>1402977471.6500006</v>
      </c>
    </row>
    <row r="116" spans="1:12" s="11" customFormat="1" ht="30" customHeight="1" x14ac:dyDescent="0.3">
      <c r="A116" s="10" t="s">
        <v>225</v>
      </c>
      <c r="B116" s="6" t="s">
        <v>226</v>
      </c>
      <c r="C116" s="7">
        <v>54569256</v>
      </c>
      <c r="D116" s="7">
        <f t="shared" si="3"/>
        <v>0</v>
      </c>
      <c r="E116" s="7">
        <v>54569256</v>
      </c>
      <c r="F116" s="7">
        <v>15878373.49</v>
      </c>
      <c r="G116" s="8">
        <v>15878373.49</v>
      </c>
      <c r="H116" s="8">
        <f t="shared" si="4"/>
        <v>38690882.509999998</v>
      </c>
      <c r="I116" s="7">
        <v>4845505.8899999997</v>
      </c>
      <c r="J116" s="7">
        <f t="shared" si="5"/>
        <v>33845376.619999997</v>
      </c>
    </row>
    <row r="117" spans="1:12" s="11" customFormat="1" ht="30" customHeight="1" x14ac:dyDescent="0.3">
      <c r="A117" s="10" t="s">
        <v>227</v>
      </c>
      <c r="B117" s="6" t="s">
        <v>228</v>
      </c>
      <c r="C117" s="7">
        <v>3176219842</v>
      </c>
      <c r="D117" s="7">
        <f t="shared" si="3"/>
        <v>0</v>
      </c>
      <c r="E117" s="7">
        <v>3176219842</v>
      </c>
      <c r="F117" s="7">
        <v>2244500010</v>
      </c>
      <c r="G117" s="8">
        <v>2244500010</v>
      </c>
      <c r="H117" s="8">
        <f t="shared" si="4"/>
        <v>931719832</v>
      </c>
      <c r="I117" s="7">
        <v>931719832</v>
      </c>
      <c r="J117" s="7">
        <f t="shared" si="5"/>
        <v>0</v>
      </c>
    </row>
    <row r="118" spans="1:12" s="11" customFormat="1" ht="30" customHeight="1" x14ac:dyDescent="0.3">
      <c r="A118" s="10" t="s">
        <v>229</v>
      </c>
      <c r="B118" s="6" t="s">
        <v>230</v>
      </c>
      <c r="C118" s="7">
        <v>3194560144</v>
      </c>
      <c r="D118" s="7">
        <f t="shared" si="3"/>
        <v>0</v>
      </c>
      <c r="E118" s="7">
        <v>3194560144</v>
      </c>
      <c r="F118" s="7">
        <v>2466996347</v>
      </c>
      <c r="G118" s="8">
        <v>2466996347</v>
      </c>
      <c r="H118" s="8">
        <f t="shared" si="4"/>
        <v>727563797</v>
      </c>
      <c r="I118" s="7">
        <v>727563797</v>
      </c>
      <c r="J118" s="7">
        <f t="shared" si="5"/>
        <v>0</v>
      </c>
    </row>
    <row r="119" spans="1:12" s="12" customFormat="1" ht="8.15" customHeight="1" x14ac:dyDescent="0.4">
      <c r="B119" s="13"/>
      <c r="C119" s="14"/>
      <c r="D119" s="14"/>
      <c r="E119" s="15"/>
      <c r="F119" s="14"/>
      <c r="G119" s="16"/>
      <c r="H119" s="16"/>
      <c r="I119" s="16"/>
      <c r="J119" s="14"/>
    </row>
    <row r="120" spans="1:12" s="12" customFormat="1" ht="19.649999999999999" customHeight="1" x14ac:dyDescent="0.4">
      <c r="B120" s="4" t="s">
        <v>231</v>
      </c>
      <c r="C120" s="15">
        <f>SUM(C9:C118)</f>
        <v>252251514298</v>
      </c>
      <c r="D120" s="17">
        <f>E120-C120</f>
        <v>22128397642.769958</v>
      </c>
      <c r="E120" s="15">
        <f>SUM(E9:E118)</f>
        <v>274379911940.76996</v>
      </c>
      <c r="F120" s="15">
        <f>SUM(F9:F118)</f>
        <v>118765440536.42</v>
      </c>
      <c r="G120" s="15">
        <f>SUM(G9:G118)</f>
        <v>118765440536.42</v>
      </c>
      <c r="H120" s="15">
        <f>+E120-G120</f>
        <v>155614471404.34998</v>
      </c>
      <c r="I120" s="15">
        <f>SUM(I9:I118)</f>
        <v>59862518284.549988</v>
      </c>
      <c r="J120" s="15">
        <f>+H120-I120</f>
        <v>95751953119.799988</v>
      </c>
      <c r="L120" s="18"/>
    </row>
    <row r="121" spans="1:12" ht="16.25" customHeight="1" thickBot="1" x14ac:dyDescent="0.45">
      <c r="B121" s="19"/>
      <c r="C121" s="20"/>
      <c r="D121" s="20"/>
      <c r="E121" s="21"/>
      <c r="F121" s="22"/>
      <c r="G121" s="21"/>
      <c r="H121" s="21"/>
      <c r="I121" s="21"/>
      <c r="J121" s="22"/>
    </row>
    <row r="122" spans="1:12" ht="16.25" customHeight="1" thickTop="1" x14ac:dyDescent="0.4">
      <c r="B122" s="41" t="s">
        <v>232</v>
      </c>
      <c r="C122" s="41"/>
      <c r="D122" s="41"/>
      <c r="E122" s="42"/>
      <c r="F122" s="42"/>
      <c r="G122" s="42"/>
      <c r="H122" s="42"/>
      <c r="I122" s="42"/>
      <c r="J122" s="42"/>
    </row>
    <row r="123" spans="1:12" x14ac:dyDescent="0.4">
      <c r="B123" s="43" t="s">
        <v>233</v>
      </c>
      <c r="C123" s="43"/>
      <c r="D123" s="43"/>
      <c r="E123" s="43"/>
      <c r="F123" s="43"/>
      <c r="G123" s="43"/>
      <c r="H123" s="43"/>
      <c r="I123" s="43"/>
      <c r="J123" s="43"/>
    </row>
    <row r="124" spans="1:12" x14ac:dyDescent="0.4">
      <c r="B124" s="41" t="s">
        <v>234</v>
      </c>
      <c r="C124" s="42"/>
      <c r="D124" s="42"/>
      <c r="E124" s="42"/>
      <c r="F124" s="42"/>
      <c r="G124" s="42"/>
      <c r="H124" s="42"/>
      <c r="I124" s="42"/>
      <c r="J124" s="42"/>
    </row>
    <row r="125" spans="1:12" x14ac:dyDescent="0.4">
      <c r="B125" s="42" t="s">
        <v>235</v>
      </c>
      <c r="C125" s="42"/>
      <c r="D125" s="42"/>
      <c r="E125" s="42"/>
      <c r="F125" s="42"/>
      <c r="G125" s="42"/>
      <c r="H125" s="42"/>
      <c r="I125" s="42"/>
      <c r="J125" s="42"/>
    </row>
    <row r="126" spans="1:12" ht="14.4" customHeight="1" x14ac:dyDescent="0.4">
      <c r="B126" s="42" t="s">
        <v>236</v>
      </c>
      <c r="C126" s="42"/>
      <c r="D126" s="42"/>
      <c r="E126" s="42"/>
      <c r="F126" s="42"/>
      <c r="G126" s="42"/>
      <c r="H126" s="42"/>
      <c r="I126" s="42"/>
      <c r="J126" s="42"/>
    </row>
    <row r="127" spans="1:12" ht="14.4" customHeight="1" x14ac:dyDescent="0.4">
      <c r="B127" s="41" t="s">
        <v>237</v>
      </c>
      <c r="C127" s="41"/>
      <c r="D127" s="41"/>
      <c r="E127" s="42"/>
      <c r="F127" s="42"/>
      <c r="G127" s="42"/>
      <c r="H127" s="42"/>
      <c r="I127" s="42"/>
      <c r="J127" s="42"/>
    </row>
    <row r="129" spans="3:9" x14ac:dyDescent="0.4">
      <c r="C129" s="23">
        <v>252251514298</v>
      </c>
      <c r="E129" s="23">
        <v>274379911940.76981</v>
      </c>
      <c r="F129" s="23">
        <v>118765440536.41989</v>
      </c>
      <c r="G129" s="23">
        <v>118765440536.41989</v>
      </c>
      <c r="I129" s="23">
        <v>59862518284.549919</v>
      </c>
    </row>
    <row r="130" spans="3:9" x14ac:dyDescent="0.4">
      <c r="C130" s="24">
        <f>C120-C129</f>
        <v>0</v>
      </c>
      <c r="E130" s="24">
        <f>E120-E129</f>
        <v>0</v>
      </c>
      <c r="F130" s="24">
        <f t="shared" ref="F130:G130" si="6">F120-F129</f>
        <v>0</v>
      </c>
      <c r="G130" s="24">
        <f t="shared" si="6"/>
        <v>0</v>
      </c>
    </row>
  </sheetData>
  <sheetProtection formatCells="0" formatColumns="0" formatRows="0" insertColumns="0" insertRows="0" insertHyperlinks="0" deleteColumns="0" deleteRows="0" sort="0" autoFilter="0" pivotTables="0"/>
  <mergeCells count="16">
    <mergeCell ref="B127:J127"/>
    <mergeCell ref="B1:J1"/>
    <mergeCell ref="B2:J2"/>
    <mergeCell ref="B3:J3"/>
    <mergeCell ref="B4:J4"/>
    <mergeCell ref="B5:J5"/>
    <mergeCell ref="B6:B7"/>
    <mergeCell ref="C6:G6"/>
    <mergeCell ref="H6:H7"/>
    <mergeCell ref="I6:I7"/>
    <mergeCell ref="J6:J7"/>
    <mergeCell ref="B122:J122"/>
    <mergeCell ref="B123:J123"/>
    <mergeCell ref="B124:J124"/>
    <mergeCell ref="B125:J125"/>
    <mergeCell ref="B126:J126"/>
  </mergeCells>
  <printOptions horizontalCentered="1"/>
  <pageMargins left="0.23622047244093999" right="0.23622047244093999" top="0.98425196850394003" bottom="0.59055118110236005" header="0.31496062992126" footer="0.31496062992126"/>
  <pageSetup scale="47" fitToHeight="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54503-5AA2-461D-B04F-FA5EE08C59D3}">
  <sheetPr>
    <tabColor rgb="FF00B050"/>
    <pageSetUpPr fitToPage="1"/>
  </sheetPr>
  <dimension ref="A1:M30"/>
  <sheetViews>
    <sheetView showGridLines="0" view="pageBreakPreview" topLeftCell="B1" zoomScale="85" zoomScaleNormal="85" workbookViewId="0">
      <selection activeCell="B5" sqref="B5:J5"/>
    </sheetView>
  </sheetViews>
  <sheetFormatPr baseColWidth="10" defaultColWidth="11.54296875" defaultRowHeight="16" x14ac:dyDescent="0.4"/>
  <cols>
    <col min="1" max="1" width="4.90625" style="1" hidden="1" customWidth="1"/>
    <col min="2" max="2" width="32.90625" style="1" customWidth="1"/>
    <col min="3" max="10" width="19.90625" style="1" customWidth="1"/>
    <col min="11" max="11" width="1.90625" style="1" customWidth="1"/>
    <col min="12" max="12" width="11.54296875" style="1"/>
  </cols>
  <sheetData>
    <row r="1" spans="1:11" ht="6.65" customHeight="1" x14ac:dyDescent="0.4"/>
    <row r="2" spans="1:11" ht="15" customHeight="1" x14ac:dyDescent="0.4">
      <c r="B2" s="44" t="s">
        <v>0</v>
      </c>
      <c r="C2" s="45"/>
      <c r="D2" s="45"/>
      <c r="E2" s="45"/>
      <c r="F2" s="45"/>
      <c r="G2" s="45"/>
      <c r="H2" s="45"/>
      <c r="I2" s="45"/>
      <c r="J2" s="46"/>
    </row>
    <row r="3" spans="1:11" ht="15" customHeight="1" x14ac:dyDescent="0.4">
      <c r="B3" s="47" t="s">
        <v>1</v>
      </c>
      <c r="C3" s="48"/>
      <c r="D3" s="48"/>
      <c r="E3" s="48"/>
      <c r="F3" s="48"/>
      <c r="G3" s="48"/>
      <c r="H3" s="48"/>
      <c r="I3" s="48"/>
      <c r="J3" s="49"/>
    </row>
    <row r="4" spans="1:11" ht="15" customHeight="1" x14ac:dyDescent="0.4">
      <c r="B4" s="47" t="s">
        <v>2</v>
      </c>
      <c r="C4" s="48"/>
      <c r="D4" s="48"/>
      <c r="E4" s="48"/>
      <c r="F4" s="48"/>
      <c r="G4" s="48"/>
      <c r="H4" s="48"/>
      <c r="I4" s="48"/>
      <c r="J4" s="49"/>
    </row>
    <row r="5" spans="1:11" ht="15" customHeight="1" x14ac:dyDescent="0.4">
      <c r="B5" s="47" t="s">
        <v>259</v>
      </c>
      <c r="C5" s="48"/>
      <c r="D5" s="48"/>
      <c r="E5" s="48"/>
      <c r="F5" s="48"/>
      <c r="G5" s="48"/>
      <c r="H5" s="48"/>
      <c r="I5" s="48"/>
      <c r="J5" s="49"/>
    </row>
    <row r="6" spans="1:11" ht="15" customHeight="1" x14ac:dyDescent="0.4">
      <c r="B6" s="50" t="s">
        <v>3</v>
      </c>
      <c r="C6" s="51"/>
      <c r="D6" s="51"/>
      <c r="E6" s="51"/>
      <c r="F6" s="51"/>
      <c r="G6" s="51"/>
      <c r="H6" s="51"/>
      <c r="I6" s="51"/>
      <c r="J6" s="52"/>
    </row>
    <row r="7" spans="1:11" ht="15" customHeight="1" x14ac:dyDescent="0.4">
      <c r="B7" s="60" t="s">
        <v>4</v>
      </c>
      <c r="C7" s="57" t="s">
        <v>238</v>
      </c>
      <c r="D7" s="57"/>
      <c r="E7" s="57"/>
      <c r="F7" s="57"/>
      <c r="G7" s="57"/>
      <c r="H7" s="61" t="s">
        <v>6</v>
      </c>
      <c r="I7" s="61" t="s">
        <v>7</v>
      </c>
      <c r="J7" s="61" t="s">
        <v>8</v>
      </c>
    </row>
    <row r="8" spans="1:11" ht="30" customHeight="1" x14ac:dyDescent="0.4">
      <c r="B8" s="60"/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62"/>
      <c r="I8" s="62"/>
      <c r="J8" s="62"/>
    </row>
    <row r="9" spans="1:11" ht="15" customHeight="1" x14ac:dyDescent="0.4">
      <c r="B9" s="60"/>
      <c r="C9" s="25">
        <v>1</v>
      </c>
      <c r="D9" s="25">
        <v>2</v>
      </c>
      <c r="E9" s="2" t="s">
        <v>239</v>
      </c>
      <c r="F9" s="26">
        <v>4</v>
      </c>
      <c r="G9" s="26">
        <v>5</v>
      </c>
      <c r="H9" s="63"/>
      <c r="I9" s="63"/>
      <c r="J9" s="63"/>
    </row>
    <row r="10" spans="1:11" s="3" customFormat="1" ht="8.15" customHeight="1" x14ac:dyDescent="0.35"/>
    <row r="11" spans="1:11" s="3" customFormat="1" ht="24.9" customHeight="1" x14ac:dyDescent="0.3">
      <c r="A11" s="10" t="s">
        <v>240</v>
      </c>
      <c r="B11" s="27" t="s">
        <v>241</v>
      </c>
      <c r="C11" s="7">
        <v>171902254491</v>
      </c>
      <c r="D11" s="7">
        <f>E11-C11</f>
        <v>15203819729.309998</v>
      </c>
      <c r="E11" s="7">
        <v>187106074220.31</v>
      </c>
      <c r="F11" s="7">
        <v>78570870185.440002</v>
      </c>
      <c r="G11" s="8">
        <v>78570870185.440002</v>
      </c>
      <c r="H11" s="8">
        <f>+E11-G11</f>
        <v>108535204034.87</v>
      </c>
      <c r="I11" s="7">
        <v>39385932896.120003</v>
      </c>
      <c r="J11" s="7">
        <f>+H11-I11</f>
        <v>69149271138.75</v>
      </c>
    </row>
    <row r="12" spans="1:11" s="28" customFormat="1" ht="24.9" customHeight="1" x14ac:dyDescent="0.3">
      <c r="A12" s="10" t="s">
        <v>242</v>
      </c>
      <c r="B12" s="27" t="s">
        <v>243</v>
      </c>
      <c r="C12" s="7">
        <v>2114165000</v>
      </c>
      <c r="D12" s="7">
        <f>E12-C12</f>
        <v>294125667</v>
      </c>
      <c r="E12" s="7">
        <v>2408290667</v>
      </c>
      <c r="F12" s="7">
        <v>1179194357</v>
      </c>
      <c r="G12" s="8">
        <v>1179194357</v>
      </c>
      <c r="H12" s="8">
        <f>+E12-G12</f>
        <v>1229096310</v>
      </c>
      <c r="I12" s="7">
        <v>0</v>
      </c>
      <c r="J12" s="7">
        <f>+H12-I12</f>
        <v>1229096310</v>
      </c>
    </row>
    <row r="13" spans="1:11" s="28" customFormat="1" ht="24.9" customHeight="1" x14ac:dyDescent="0.3">
      <c r="A13" s="10" t="s">
        <v>244</v>
      </c>
      <c r="B13" s="27" t="s">
        <v>245</v>
      </c>
      <c r="C13" s="7">
        <v>7048705100</v>
      </c>
      <c r="D13" s="7">
        <f>E13-C13</f>
        <v>287595324.82999992</v>
      </c>
      <c r="E13" s="7">
        <v>7336300424.8299999</v>
      </c>
      <c r="F13" s="7">
        <v>3889920895.8299999</v>
      </c>
      <c r="G13" s="8">
        <v>3889920895.8299999</v>
      </c>
      <c r="H13" s="8">
        <f>+E13-G13</f>
        <v>3446379529</v>
      </c>
      <c r="I13" s="7">
        <v>0</v>
      </c>
      <c r="J13" s="7">
        <f>+H13-I13</f>
        <v>3446379529</v>
      </c>
    </row>
    <row r="14" spans="1:11" s="28" customFormat="1" ht="24.9" customHeight="1" x14ac:dyDescent="0.3">
      <c r="A14" s="10" t="s">
        <v>246</v>
      </c>
      <c r="B14" s="27" t="s">
        <v>247</v>
      </c>
      <c r="C14" s="7">
        <v>13964943894</v>
      </c>
      <c r="D14" s="7">
        <f>E14-C14</f>
        <v>32646235.379999161</v>
      </c>
      <c r="E14" s="7">
        <v>13997590129.379999</v>
      </c>
      <c r="F14" s="7">
        <v>7170694930.9700003</v>
      </c>
      <c r="G14" s="8">
        <v>7170694930.9700003</v>
      </c>
      <c r="H14" s="8">
        <f>+E14-G14</f>
        <v>6826895198.4099989</v>
      </c>
      <c r="I14" s="7">
        <v>0</v>
      </c>
      <c r="J14" s="7">
        <f>+H14-I14</f>
        <v>6826895198.4099989</v>
      </c>
    </row>
    <row r="15" spans="1:11" s="28" customFormat="1" ht="8.15" customHeight="1" x14ac:dyDescent="0.35">
      <c r="B15" s="29"/>
      <c r="C15" s="8"/>
      <c r="D15" s="8"/>
      <c r="E15" s="8"/>
      <c r="F15" s="8"/>
      <c r="G15" s="8"/>
      <c r="H15" s="8"/>
      <c r="I15" s="8"/>
      <c r="J15" s="8"/>
    </row>
    <row r="16" spans="1:11" s="12" customFormat="1" ht="6.75" customHeight="1" x14ac:dyDescent="0.4">
      <c r="B16" s="30"/>
      <c r="C16" s="8"/>
      <c r="D16" s="7"/>
      <c r="E16" s="8"/>
      <c r="F16" s="8"/>
      <c r="G16" s="8"/>
      <c r="H16" s="8"/>
      <c r="I16" s="8"/>
      <c r="J16" s="7"/>
      <c r="K16" s="31"/>
    </row>
    <row r="17" spans="2:13" s="12" customFormat="1" ht="19.649999999999999" customHeight="1" x14ac:dyDescent="0.4">
      <c r="B17" s="3" t="s">
        <v>231</v>
      </c>
      <c r="C17" s="32">
        <f>SUM(C11:C16)</f>
        <v>195030068485</v>
      </c>
      <c r="D17" s="33">
        <f>E17-C17</f>
        <v>15818186956.519989</v>
      </c>
      <c r="E17" s="32">
        <f>SUM(E11:E16)</f>
        <v>210848255441.51999</v>
      </c>
      <c r="F17" s="32">
        <f>SUM(F11:F16)</f>
        <v>90810680369.240005</v>
      </c>
      <c r="G17" s="32">
        <f>SUM(G11:G16)</f>
        <v>90810680369.240005</v>
      </c>
      <c r="H17" s="32">
        <f>+E17-G17</f>
        <v>120037575072.27998</v>
      </c>
      <c r="I17" s="32">
        <f>SUM(I11:I16)</f>
        <v>39385932896.120003</v>
      </c>
      <c r="J17" s="32">
        <f>+H17-I17</f>
        <v>80651642176.159973</v>
      </c>
      <c r="K17" s="31"/>
    </row>
    <row r="18" spans="2:13" ht="16.25" customHeight="1" thickBot="1" x14ac:dyDescent="0.45">
      <c r="B18" s="20"/>
      <c r="C18" s="20"/>
      <c r="D18" s="20"/>
      <c r="E18" s="21"/>
      <c r="F18" s="21"/>
      <c r="G18" s="21"/>
      <c r="H18" s="21"/>
      <c r="I18" s="21"/>
      <c r="J18" s="21"/>
    </row>
    <row r="19" spans="2:13" ht="16.25" customHeight="1" thickTop="1" x14ac:dyDescent="0.4">
      <c r="B19" s="41" t="s">
        <v>232</v>
      </c>
      <c r="C19" s="41"/>
      <c r="D19" s="41"/>
      <c r="E19" s="42"/>
      <c r="F19" s="42"/>
      <c r="G19" s="42"/>
      <c r="H19" s="42"/>
      <c r="I19" s="42"/>
      <c r="J19" s="42"/>
      <c r="K19" s="34"/>
      <c r="L19" s="35"/>
      <c r="M19" s="35"/>
    </row>
    <row r="20" spans="2:13" x14ac:dyDescent="0.4">
      <c r="B20" s="41" t="s">
        <v>234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</row>
    <row r="21" spans="2:13" x14ac:dyDescent="0.4">
      <c r="B21" s="42" t="s">
        <v>235</v>
      </c>
      <c r="C21" s="42"/>
      <c r="D21" s="42"/>
      <c r="E21" s="42"/>
      <c r="F21" s="42"/>
      <c r="G21" s="42"/>
      <c r="H21" s="42"/>
      <c r="I21" s="42"/>
      <c r="J21" s="42"/>
      <c r="K21" s="42"/>
      <c r="L21" s="35"/>
      <c r="M21" s="35"/>
    </row>
    <row r="22" spans="2:13" ht="14.4" customHeight="1" x14ac:dyDescent="0.4">
      <c r="B22" s="42" t="s">
        <v>236</v>
      </c>
      <c r="C22" s="42"/>
      <c r="D22" s="42"/>
      <c r="E22" s="42"/>
      <c r="F22" s="42"/>
      <c r="G22" s="42"/>
      <c r="H22" s="42"/>
      <c r="I22" s="42"/>
      <c r="J22" s="42"/>
      <c r="K22" s="34"/>
      <c r="L22" s="35"/>
      <c r="M22" s="35"/>
    </row>
    <row r="23" spans="2:13" ht="14.4" customHeight="1" x14ac:dyDescent="0.4">
      <c r="B23" s="41" t="s">
        <v>237</v>
      </c>
      <c r="C23" s="41"/>
      <c r="D23" s="41"/>
      <c r="E23" s="42"/>
      <c r="F23" s="42"/>
      <c r="G23" s="42"/>
      <c r="H23" s="42"/>
      <c r="I23" s="42"/>
      <c r="J23" s="42"/>
      <c r="K23" s="34"/>
      <c r="L23" s="35"/>
      <c r="M23" s="35"/>
    </row>
    <row r="24" spans="2:13" x14ac:dyDescent="0.4">
      <c r="C24" s="36"/>
      <c r="D24" s="36"/>
      <c r="E24" s="36"/>
      <c r="F24" s="36"/>
      <c r="G24" s="36"/>
      <c r="H24" s="36"/>
      <c r="I24" s="36"/>
    </row>
    <row r="25" spans="2:13" x14ac:dyDescent="0.4">
      <c r="C25" s="24"/>
      <c r="D25" s="24"/>
      <c r="E25" s="24"/>
      <c r="F25" s="24"/>
      <c r="G25" s="24"/>
      <c r="H25" s="24"/>
      <c r="I25" s="24"/>
      <c r="J25" s="24"/>
      <c r="K25" s="24"/>
    </row>
    <row r="27" spans="2:13" x14ac:dyDescent="0.4">
      <c r="C27" s="37"/>
    </row>
    <row r="30" spans="2:13" x14ac:dyDescent="0.4">
      <c r="D30" s="24">
        <f>C19+'Administrativa-2'!C17-'Administrativa-1'!C120</f>
        <v>-57221445813</v>
      </c>
    </row>
  </sheetData>
  <sheetProtection formatCells="0" formatColumns="0" formatRows="0" insertColumns="0" insertRows="0" insertHyperlinks="0" deleteColumns="0" deleteRows="0" sort="0" autoFilter="0" pivotTables="0"/>
  <mergeCells count="15">
    <mergeCell ref="B7:B9"/>
    <mergeCell ref="C7:G7"/>
    <mergeCell ref="H7:H9"/>
    <mergeCell ref="I7:I9"/>
    <mergeCell ref="J7:J9"/>
    <mergeCell ref="B2:J2"/>
    <mergeCell ref="B3:J3"/>
    <mergeCell ref="B4:J4"/>
    <mergeCell ref="B5:J5"/>
    <mergeCell ref="B6:J6"/>
    <mergeCell ref="B19:J19"/>
    <mergeCell ref="B20:M20"/>
    <mergeCell ref="B21:K21"/>
    <mergeCell ref="B22:J22"/>
    <mergeCell ref="B23:J23"/>
  </mergeCells>
  <printOptions horizontalCentered="1"/>
  <pageMargins left="0.23622047244093999" right="0.23622047244093999" top="1.1811023622047001" bottom="0.59055118110236005" header="0.31496062992126" footer="0.31496062992126"/>
  <pageSetup scale="53" fitToHeight="0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F8248-E23C-46D5-B8D0-E26500F45F66}">
  <sheetPr>
    <tabColor rgb="FF00B050"/>
    <pageSetUpPr fitToPage="1"/>
  </sheetPr>
  <dimension ref="A1:M31"/>
  <sheetViews>
    <sheetView showGridLines="0" tabSelected="1" view="pageBreakPreview" topLeftCell="B1" zoomScale="70" zoomScaleNormal="70" zoomScaleSheetLayoutView="70" workbookViewId="0">
      <selection activeCell="F14" sqref="F14"/>
    </sheetView>
  </sheetViews>
  <sheetFormatPr baseColWidth="10" defaultColWidth="11.54296875" defaultRowHeight="16" x14ac:dyDescent="0.4"/>
  <cols>
    <col min="1" max="1" width="18.6328125" style="1" hidden="1" customWidth="1"/>
    <col min="2" max="2" width="58.08984375" style="1" customWidth="1"/>
    <col min="3" max="10" width="19.90625" style="1" customWidth="1"/>
    <col min="11" max="11" width="1.90625" style="1" customWidth="1"/>
    <col min="12" max="12" width="11.54296875" style="1"/>
  </cols>
  <sheetData>
    <row r="1" spans="1:11" ht="6.65" customHeight="1" x14ac:dyDescent="0.4"/>
    <row r="2" spans="1:11" ht="15" customHeight="1" x14ac:dyDescent="0.4">
      <c r="B2" s="44" t="s">
        <v>248</v>
      </c>
      <c r="C2" s="45"/>
      <c r="D2" s="45"/>
      <c r="E2" s="45"/>
      <c r="F2" s="45"/>
      <c r="G2" s="45"/>
      <c r="H2" s="45"/>
      <c r="I2" s="45"/>
      <c r="J2" s="46"/>
    </row>
    <row r="3" spans="1:11" ht="15" customHeight="1" x14ac:dyDescent="0.4">
      <c r="B3" s="47" t="s">
        <v>1</v>
      </c>
      <c r="C3" s="48"/>
      <c r="D3" s="48"/>
      <c r="E3" s="48"/>
      <c r="F3" s="48"/>
      <c r="G3" s="48"/>
      <c r="H3" s="48"/>
      <c r="I3" s="48"/>
      <c r="J3" s="49"/>
    </row>
    <row r="4" spans="1:11" ht="15" customHeight="1" x14ac:dyDescent="0.4">
      <c r="B4" s="47" t="s">
        <v>2</v>
      </c>
      <c r="C4" s="48"/>
      <c r="D4" s="48"/>
      <c r="E4" s="48"/>
      <c r="F4" s="48"/>
      <c r="G4" s="48"/>
      <c r="H4" s="48"/>
      <c r="I4" s="48"/>
      <c r="J4" s="49"/>
    </row>
    <row r="5" spans="1:11" ht="15" customHeight="1" x14ac:dyDescent="0.4">
      <c r="B5" s="47" t="s">
        <v>259</v>
      </c>
      <c r="C5" s="48"/>
      <c r="D5" s="48"/>
      <c r="E5" s="48"/>
      <c r="F5" s="48"/>
      <c r="G5" s="48"/>
      <c r="H5" s="48"/>
      <c r="I5" s="48"/>
      <c r="J5" s="49"/>
    </row>
    <row r="6" spans="1:11" ht="15" customHeight="1" x14ac:dyDescent="0.4">
      <c r="B6" s="50" t="s">
        <v>3</v>
      </c>
      <c r="C6" s="51"/>
      <c r="D6" s="51"/>
      <c r="E6" s="51"/>
      <c r="F6" s="51"/>
      <c r="G6" s="51"/>
      <c r="H6" s="51"/>
      <c r="I6" s="51"/>
      <c r="J6" s="52"/>
    </row>
    <row r="7" spans="1:11" ht="15" customHeight="1" x14ac:dyDescent="0.4">
      <c r="B7" s="60" t="s">
        <v>4</v>
      </c>
      <c r="C7" s="57" t="s">
        <v>238</v>
      </c>
      <c r="D7" s="57"/>
      <c r="E7" s="57"/>
      <c r="F7" s="57"/>
      <c r="G7" s="57"/>
      <c r="H7" s="61" t="s">
        <v>6</v>
      </c>
      <c r="I7" s="61" t="s">
        <v>7</v>
      </c>
      <c r="J7" s="61" t="s">
        <v>8</v>
      </c>
    </row>
    <row r="8" spans="1:11" ht="30" customHeight="1" x14ac:dyDescent="0.4">
      <c r="B8" s="60"/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62"/>
      <c r="I8" s="62"/>
      <c r="J8" s="62"/>
    </row>
    <row r="9" spans="1:11" ht="15" customHeight="1" x14ac:dyDescent="0.4">
      <c r="B9" s="60"/>
      <c r="C9" s="25">
        <v>1</v>
      </c>
      <c r="D9" s="25">
        <v>2</v>
      </c>
      <c r="E9" s="2" t="s">
        <v>239</v>
      </c>
      <c r="F9" s="26">
        <v>4</v>
      </c>
      <c r="G9" s="26">
        <v>5</v>
      </c>
      <c r="H9" s="63"/>
      <c r="I9" s="63"/>
      <c r="J9" s="63"/>
    </row>
    <row r="10" spans="1:11" s="3" customFormat="1" ht="8.15" customHeight="1" x14ac:dyDescent="0.35"/>
    <row r="11" spans="1:11" s="12" customFormat="1" ht="39.9" customHeight="1" x14ac:dyDescent="0.4">
      <c r="A11" s="10" t="s">
        <v>249</v>
      </c>
      <c r="B11" s="38" t="s">
        <v>250</v>
      </c>
      <c r="C11" s="39">
        <v>50850665827</v>
      </c>
      <c r="D11" s="40">
        <f t="shared" ref="D11:D17" si="0">E11-C11</f>
        <v>6310210686.25</v>
      </c>
      <c r="E11" s="39">
        <v>57160876513.25</v>
      </c>
      <c r="F11" s="39">
        <v>23243263810.18</v>
      </c>
      <c r="G11" s="16">
        <v>23243263810.18</v>
      </c>
      <c r="H11" s="16">
        <f t="shared" ref="H11:H17" si="1">+E11-G11</f>
        <v>33917612703.07</v>
      </c>
      <c r="I11" s="39">
        <v>18817301759.43</v>
      </c>
      <c r="J11" s="16">
        <f t="shared" ref="J11:J17" si="2">+H11-I11</f>
        <v>15100310943.639999</v>
      </c>
      <c r="K11" s="31"/>
    </row>
    <row r="12" spans="1:11" s="12" customFormat="1" ht="39.9" customHeight="1" x14ac:dyDescent="0.4">
      <c r="A12" s="10" t="s">
        <v>251</v>
      </c>
      <c r="B12" s="38" t="s">
        <v>252</v>
      </c>
      <c r="C12" s="39">
        <v>6370779986</v>
      </c>
      <c r="D12" s="40">
        <f t="shared" si="0"/>
        <v>0</v>
      </c>
      <c r="E12" s="39">
        <v>6370779986</v>
      </c>
      <c r="F12" s="39">
        <v>4711496357</v>
      </c>
      <c r="G12" s="16">
        <v>4711496357</v>
      </c>
      <c r="H12" s="16">
        <f t="shared" si="1"/>
        <v>1659283629</v>
      </c>
      <c r="I12" s="39">
        <v>1659283629</v>
      </c>
      <c r="J12" s="16">
        <f t="shared" si="2"/>
        <v>0</v>
      </c>
      <c r="K12" s="31"/>
    </row>
    <row r="13" spans="1:11" s="12" customFormat="1" ht="39.9" customHeight="1" x14ac:dyDescent="0.4">
      <c r="A13" s="10" t="s">
        <v>253</v>
      </c>
      <c r="B13" s="38" t="s">
        <v>254</v>
      </c>
      <c r="C13" s="39"/>
      <c r="D13" s="40">
        <f t="shared" si="0"/>
        <v>0</v>
      </c>
      <c r="E13" s="39"/>
      <c r="F13" s="39"/>
      <c r="G13" s="16"/>
      <c r="H13" s="16">
        <f t="shared" si="1"/>
        <v>0</v>
      </c>
      <c r="I13" s="39"/>
      <c r="J13" s="16">
        <f t="shared" si="2"/>
        <v>0</v>
      </c>
      <c r="K13" s="31"/>
    </row>
    <row r="14" spans="1:11" s="12" customFormat="1" ht="39.9" customHeight="1" x14ac:dyDescent="0.4">
      <c r="B14" s="38" t="s">
        <v>255</v>
      </c>
      <c r="C14" s="39"/>
      <c r="D14" s="40">
        <f t="shared" si="0"/>
        <v>0</v>
      </c>
      <c r="E14" s="39"/>
      <c r="F14" s="39"/>
      <c r="G14" s="16"/>
      <c r="H14" s="16">
        <f t="shared" si="1"/>
        <v>0</v>
      </c>
      <c r="I14" s="39"/>
      <c r="J14" s="16">
        <f t="shared" si="2"/>
        <v>0</v>
      </c>
      <c r="K14" s="31"/>
    </row>
    <row r="15" spans="1:11" s="12" customFormat="1" ht="39.9" customHeight="1" x14ac:dyDescent="0.4">
      <c r="B15" s="38" t="s">
        <v>256</v>
      </c>
      <c r="C15" s="39"/>
      <c r="D15" s="40">
        <f t="shared" si="0"/>
        <v>0</v>
      </c>
      <c r="E15" s="39"/>
      <c r="F15" s="39"/>
      <c r="G15" s="16"/>
      <c r="H15" s="16">
        <f t="shared" si="1"/>
        <v>0</v>
      </c>
      <c r="I15" s="39"/>
      <c r="J15" s="16">
        <f t="shared" si="2"/>
        <v>0</v>
      </c>
      <c r="K15" s="31"/>
    </row>
    <row r="16" spans="1:11" s="12" customFormat="1" ht="39.9" customHeight="1" x14ac:dyDescent="0.4">
      <c r="B16" s="38" t="s">
        <v>257</v>
      </c>
      <c r="C16" s="39"/>
      <c r="D16" s="40">
        <f t="shared" si="0"/>
        <v>0</v>
      </c>
      <c r="E16" s="39"/>
      <c r="F16" s="39"/>
      <c r="G16" s="16"/>
      <c r="H16" s="16">
        <f t="shared" si="1"/>
        <v>0</v>
      </c>
      <c r="I16" s="39"/>
      <c r="J16" s="16">
        <f t="shared" si="2"/>
        <v>0</v>
      </c>
      <c r="K16" s="31"/>
    </row>
    <row r="17" spans="2:13" s="12" customFormat="1" ht="39.9" customHeight="1" x14ac:dyDescent="0.4">
      <c r="B17" s="38" t="s">
        <v>258</v>
      </c>
      <c r="C17" s="39"/>
      <c r="D17" s="40">
        <f t="shared" si="0"/>
        <v>0</v>
      </c>
      <c r="E17" s="39"/>
      <c r="F17" s="39"/>
      <c r="G17" s="16"/>
      <c r="H17" s="16">
        <f t="shared" si="1"/>
        <v>0</v>
      </c>
      <c r="I17" s="39"/>
      <c r="J17" s="16">
        <f t="shared" si="2"/>
        <v>0</v>
      </c>
      <c r="K17" s="31"/>
    </row>
    <row r="18" spans="2:13" s="12" customFormat="1" ht="8.15" customHeight="1" x14ac:dyDescent="0.4">
      <c r="B18" s="38"/>
      <c r="C18" s="14"/>
      <c r="D18" s="14"/>
      <c r="E18" s="15"/>
      <c r="F18" s="14"/>
      <c r="G18" s="14"/>
      <c r="H18" s="14"/>
      <c r="I18" s="14"/>
      <c r="J18" s="14"/>
      <c r="K18" s="31"/>
    </row>
    <row r="19" spans="2:13" s="12" customFormat="1" ht="20.149999999999999" customHeight="1" x14ac:dyDescent="0.4">
      <c r="B19" s="3" t="s">
        <v>231</v>
      </c>
      <c r="C19" s="15">
        <f>SUM(C11:C17)</f>
        <v>57221445813</v>
      </c>
      <c r="D19" s="17">
        <f>E19-C19</f>
        <v>6310210686.25</v>
      </c>
      <c r="E19" s="15">
        <f>SUM(E11:E17)</f>
        <v>63531656499.25</v>
      </c>
      <c r="F19" s="15">
        <f>SUM(F11:F17)</f>
        <v>27954760167.18</v>
      </c>
      <c r="G19" s="15">
        <f>SUM(G11:G17)</f>
        <v>27954760167.18</v>
      </c>
      <c r="H19" s="15">
        <f>+E19-G19</f>
        <v>35576896332.07</v>
      </c>
      <c r="I19" s="15">
        <f>SUM(I11:I17)</f>
        <v>20476585388.43</v>
      </c>
      <c r="J19" s="15">
        <f>+H19-I19</f>
        <v>15100310943.639999</v>
      </c>
      <c r="K19" s="15">
        <f>SUM(K11:K17)</f>
        <v>0</v>
      </c>
    </row>
    <row r="20" spans="2:13" ht="16.25" customHeight="1" thickBot="1" x14ac:dyDescent="0.45">
      <c r="B20" s="20"/>
      <c r="C20" s="20"/>
      <c r="D20" s="20"/>
      <c r="E20" s="21"/>
      <c r="F20" s="21"/>
      <c r="G20" s="21"/>
      <c r="H20" s="21"/>
      <c r="I20" s="21"/>
      <c r="J20" s="21"/>
    </row>
    <row r="21" spans="2:13" ht="16.25" customHeight="1" thickTop="1" x14ac:dyDescent="0.4">
      <c r="B21" s="41" t="s">
        <v>232</v>
      </c>
      <c r="C21" s="41"/>
      <c r="D21" s="41"/>
      <c r="E21" s="42"/>
      <c r="F21" s="42"/>
      <c r="G21" s="42"/>
      <c r="H21" s="42"/>
      <c r="I21" s="42"/>
      <c r="J21" s="42"/>
      <c r="K21" s="34"/>
      <c r="L21" s="35"/>
      <c r="M21" s="35"/>
    </row>
    <row r="22" spans="2:13" x14ac:dyDescent="0.4">
      <c r="B22" s="41" t="s">
        <v>234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  <row r="23" spans="2:13" x14ac:dyDescent="0.4">
      <c r="B23" s="42" t="s">
        <v>235</v>
      </c>
      <c r="C23" s="42"/>
      <c r="D23" s="42"/>
      <c r="E23" s="42"/>
      <c r="F23" s="42"/>
      <c r="G23" s="42"/>
      <c r="H23" s="42"/>
      <c r="I23" s="42"/>
      <c r="J23" s="42"/>
      <c r="K23" s="42"/>
      <c r="L23" s="35"/>
      <c r="M23" s="35"/>
    </row>
    <row r="24" spans="2:13" ht="14.4" customHeight="1" x14ac:dyDescent="0.4">
      <c r="B24" s="42" t="s">
        <v>236</v>
      </c>
      <c r="C24" s="42"/>
      <c r="D24" s="42"/>
      <c r="E24" s="42"/>
      <c r="F24" s="42"/>
      <c r="G24" s="42"/>
      <c r="H24" s="42"/>
      <c r="I24" s="42"/>
      <c r="J24" s="42"/>
      <c r="K24" s="34"/>
      <c r="L24" s="35"/>
      <c r="M24" s="35"/>
    </row>
    <row r="25" spans="2:13" ht="14.4" customHeight="1" x14ac:dyDescent="0.4">
      <c r="B25" s="41" t="s">
        <v>237</v>
      </c>
      <c r="C25" s="41"/>
      <c r="D25" s="41"/>
      <c r="E25" s="42"/>
      <c r="F25" s="42"/>
      <c r="G25" s="42"/>
      <c r="H25" s="42"/>
      <c r="I25" s="42"/>
      <c r="J25" s="42"/>
      <c r="K25" s="34"/>
      <c r="L25" s="35"/>
      <c r="M25" s="35"/>
    </row>
    <row r="26" spans="2:13" x14ac:dyDescent="0.4">
      <c r="C26" s="36"/>
      <c r="D26" s="36"/>
      <c r="E26" s="36"/>
      <c r="F26" s="36"/>
      <c r="G26" s="36"/>
      <c r="H26" s="36"/>
      <c r="I26" s="36"/>
    </row>
    <row r="29" spans="2:13" x14ac:dyDescent="0.4">
      <c r="C29" s="37"/>
    </row>
    <row r="30" spans="2:13" x14ac:dyDescent="0.4">
      <c r="D30" s="24"/>
    </row>
    <row r="31" spans="2:13" x14ac:dyDescent="0.4">
      <c r="D31" s="24"/>
    </row>
  </sheetData>
  <sheetProtection formatCells="0" formatColumns="0" formatRows="0" insertColumns="0" insertRows="0" insertHyperlinks="0" deleteColumns="0" deleteRows="0" sort="0" autoFilter="0" pivotTables="0"/>
  <mergeCells count="15">
    <mergeCell ref="B7:B9"/>
    <mergeCell ref="C7:G7"/>
    <mergeCell ref="H7:H9"/>
    <mergeCell ref="I7:I9"/>
    <mergeCell ref="J7:J9"/>
    <mergeCell ref="B2:J2"/>
    <mergeCell ref="B3:J3"/>
    <mergeCell ref="B4:J4"/>
    <mergeCell ref="B5:J5"/>
    <mergeCell ref="B6:J6"/>
    <mergeCell ref="B21:J21"/>
    <mergeCell ref="B22:M22"/>
    <mergeCell ref="B23:K23"/>
    <mergeCell ref="B24:J24"/>
    <mergeCell ref="B25:J25"/>
  </mergeCells>
  <printOptions horizontalCentered="1"/>
  <pageMargins left="0.23622047244093999" right="0.23622047244093999" top="0.98425196850394003" bottom="0.59055118110236005" header="0.31496062992126" footer="0.31496062992126"/>
  <pageSetup scale="47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Administrativa-1</vt:lpstr>
      <vt:lpstr>Administrativa-2</vt:lpstr>
      <vt:lpstr>Administrativa-3</vt:lpstr>
      <vt:lpstr>'Administrativa-1'!Área_de_impresión</vt:lpstr>
      <vt:lpstr>'Administrativa-2'!Área_de_impresión</vt:lpstr>
      <vt:lpstr>'Administrativa-3'!Área_de_impresión</vt:lpstr>
      <vt:lpstr>'Administrativa-1'!Títulos_a_imprimir</vt:lpstr>
      <vt:lpstr>'Administrativa-2'!Títulos_a_imprimir</vt:lpstr>
      <vt:lpstr>'Administrativa-3'!Títulos_a_imprimir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MEDINA MARTINEZ</dc:creator>
  <cp:lastModifiedBy>Lopez Perez Zenon</cp:lastModifiedBy>
  <dcterms:created xsi:type="dcterms:W3CDTF">2024-07-09T21:10:49Z</dcterms:created>
  <dcterms:modified xsi:type="dcterms:W3CDTF">2024-07-29T21:31:10Z</dcterms:modified>
</cp:coreProperties>
</file>