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dith\Downloads\5 Clasificaciones CONAC-20240729T212746Z-001\5 Clasificaciones CONAC\"/>
    </mc:Choice>
  </mc:AlternateContent>
  <xr:revisionPtr revIDLastSave="0" documentId="13_ncr:1_{1A0D4526-C4F5-49E5-B528-FC87FF7BB17B}" xr6:coauthVersionLast="47" xr6:coauthVersionMax="47" xr10:uidLastSave="{00000000-0000-0000-0000-000000000000}"/>
  <bookViews>
    <workbookView xWindow="-28920" yWindow="-120" windowWidth="29040" windowHeight="15720" xr2:uid="{61A0543F-9732-43DB-BAED-5F90B52D67C3}"/>
  </bookViews>
  <sheets>
    <sheet name="Funcional" sheetId="1" r:id="rId1"/>
  </sheets>
  <definedNames>
    <definedName name="_xlnm.Print_Area" localSheetId="0">Funcional!$B$1:$K$52</definedName>
    <definedName name="CAPIT" localSheetId="0">#REF!</definedName>
    <definedName name="CAPIT">#REF!</definedName>
    <definedName name="CENPAR" localSheetId="0">#REF!</definedName>
    <definedName name="CENPAR">#REF!</definedName>
    <definedName name="Compromiso" localSheetId="0">#REF!</definedName>
    <definedName name="Compromiso">#REF!</definedName>
    <definedName name="dc" localSheetId="0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>#REF!</definedName>
    <definedName name="g" localSheetId="0">#REF!</definedName>
    <definedName name="g">#REF!</definedName>
    <definedName name="GCI" localSheetId="0">#REF!</definedName>
    <definedName name="GCI">#REF!</definedName>
    <definedName name="MODIF" localSheetId="0">#REF!</definedName>
    <definedName name="MODIF">#REF!</definedName>
    <definedName name="ORIG" localSheetId="0">#REF!</definedName>
    <definedName name="ORIG">#REF!</definedName>
    <definedName name="periodo" localSheetId="0">#REF!</definedName>
    <definedName name="periodo">#REF!</definedName>
    <definedName name="PROG" localSheetId="0">#REF!</definedName>
    <definedName name="PROG">#REF!</definedName>
    <definedName name="ptda" localSheetId="0">#REF!</definedName>
    <definedName name="ptda">#REF!</definedName>
    <definedName name="TIPO_UEG" localSheetId="0">#REF!</definedName>
    <definedName name="TIPO_UEG">#REF!</definedName>
    <definedName name="TYA" localSheetId="0">#REF!</definedName>
    <definedName name="TYA">#REF!</definedName>
    <definedName name="UEG" localSheetId="0">#REF!</definedName>
    <definedName name="UEG">#REF!</definedName>
    <definedName name="UEGA" localSheetId="0">#REF!</definedName>
    <definedName name="UEGA">#REF!</definedName>
    <definedName name="UR" localSheetId="0">#REF!</definedName>
    <definedName name="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K44" i="1" s="1"/>
  <c r="E44" i="1"/>
  <c r="I43" i="1"/>
  <c r="K43" i="1" s="1"/>
  <c r="E43" i="1"/>
  <c r="I42" i="1"/>
  <c r="I40" i="1" s="1"/>
  <c r="E42" i="1"/>
  <c r="I41" i="1"/>
  <c r="K41" i="1" s="1"/>
  <c r="E41" i="1"/>
  <c r="J40" i="1"/>
  <c r="H40" i="1"/>
  <c r="G40" i="1"/>
  <c r="F40" i="1"/>
  <c r="E40" i="1" s="1"/>
  <c r="D40" i="1"/>
  <c r="I38" i="1"/>
  <c r="K38" i="1" s="1"/>
  <c r="E38" i="1"/>
  <c r="K37" i="1"/>
  <c r="I37" i="1"/>
  <c r="E37" i="1"/>
  <c r="I36" i="1"/>
  <c r="K36" i="1" s="1"/>
  <c r="E36" i="1"/>
  <c r="I35" i="1"/>
  <c r="K35" i="1" s="1"/>
  <c r="E35" i="1"/>
  <c r="I34" i="1"/>
  <c r="K34" i="1" s="1"/>
  <c r="E34" i="1"/>
  <c r="I33" i="1"/>
  <c r="K33" i="1" s="1"/>
  <c r="E33" i="1"/>
  <c r="I32" i="1"/>
  <c r="I29" i="1" s="1"/>
  <c r="E32" i="1"/>
  <c r="I31" i="1"/>
  <c r="K31" i="1" s="1"/>
  <c r="E31" i="1"/>
  <c r="K30" i="1"/>
  <c r="I30" i="1"/>
  <c r="E30" i="1"/>
  <c r="J29" i="1"/>
  <c r="H29" i="1"/>
  <c r="G29" i="1"/>
  <c r="F29" i="1"/>
  <c r="D29" i="1"/>
  <c r="E29" i="1" s="1"/>
  <c r="K27" i="1"/>
  <c r="I27" i="1"/>
  <c r="E27" i="1"/>
  <c r="I26" i="1"/>
  <c r="K26" i="1" s="1"/>
  <c r="E26" i="1"/>
  <c r="I25" i="1"/>
  <c r="K25" i="1" s="1"/>
  <c r="E25" i="1"/>
  <c r="I24" i="1"/>
  <c r="K24" i="1" s="1"/>
  <c r="E24" i="1"/>
  <c r="I23" i="1"/>
  <c r="K23" i="1" s="1"/>
  <c r="E23" i="1"/>
  <c r="I22" i="1"/>
  <c r="I20" i="1" s="1"/>
  <c r="E22" i="1"/>
  <c r="K21" i="1"/>
  <c r="I21" i="1"/>
  <c r="E21" i="1"/>
  <c r="J20" i="1"/>
  <c r="H20" i="1"/>
  <c r="G20" i="1"/>
  <c r="F20" i="1"/>
  <c r="E20" i="1" s="1"/>
  <c r="D20" i="1"/>
  <c r="I18" i="1"/>
  <c r="K18" i="1" s="1"/>
  <c r="E18" i="1"/>
  <c r="K17" i="1"/>
  <c r="I17" i="1"/>
  <c r="E17" i="1"/>
  <c r="I16" i="1"/>
  <c r="K16" i="1" s="1"/>
  <c r="E16" i="1"/>
  <c r="I15" i="1"/>
  <c r="K15" i="1" s="1"/>
  <c r="E15" i="1"/>
  <c r="I14" i="1"/>
  <c r="K14" i="1" s="1"/>
  <c r="E14" i="1"/>
  <c r="I13" i="1"/>
  <c r="K13" i="1" s="1"/>
  <c r="E13" i="1"/>
  <c r="I12" i="1"/>
  <c r="I10" i="1" s="1"/>
  <c r="E12" i="1"/>
  <c r="K11" i="1"/>
  <c r="I11" i="1"/>
  <c r="E11" i="1"/>
  <c r="J10" i="1"/>
  <c r="J46" i="1" s="1"/>
  <c r="H10" i="1"/>
  <c r="H46" i="1" s="1"/>
  <c r="G10" i="1"/>
  <c r="G46" i="1" s="1"/>
  <c r="F10" i="1"/>
  <c r="F46" i="1" s="1"/>
  <c r="D10" i="1"/>
  <c r="D46" i="1" s="1"/>
  <c r="I46" i="1" l="1"/>
  <c r="K46" i="1" s="1"/>
  <c r="K12" i="1"/>
  <c r="K10" i="1" s="1"/>
  <c r="K22" i="1"/>
  <c r="K20" i="1" s="1"/>
  <c r="K42" i="1"/>
  <c r="K40" i="1" s="1"/>
  <c r="K32" i="1"/>
  <c r="K29" i="1" s="1"/>
  <c r="E10" i="1"/>
  <c r="E46" i="1" s="1"/>
</calcChain>
</file>

<file path=xl/sharedStrings.xml><?xml version="1.0" encoding="utf-8"?>
<sst xmlns="http://schemas.openxmlformats.org/spreadsheetml/2006/main" count="76" uniqueCount="76">
  <si>
    <t>Gobierno de la Ciudad de México</t>
  </si>
  <si>
    <t>Estado Analítico del Ejercicio del Presupuesto de Egresos</t>
  </si>
  <si>
    <t>Clasificación Funcional (Finalidad y Función)</t>
  </si>
  <si>
    <t>(Cifras en Pesos)</t>
  </si>
  <si>
    <t>Finalidad/Función</t>
  </si>
  <si>
    <t>Egresos*</t>
  </si>
  <si>
    <t>Diferencia</t>
  </si>
  <si>
    <t xml:space="preserve">Comprometido </t>
  </si>
  <si>
    <t>Diferencia menos comprometido</t>
  </si>
  <si>
    <t>Aprobado</t>
  </si>
  <si>
    <t>Ampliaciones/
Reducciones</t>
  </si>
  <si>
    <t>Modificado</t>
  </si>
  <si>
    <t>Devengado</t>
  </si>
  <si>
    <t>Pagado</t>
  </si>
  <si>
    <t>3=(1+2)</t>
  </si>
  <si>
    <t>Gobierno</t>
  </si>
  <si>
    <t>1 Legislación</t>
  </si>
  <si>
    <t>Legislación</t>
  </si>
  <si>
    <t>2 Justicia</t>
  </si>
  <si>
    <t>Justicia</t>
  </si>
  <si>
    <t>3 Coordinación De La Política De Gobierno</t>
  </si>
  <si>
    <t>Coordinación De La Política De Gobierno</t>
  </si>
  <si>
    <t>Relaciones Exteriores</t>
  </si>
  <si>
    <t>5 Asuntos Financieros Y Hacendarios</t>
  </si>
  <si>
    <t>Asuntos Financieros Y Hacendarios</t>
  </si>
  <si>
    <t>Seguridad Nacional</t>
  </si>
  <si>
    <t>7 Asuntos De Orden Publico Y De Seguridad Interior</t>
  </si>
  <si>
    <t>Asuntos De Orden Publico Y De Seguridad Interior</t>
  </si>
  <si>
    <t>8 Otros Servicios Generales</t>
  </si>
  <si>
    <t>Otros Servicios Generales</t>
  </si>
  <si>
    <t>Desarrollo Social</t>
  </si>
  <si>
    <t>1 Protección Ambiental</t>
  </si>
  <si>
    <t>Protección Ambiental</t>
  </si>
  <si>
    <t>2 Vivienda Y Servicios A La Comunidad</t>
  </si>
  <si>
    <t>Vivienda Y Servicios A La Comunidad</t>
  </si>
  <si>
    <t>3 Salud</t>
  </si>
  <si>
    <t>Salud</t>
  </si>
  <si>
    <t>4 Recreación, Cultura Y Otras Manifestaciones Sociales</t>
  </si>
  <si>
    <t>Recreación, Cultura Y Otras Manifestaciones Sociales</t>
  </si>
  <si>
    <t>5 Educación</t>
  </si>
  <si>
    <t>Educación</t>
  </si>
  <si>
    <t>6 Protección Social</t>
  </si>
  <si>
    <t>Protección Social</t>
  </si>
  <si>
    <t>7 Otros Asuntos Sociales</t>
  </si>
  <si>
    <t>Otros Asuntos Sociales</t>
  </si>
  <si>
    <t>Desarrollo Económico</t>
  </si>
  <si>
    <t>1 Asuntos Económicos, Comerciales Y Laborales En General</t>
  </si>
  <si>
    <t>Asuntos Económicos, Comerciales Y Laborales En General</t>
  </si>
  <si>
    <t>2 Agropecuaria, Silvicultura, Pesca Y Caza</t>
  </si>
  <si>
    <t>Agropecuaria, Silvicultura, Pesca Y Caza</t>
  </si>
  <si>
    <t>Combustibles y Energía</t>
  </si>
  <si>
    <t>3 Minería, Manofacturas y Construcción</t>
  </si>
  <si>
    <t>Minería, Manofacturas y Construcción</t>
  </si>
  <si>
    <t>5 Transporte</t>
  </si>
  <si>
    <t>Transporte</t>
  </si>
  <si>
    <t>Comunicaciones</t>
  </si>
  <si>
    <t>7 Turismo</t>
  </si>
  <si>
    <t>Turismo</t>
  </si>
  <si>
    <t>8 Ciencia, Tecnología E Innovación</t>
  </si>
  <si>
    <t>Ciencia, Tecnología E Innovación</t>
  </si>
  <si>
    <t>9 Otras Industrias Y Otros Asuntos Económicos</t>
  </si>
  <si>
    <t>Otras Industrias Y Otros Asuntos Económicos</t>
  </si>
  <si>
    <t>Otras No Clasificadas en Funciones Anteriores</t>
  </si>
  <si>
    <t>1 Transacciones De La Deuda Publica / Costo Financiero De La Deuda</t>
  </si>
  <si>
    <t>Transacciones De La Deuda Publica / Costo Financiero De La Deuda</t>
  </si>
  <si>
    <t>2 Transferencias, Participaciones y Aportaciones entre diferentes niveles y Ordenes de Gobierno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</si>
  <si>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</si>
  <si>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</si>
  <si>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</si>
  <si>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</t>
  </si>
  <si>
    <t>Nota: Cifras Preliminares, las correspondientes al cierre del ejercicio se registrarán en el Informe de Cuenta Pública 2024.</t>
  </si>
  <si>
    <r>
      <rPr>
        <b/>
        <sz val="10"/>
        <color rgb="FF000000"/>
        <rFont val="Source Sans Pro"/>
        <family val="2"/>
      </rPr>
      <t>Las cifras</t>
    </r>
    <r>
      <rPr>
        <sz val="10"/>
        <color rgb="FF000000"/>
        <rFont val="Source Sans Pro"/>
        <family val="2"/>
      </rPr>
      <t xml:space="preserve"> pueden variar por efecto de redondeo. </t>
    </r>
  </si>
  <si>
    <r>
      <rPr>
        <b/>
        <sz val="10"/>
        <color rgb="FF000000"/>
        <rFont val="Source Sans Pro"/>
        <family val="2"/>
      </rPr>
      <t xml:space="preserve">Las cifras </t>
    </r>
    <r>
      <rPr>
        <sz val="10"/>
        <color rgb="FF000000"/>
        <rFont val="Source Sans Pro"/>
        <family val="2"/>
      </rPr>
      <t>entre paréntesis indican variaciones negativas.</t>
    </r>
  </si>
  <si>
    <r>
      <t>Fuente:</t>
    </r>
    <r>
      <rPr>
        <sz val="10"/>
        <color rgb="FF000000"/>
        <rFont val="Source Sans Pro"/>
        <family val="2"/>
      </rPr>
      <t xml:space="preserve"> Secretaría de Administración y Finanzas</t>
    </r>
  </si>
  <si>
    <r>
      <t>*</t>
    </r>
    <r>
      <rPr>
        <b/>
        <sz val="10"/>
        <color rgb="FF000000"/>
        <rFont val="Source Sans Pro"/>
        <family val="2"/>
      </rPr>
      <t>El monto</t>
    </r>
    <r>
      <rPr>
        <sz val="10"/>
        <color rgb="FF000000"/>
        <rFont val="Source Sans Pro"/>
        <family val="2"/>
      </rPr>
      <t xml:space="preserve"> presupuestal incluye las transferencias realizadas a los Órganos de Gobierno y Autónomos, así como al Sector Paraestatal No Financiero.</t>
    </r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</si>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</sst>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#,##0.0_);\(#,##0.0\)"/>
    <numFmt numFmtId="166" formatCode="_-* #,##0_-;\-* #,##0_-;_-* &quot;-&quot;??_-;_-@_-"/>
    <numFmt numFmtId="167" formatCode="_-* #,##0.0_-;\-* #,##0.0_-;_-* &quot;-&quot;??_-;_-@_-"/>
  </numFmts>
  <fonts count="9" x14ac:knownFonts="1">
    <font>
      <sz val="11"/>
      <color rgb="FF000000"/>
      <name val="Calibri"/>
    </font>
    <font>
      <sz val="12"/>
      <color rgb="FF000000"/>
      <name val="Source Sans Pro"/>
      <family val="2"/>
    </font>
    <font>
      <b/>
      <sz val="12"/>
      <color theme="0"/>
      <name val="Source Sans Pro"/>
      <family val="2"/>
    </font>
    <font>
      <b/>
      <sz val="12"/>
      <color rgb="FF000000"/>
      <name val="Source Sans Pro"/>
      <family val="2"/>
    </font>
    <font>
      <b/>
      <sz val="10"/>
      <color rgb="FF666699"/>
      <name val="Arial"/>
      <family val="2"/>
    </font>
    <font>
      <sz val="9"/>
      <color rgb="FF000000"/>
      <name val="Source Sans Pro"/>
      <family val="2"/>
    </font>
    <font>
      <b/>
      <sz val="12"/>
      <color rgb="FF666699"/>
      <name val="Source Sans Pro"/>
      <family val="2"/>
    </font>
    <font>
      <b/>
      <sz val="10"/>
      <color rgb="FF000000"/>
      <name val="Source Sans Pro"/>
      <family val="2"/>
    </font>
    <font>
      <sz val="10"/>
      <color rgb="FF00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justify" wrapText="1"/>
    </xf>
    <xf numFmtId="164" fontId="3" fillId="0" borderId="0" xfId="0" applyNumberFormat="1" applyFont="1" applyAlignment="1">
      <alignment horizontal="center" wrapText="1"/>
    </xf>
    <xf numFmtId="165" fontId="3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64D3-4746-41DE-B75D-054AB92E53DF}">
  <sheetPr>
    <tabColor rgb="FF00B050"/>
    <pageSetUpPr fitToPage="1"/>
  </sheetPr>
  <dimension ref="A1:Q52"/>
  <sheetViews>
    <sheetView showGridLines="0" tabSelected="1" view="pageBreakPreview" topLeftCell="B1" zoomScale="85" zoomScaleNormal="85" zoomScaleSheetLayoutView="85" workbookViewId="0">
      <selection activeCell="E18" sqref="E18"/>
    </sheetView>
  </sheetViews>
  <sheetFormatPr baseColWidth="10" defaultColWidth="11.54296875" defaultRowHeight="16" x14ac:dyDescent="0.4"/>
  <cols>
    <col min="1" max="1" width="0" style="1" hidden="1" customWidth="1"/>
    <col min="2" max="2" width="61.54296875" style="1" customWidth="1"/>
    <col min="3" max="3" width="1.90625" style="1" customWidth="1"/>
    <col min="4" max="4" width="22.6328125" style="1" customWidth="1"/>
    <col min="5" max="6" width="21.36328125" style="1" customWidth="1"/>
    <col min="7" max="7" width="18" style="1" customWidth="1"/>
    <col min="8" max="10" width="21.453125" style="1" customWidth="1"/>
    <col min="11" max="11" width="18.6328125" style="1" customWidth="1"/>
    <col min="12" max="12" width="1.90625" style="1" customWidth="1"/>
    <col min="13" max="13" width="12" style="1" customWidth="1"/>
    <col min="14" max="14" width="14.54296875" style="1" customWidth="1"/>
    <col min="15" max="15" width="14.90625" style="1" customWidth="1"/>
    <col min="16" max="16" width="14.54296875" style="1" customWidth="1"/>
    <col min="17" max="17" width="11.54296875" style="1"/>
  </cols>
  <sheetData>
    <row r="1" spans="1:16" x14ac:dyDescent="0.4"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6"/>
    </row>
    <row r="2" spans="1:16" x14ac:dyDescent="0.4">
      <c r="B2" s="37" t="s">
        <v>1</v>
      </c>
      <c r="C2" s="38"/>
      <c r="D2" s="38"/>
      <c r="E2" s="38"/>
      <c r="F2" s="38"/>
      <c r="G2" s="38"/>
      <c r="H2" s="38"/>
      <c r="I2" s="38"/>
      <c r="J2" s="38"/>
      <c r="K2" s="39"/>
    </row>
    <row r="3" spans="1:16" x14ac:dyDescent="0.4">
      <c r="B3" s="37" t="s">
        <v>2</v>
      </c>
      <c r="C3" s="38"/>
      <c r="D3" s="38"/>
      <c r="E3" s="38"/>
      <c r="F3" s="38"/>
      <c r="G3" s="38"/>
      <c r="H3" s="38"/>
      <c r="I3" s="38"/>
      <c r="J3" s="38"/>
      <c r="K3" s="39"/>
    </row>
    <row r="4" spans="1:16" x14ac:dyDescent="0.4">
      <c r="B4" s="37" t="s">
        <v>75</v>
      </c>
      <c r="C4" s="38"/>
      <c r="D4" s="38"/>
      <c r="E4" s="38"/>
      <c r="F4" s="38"/>
      <c r="G4" s="38"/>
      <c r="H4" s="38"/>
      <c r="I4" s="38"/>
      <c r="J4" s="38"/>
      <c r="K4" s="39"/>
    </row>
    <row r="5" spans="1:16" x14ac:dyDescent="0.4">
      <c r="B5" s="40" t="s">
        <v>3</v>
      </c>
      <c r="C5" s="38"/>
      <c r="D5" s="41"/>
      <c r="E5" s="41"/>
      <c r="F5" s="41"/>
      <c r="G5" s="41"/>
      <c r="H5" s="41"/>
      <c r="I5" s="41"/>
      <c r="J5" s="41"/>
      <c r="K5" s="42"/>
    </row>
    <row r="6" spans="1:16" x14ac:dyDescent="0.4">
      <c r="B6" s="43" t="s">
        <v>4</v>
      </c>
      <c r="C6" s="2"/>
      <c r="D6" s="44" t="s">
        <v>5</v>
      </c>
      <c r="E6" s="45"/>
      <c r="F6" s="45"/>
      <c r="G6" s="45"/>
      <c r="H6" s="45"/>
      <c r="I6" s="46" t="s">
        <v>6</v>
      </c>
      <c r="J6" s="46" t="s">
        <v>7</v>
      </c>
      <c r="K6" s="46" t="s">
        <v>8</v>
      </c>
    </row>
    <row r="7" spans="1:16" ht="31.25" customHeight="1" x14ac:dyDescent="0.4">
      <c r="B7" s="43"/>
      <c r="C7" s="3"/>
      <c r="D7" s="5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47"/>
      <c r="J7" s="47"/>
      <c r="K7" s="47"/>
    </row>
    <row r="8" spans="1:16" x14ac:dyDescent="0.4">
      <c r="B8" s="43"/>
      <c r="C8" s="4"/>
      <c r="D8" s="7">
        <v>1</v>
      </c>
      <c r="E8" s="8">
        <v>2</v>
      </c>
      <c r="F8" s="6" t="s">
        <v>14</v>
      </c>
      <c r="G8" s="9">
        <v>4</v>
      </c>
      <c r="H8" s="9">
        <v>5</v>
      </c>
      <c r="I8" s="48"/>
      <c r="J8" s="48"/>
      <c r="K8" s="48"/>
    </row>
    <row r="9" spans="1:16" s="10" customFormat="1" x14ac:dyDescent="0.35"/>
    <row r="10" spans="1:16" s="11" customFormat="1" x14ac:dyDescent="0.4">
      <c r="B10" s="12" t="s">
        <v>15</v>
      </c>
      <c r="C10" s="12"/>
      <c r="D10" s="13">
        <f>SUM(D11:D18)</f>
        <v>83016900312</v>
      </c>
      <c r="E10" s="13">
        <f t="shared" ref="E10:E18" si="0">F10-D10</f>
        <v>3980433785.3000031</v>
      </c>
      <c r="F10" s="13">
        <f t="shared" ref="F10:K10" si="1">SUM(F11:F18)</f>
        <v>86997334097.300003</v>
      </c>
      <c r="G10" s="13">
        <f t="shared" si="1"/>
        <v>42499810153.32</v>
      </c>
      <c r="H10" s="13">
        <f t="shared" si="1"/>
        <v>42499810153.32</v>
      </c>
      <c r="I10" s="13">
        <f t="shared" si="1"/>
        <v>44497523943.979988</v>
      </c>
      <c r="J10" s="13">
        <f t="shared" si="1"/>
        <v>5720613696.8599987</v>
      </c>
      <c r="K10" s="13">
        <f t="shared" si="1"/>
        <v>38776910247.119995</v>
      </c>
      <c r="L10" s="14"/>
      <c r="M10" s="14"/>
      <c r="N10" s="14"/>
      <c r="O10" s="14"/>
      <c r="P10" s="14"/>
    </row>
    <row r="11" spans="1:16" x14ac:dyDescent="0.4">
      <c r="A11" s="15" t="s">
        <v>16</v>
      </c>
      <c r="B11" s="16" t="s">
        <v>17</v>
      </c>
      <c r="C11" s="17"/>
      <c r="D11" s="18">
        <v>2114165000</v>
      </c>
      <c r="E11" s="19">
        <f t="shared" si="0"/>
        <v>294125667</v>
      </c>
      <c r="F11" s="18">
        <v>2408290667</v>
      </c>
      <c r="G11" s="18">
        <v>1179194357</v>
      </c>
      <c r="H11" s="19">
        <v>1179194357</v>
      </c>
      <c r="I11" s="20">
        <f t="shared" ref="I11:I18" si="2">+F11-H11</f>
        <v>1229096310</v>
      </c>
      <c r="J11" s="18">
        <v>0</v>
      </c>
      <c r="K11" s="19">
        <f t="shared" ref="K11:K18" si="3">+I11-J11</f>
        <v>1229096310</v>
      </c>
      <c r="L11" s="21"/>
      <c r="M11" s="22"/>
      <c r="N11" s="23"/>
      <c r="O11" s="23"/>
      <c r="P11" s="23"/>
    </row>
    <row r="12" spans="1:16" x14ac:dyDescent="0.4">
      <c r="A12" s="15" t="s">
        <v>18</v>
      </c>
      <c r="B12" s="16" t="s">
        <v>19</v>
      </c>
      <c r="C12" s="17"/>
      <c r="D12" s="18">
        <v>23316912156</v>
      </c>
      <c r="E12" s="19">
        <f t="shared" si="0"/>
        <v>-282009905.04999924</v>
      </c>
      <c r="F12" s="18">
        <v>23034902250.950001</v>
      </c>
      <c r="G12" s="18">
        <v>11167139858.93</v>
      </c>
      <c r="H12" s="19">
        <v>11167139858.93</v>
      </c>
      <c r="I12" s="20">
        <f t="shared" si="2"/>
        <v>11867762392.02</v>
      </c>
      <c r="J12" s="18">
        <v>1242354782.2200003</v>
      </c>
      <c r="K12" s="19">
        <f t="shared" si="3"/>
        <v>10625407609.799999</v>
      </c>
      <c r="L12" s="21"/>
      <c r="M12" s="22"/>
      <c r="N12" s="23"/>
      <c r="O12" s="23"/>
      <c r="P12" s="23"/>
    </row>
    <row r="13" spans="1:16" x14ac:dyDescent="0.4">
      <c r="A13" s="15" t="s">
        <v>20</v>
      </c>
      <c r="B13" s="16" t="s">
        <v>21</v>
      </c>
      <c r="C13" s="17"/>
      <c r="D13" s="18">
        <v>5203590091</v>
      </c>
      <c r="E13" s="19">
        <f t="shared" si="0"/>
        <v>39584317.619999886</v>
      </c>
      <c r="F13" s="18">
        <v>5243174408.6199999</v>
      </c>
      <c r="G13" s="18">
        <v>2615981304.54</v>
      </c>
      <c r="H13" s="19">
        <v>2615981304.54</v>
      </c>
      <c r="I13" s="20">
        <f t="shared" si="2"/>
        <v>2627193104.0799999</v>
      </c>
      <c r="J13" s="18">
        <v>286500023.94999981</v>
      </c>
      <c r="K13" s="19">
        <f t="shared" si="3"/>
        <v>2340693080.1300001</v>
      </c>
      <c r="L13" s="21"/>
      <c r="M13" s="22"/>
      <c r="N13" s="23"/>
      <c r="O13" s="23"/>
      <c r="P13" s="23"/>
    </row>
    <row r="14" spans="1:16" x14ac:dyDescent="0.4">
      <c r="A14" s="15"/>
      <c r="B14" s="16" t="s">
        <v>22</v>
      </c>
      <c r="C14" s="17"/>
      <c r="D14" s="18"/>
      <c r="E14" s="19">
        <f t="shared" si="0"/>
        <v>0</v>
      </c>
      <c r="F14" s="18"/>
      <c r="G14" s="18"/>
      <c r="H14" s="19"/>
      <c r="I14" s="20">
        <f t="shared" si="2"/>
        <v>0</v>
      </c>
      <c r="J14" s="18"/>
      <c r="K14" s="19">
        <f t="shared" si="3"/>
        <v>0</v>
      </c>
      <c r="L14" s="21"/>
      <c r="M14" s="22"/>
      <c r="N14" s="23"/>
      <c r="O14" s="23"/>
      <c r="P14" s="23"/>
    </row>
    <row r="15" spans="1:16" x14ac:dyDescent="0.4">
      <c r="A15" s="15" t="s">
        <v>23</v>
      </c>
      <c r="B15" s="16" t="s">
        <v>24</v>
      </c>
      <c r="C15" s="17"/>
      <c r="D15" s="18">
        <v>8191240837</v>
      </c>
      <c r="E15" s="19">
        <f t="shared" si="0"/>
        <v>3304547369.0599995</v>
      </c>
      <c r="F15" s="18">
        <v>11495788206.059999</v>
      </c>
      <c r="G15" s="18">
        <v>8618144571.0200005</v>
      </c>
      <c r="H15" s="19">
        <v>8618144571.0200005</v>
      </c>
      <c r="I15" s="20">
        <f t="shared" si="2"/>
        <v>2877643635.039999</v>
      </c>
      <c r="J15" s="18">
        <v>433885996.66000003</v>
      </c>
      <c r="K15" s="19">
        <f t="shared" si="3"/>
        <v>2443757638.3799992</v>
      </c>
      <c r="L15" s="21"/>
      <c r="M15" s="22"/>
      <c r="N15" s="23"/>
      <c r="O15" s="23"/>
      <c r="P15" s="23"/>
    </row>
    <row r="16" spans="1:16" x14ac:dyDescent="0.4">
      <c r="A16" s="15"/>
      <c r="B16" s="16" t="s">
        <v>25</v>
      </c>
      <c r="C16" s="17"/>
      <c r="D16" s="18"/>
      <c r="E16" s="19">
        <f t="shared" si="0"/>
        <v>0</v>
      </c>
      <c r="F16" s="18"/>
      <c r="G16" s="18"/>
      <c r="H16" s="19"/>
      <c r="I16" s="20">
        <f t="shared" si="2"/>
        <v>0</v>
      </c>
      <c r="J16" s="18"/>
      <c r="K16" s="19">
        <f t="shared" si="3"/>
        <v>0</v>
      </c>
      <c r="L16" s="21"/>
      <c r="M16" s="22"/>
      <c r="N16" s="23"/>
      <c r="O16" s="23"/>
      <c r="P16" s="23"/>
    </row>
    <row r="17" spans="1:16" x14ac:dyDescent="0.4">
      <c r="A17" s="15" t="s">
        <v>26</v>
      </c>
      <c r="B17" s="16" t="s">
        <v>27</v>
      </c>
      <c r="C17" s="17"/>
      <c r="D17" s="18">
        <v>43204406080</v>
      </c>
      <c r="E17" s="19">
        <f t="shared" si="0"/>
        <v>669167283.30999756</v>
      </c>
      <c r="F17" s="18">
        <v>43873573363.309998</v>
      </c>
      <c r="G17" s="18">
        <v>18616578065.740002</v>
      </c>
      <c r="H17" s="19">
        <v>18616578065.740002</v>
      </c>
      <c r="I17" s="20">
        <f t="shared" si="2"/>
        <v>25256995297.569996</v>
      </c>
      <c r="J17" s="18">
        <v>3632872252.4099984</v>
      </c>
      <c r="K17" s="19">
        <f t="shared" si="3"/>
        <v>21624123045.159996</v>
      </c>
      <c r="L17" s="21"/>
      <c r="M17" s="22"/>
      <c r="N17" s="23"/>
      <c r="O17" s="23"/>
      <c r="P17" s="23"/>
    </row>
    <row r="18" spans="1:16" x14ac:dyDescent="0.4">
      <c r="A18" s="15" t="s">
        <v>28</v>
      </c>
      <c r="B18" s="16" t="s">
        <v>29</v>
      </c>
      <c r="C18" s="17"/>
      <c r="D18" s="18">
        <v>986586148</v>
      </c>
      <c r="E18" s="19">
        <f t="shared" si="0"/>
        <v>-44980946.639999986</v>
      </c>
      <c r="F18" s="18">
        <v>941605201.36000001</v>
      </c>
      <c r="G18" s="18">
        <v>302771996.08999997</v>
      </c>
      <c r="H18" s="19">
        <v>302771996.08999997</v>
      </c>
      <c r="I18" s="20">
        <f t="shared" si="2"/>
        <v>638833205.26999998</v>
      </c>
      <c r="J18" s="18">
        <v>125000641.62000003</v>
      </c>
      <c r="K18" s="19">
        <f t="shared" si="3"/>
        <v>513832563.64999998</v>
      </c>
      <c r="L18" s="21"/>
      <c r="M18" s="24"/>
      <c r="N18" s="25"/>
      <c r="O18" s="25"/>
      <c r="P18" s="25"/>
    </row>
    <row r="19" spans="1:16" x14ac:dyDescent="0.4">
      <c r="B19" s="16"/>
      <c r="C19" s="17"/>
      <c r="D19" s="19"/>
      <c r="E19" s="19"/>
      <c r="F19" s="19"/>
      <c r="G19" s="19"/>
      <c r="H19" s="19"/>
      <c r="I19" s="19"/>
      <c r="J19" s="19"/>
      <c r="K19" s="19"/>
      <c r="L19" s="21"/>
      <c r="M19" s="24"/>
      <c r="N19" s="25"/>
      <c r="O19" s="25"/>
      <c r="P19" s="25"/>
    </row>
    <row r="20" spans="1:16" s="11" customFormat="1" x14ac:dyDescent="0.4">
      <c r="B20" s="12" t="s">
        <v>30</v>
      </c>
      <c r="C20" s="12"/>
      <c r="D20" s="13">
        <f>SUM(D21:D27)</f>
        <v>87439994281</v>
      </c>
      <c r="E20" s="13">
        <f t="shared" ref="E20:E27" si="4">F20-D20</f>
        <v>-522560658.38000488</v>
      </c>
      <c r="F20" s="13">
        <f t="shared" ref="F20:K20" si="5">SUM(F21:F27)</f>
        <v>86917433622.619995</v>
      </c>
      <c r="G20" s="13">
        <f t="shared" si="5"/>
        <v>32935146364.539997</v>
      </c>
      <c r="H20" s="13">
        <f t="shared" si="5"/>
        <v>32935146364.539997</v>
      </c>
      <c r="I20" s="13">
        <f t="shared" si="5"/>
        <v>53982287258.079994</v>
      </c>
      <c r="J20" s="13">
        <f t="shared" si="5"/>
        <v>17187226496.06002</v>
      </c>
      <c r="K20" s="13">
        <f t="shared" si="5"/>
        <v>36795060762.019974</v>
      </c>
      <c r="L20" s="14"/>
      <c r="M20" s="14"/>
      <c r="N20" s="14"/>
      <c r="O20" s="14"/>
      <c r="P20" s="14"/>
    </row>
    <row r="21" spans="1:16" x14ac:dyDescent="0.4">
      <c r="A21" s="15" t="s">
        <v>31</v>
      </c>
      <c r="B21" s="16" t="s">
        <v>32</v>
      </c>
      <c r="C21" s="17"/>
      <c r="D21" s="18">
        <v>7789013424</v>
      </c>
      <c r="E21" s="19">
        <f t="shared" si="4"/>
        <v>-148329670</v>
      </c>
      <c r="F21" s="18">
        <v>7640683754</v>
      </c>
      <c r="G21" s="18">
        <v>3109735220.1700001</v>
      </c>
      <c r="H21" s="19">
        <v>3109735220.1700001</v>
      </c>
      <c r="I21" s="20">
        <f t="shared" ref="I21:I27" si="6">+F21-H21</f>
        <v>4530948533.8299999</v>
      </c>
      <c r="J21" s="18">
        <v>1918309821.4600005</v>
      </c>
      <c r="K21" s="19">
        <f t="shared" ref="K21:K27" si="7">+I21-J21</f>
        <v>2612638712.3699994</v>
      </c>
      <c r="L21" s="21"/>
      <c r="M21" s="22"/>
      <c r="N21" s="23"/>
      <c r="O21" s="23"/>
      <c r="P21" s="23"/>
    </row>
    <row r="22" spans="1:16" x14ac:dyDescent="0.4">
      <c r="A22" s="15" t="s">
        <v>33</v>
      </c>
      <c r="B22" s="16" t="s">
        <v>34</v>
      </c>
      <c r="C22" s="17"/>
      <c r="D22" s="18">
        <v>52986799031</v>
      </c>
      <c r="E22" s="19">
        <f t="shared" si="4"/>
        <v>-1309313113.1200027</v>
      </c>
      <c r="F22" s="18">
        <v>51677485917.879997</v>
      </c>
      <c r="G22" s="18">
        <v>19363944988.580002</v>
      </c>
      <c r="H22" s="19">
        <v>19363944988.580002</v>
      </c>
      <c r="I22" s="20">
        <f t="shared" si="6"/>
        <v>32313540929.299995</v>
      </c>
      <c r="J22" s="18">
        <v>11441972163.03002</v>
      </c>
      <c r="K22" s="19">
        <f t="shared" si="7"/>
        <v>20871568766.269974</v>
      </c>
      <c r="L22" s="21"/>
      <c r="M22" s="22"/>
      <c r="N22" s="23"/>
      <c r="O22" s="23"/>
      <c r="P22" s="23"/>
    </row>
    <row r="23" spans="1:16" x14ac:dyDescent="0.4">
      <c r="A23" s="15" t="s">
        <v>35</v>
      </c>
      <c r="B23" s="16" t="s">
        <v>36</v>
      </c>
      <c r="C23" s="17"/>
      <c r="D23" s="18">
        <v>14320401763</v>
      </c>
      <c r="E23" s="19">
        <f t="shared" si="4"/>
        <v>398384561.47999954</v>
      </c>
      <c r="F23" s="18">
        <v>14718786324.48</v>
      </c>
      <c r="G23" s="18">
        <v>4659899779.79</v>
      </c>
      <c r="H23" s="19">
        <v>4659899779.79</v>
      </c>
      <c r="I23" s="20">
        <f t="shared" si="6"/>
        <v>10058886544.689999</v>
      </c>
      <c r="J23" s="18">
        <v>1537917099.6999993</v>
      </c>
      <c r="K23" s="19">
        <f t="shared" si="7"/>
        <v>8520969444.9899998</v>
      </c>
      <c r="L23" s="21"/>
      <c r="M23" s="22"/>
      <c r="N23" s="23"/>
      <c r="O23" s="23"/>
      <c r="P23" s="23"/>
    </row>
    <row r="24" spans="1:16" x14ac:dyDescent="0.4">
      <c r="A24" s="15" t="s">
        <v>37</v>
      </c>
      <c r="B24" s="16" t="s">
        <v>38</v>
      </c>
      <c r="C24" s="17"/>
      <c r="D24" s="18">
        <v>4340545143</v>
      </c>
      <c r="E24" s="19">
        <f t="shared" si="4"/>
        <v>-62253001.71999979</v>
      </c>
      <c r="F24" s="18">
        <v>4278292141.2800002</v>
      </c>
      <c r="G24" s="18">
        <v>1804740989.01</v>
      </c>
      <c r="H24" s="19">
        <v>1804740989.01</v>
      </c>
      <c r="I24" s="20">
        <f t="shared" si="6"/>
        <v>2473551152.2700005</v>
      </c>
      <c r="J24" s="18">
        <v>605100797.81999993</v>
      </c>
      <c r="K24" s="19">
        <f t="shared" si="7"/>
        <v>1868450354.4500005</v>
      </c>
      <c r="L24" s="21"/>
      <c r="M24" s="22"/>
      <c r="N24" s="23"/>
      <c r="O24" s="23"/>
      <c r="P24" s="23"/>
    </row>
    <row r="25" spans="1:16" x14ac:dyDescent="0.4">
      <c r="A25" s="15" t="s">
        <v>39</v>
      </c>
      <c r="B25" s="16" t="s">
        <v>40</v>
      </c>
      <c r="C25" s="17"/>
      <c r="D25" s="18">
        <v>2806765920</v>
      </c>
      <c r="E25" s="19">
        <f t="shared" si="4"/>
        <v>101412620.80000019</v>
      </c>
      <c r="F25" s="18">
        <v>2908178540.8000002</v>
      </c>
      <c r="G25" s="18">
        <v>1378120430.6900001</v>
      </c>
      <c r="H25" s="19">
        <v>1378120430.6900001</v>
      </c>
      <c r="I25" s="20">
        <f t="shared" si="6"/>
        <v>1530058110.1100001</v>
      </c>
      <c r="J25" s="18">
        <v>440508156.83999985</v>
      </c>
      <c r="K25" s="19">
        <f t="shared" si="7"/>
        <v>1089549953.2700002</v>
      </c>
      <c r="L25" s="21"/>
      <c r="M25" s="22"/>
      <c r="N25" s="23"/>
      <c r="O25" s="23"/>
      <c r="P25" s="23"/>
    </row>
    <row r="26" spans="1:16" x14ac:dyDescent="0.4">
      <c r="A26" s="15" t="s">
        <v>41</v>
      </c>
      <c r="B26" s="16" t="s">
        <v>42</v>
      </c>
      <c r="C26" s="17"/>
      <c r="D26" s="18">
        <v>3935971089</v>
      </c>
      <c r="E26" s="19">
        <f t="shared" si="4"/>
        <v>559988069.89999962</v>
      </c>
      <c r="F26" s="18">
        <v>4495959158.8999996</v>
      </c>
      <c r="G26" s="18">
        <v>2219489086.8000002</v>
      </c>
      <c r="H26" s="19">
        <v>2219489086.8000002</v>
      </c>
      <c r="I26" s="20">
        <f t="shared" si="6"/>
        <v>2276470072.0999994</v>
      </c>
      <c r="J26" s="18">
        <v>963388758.35999978</v>
      </c>
      <c r="K26" s="19">
        <f t="shared" si="7"/>
        <v>1313081313.7399998</v>
      </c>
      <c r="L26" s="21"/>
      <c r="M26" s="22"/>
      <c r="N26" s="23"/>
      <c r="O26" s="23"/>
      <c r="P26" s="23"/>
    </row>
    <row r="27" spans="1:16" x14ac:dyDescent="0.4">
      <c r="A27" s="15" t="s">
        <v>43</v>
      </c>
      <c r="B27" s="16" t="s">
        <v>44</v>
      </c>
      <c r="C27" s="17"/>
      <c r="D27" s="18">
        <v>1260497911</v>
      </c>
      <c r="E27" s="19">
        <f t="shared" si="4"/>
        <v>-62450125.720000029</v>
      </c>
      <c r="F27" s="18">
        <v>1198047785.28</v>
      </c>
      <c r="G27" s="18">
        <v>399215869.5</v>
      </c>
      <c r="H27" s="19">
        <v>399215869.5</v>
      </c>
      <c r="I27" s="20">
        <f t="shared" si="6"/>
        <v>798831915.77999997</v>
      </c>
      <c r="J27" s="18">
        <v>280029698.84999996</v>
      </c>
      <c r="K27" s="19">
        <f t="shared" si="7"/>
        <v>518802216.93000001</v>
      </c>
      <c r="L27" s="21"/>
      <c r="M27" s="22"/>
      <c r="N27" s="23"/>
      <c r="O27" s="23"/>
      <c r="P27" s="23"/>
    </row>
    <row r="28" spans="1:16" x14ac:dyDescent="0.4">
      <c r="B28" s="16"/>
      <c r="C28" s="17"/>
      <c r="D28" s="19"/>
      <c r="E28" s="19"/>
      <c r="F28" s="19"/>
      <c r="G28" s="19"/>
      <c r="H28" s="19"/>
      <c r="I28" s="19"/>
      <c r="J28" s="19"/>
      <c r="K28" s="19"/>
      <c r="L28" s="21"/>
      <c r="M28" s="22"/>
      <c r="N28" s="23"/>
      <c r="O28" s="23"/>
      <c r="P28" s="23"/>
    </row>
    <row r="29" spans="1:16" s="11" customFormat="1" x14ac:dyDescent="0.4">
      <c r="B29" s="12" t="s">
        <v>45</v>
      </c>
      <c r="C29" s="12"/>
      <c r="D29" s="13">
        <f>SUM(D30:D38)</f>
        <v>15255602333</v>
      </c>
      <c r="E29" s="13">
        <f t="shared" ref="E29:E38" si="8">F29-D29</f>
        <v>11169555572.349998</v>
      </c>
      <c r="F29" s="13">
        <f t="shared" ref="F29:K29" si="9">SUM(F30:F38)</f>
        <v>26425157905.349998</v>
      </c>
      <c r="G29" s="13">
        <f t="shared" si="9"/>
        <v>10014094637.150002</v>
      </c>
      <c r="H29" s="13">
        <f t="shared" si="9"/>
        <v>10014094637.150002</v>
      </c>
      <c r="I29" s="13">
        <f t="shared" si="9"/>
        <v>16411063268.199997</v>
      </c>
      <c r="J29" s="13">
        <f t="shared" si="9"/>
        <v>11331392101.18</v>
      </c>
      <c r="K29" s="13">
        <f t="shared" si="9"/>
        <v>5079671167.0199986</v>
      </c>
      <c r="L29" s="14"/>
      <c r="M29" s="14"/>
      <c r="N29" s="14"/>
      <c r="O29" s="14"/>
      <c r="P29" s="14"/>
    </row>
    <row r="30" spans="1:16" x14ac:dyDescent="0.4">
      <c r="A30" s="15" t="s">
        <v>46</v>
      </c>
      <c r="B30" s="16" t="s">
        <v>47</v>
      </c>
      <c r="C30" s="17"/>
      <c r="D30" s="18">
        <v>2241996455</v>
      </c>
      <c r="E30" s="19">
        <f t="shared" si="8"/>
        <v>99748242.880000114</v>
      </c>
      <c r="F30" s="18">
        <v>2341744697.8800001</v>
      </c>
      <c r="G30" s="18">
        <v>1008764461.84</v>
      </c>
      <c r="H30" s="19">
        <v>1008764461.84</v>
      </c>
      <c r="I30" s="20">
        <f t="shared" ref="I30:I38" si="10">+F30-H30</f>
        <v>1332980236.04</v>
      </c>
      <c r="J30" s="18">
        <v>322409407.85000002</v>
      </c>
      <c r="K30" s="19">
        <f t="shared" ref="K30:K38" si="11">+I30-J30</f>
        <v>1010570828.1899999</v>
      </c>
      <c r="L30" s="21"/>
      <c r="M30" s="24"/>
      <c r="N30" s="25"/>
      <c r="O30" s="25"/>
      <c r="P30" s="25"/>
    </row>
    <row r="31" spans="1:16" x14ac:dyDescent="0.4">
      <c r="A31" s="15" t="s">
        <v>48</v>
      </c>
      <c r="B31" s="16" t="s">
        <v>49</v>
      </c>
      <c r="C31" s="17"/>
      <c r="D31" s="18">
        <v>900000</v>
      </c>
      <c r="E31" s="19">
        <f t="shared" si="8"/>
        <v>0</v>
      </c>
      <c r="F31" s="18">
        <v>900000</v>
      </c>
      <c r="G31" s="18">
        <v>0</v>
      </c>
      <c r="H31" s="19">
        <v>0</v>
      </c>
      <c r="I31" s="20">
        <f t="shared" si="10"/>
        <v>900000</v>
      </c>
      <c r="J31" s="18">
        <v>0</v>
      </c>
      <c r="K31" s="19">
        <f t="shared" si="11"/>
        <v>900000</v>
      </c>
      <c r="L31" s="21"/>
      <c r="M31" s="22"/>
      <c r="N31" s="23"/>
      <c r="O31" s="23"/>
      <c r="P31" s="23"/>
    </row>
    <row r="32" spans="1:16" x14ac:dyDescent="0.4">
      <c r="A32" s="15"/>
      <c r="B32" s="16" t="s">
        <v>50</v>
      </c>
      <c r="C32" s="17"/>
      <c r="D32" s="18"/>
      <c r="E32" s="19">
        <f t="shared" si="8"/>
        <v>0</v>
      </c>
      <c r="F32" s="18"/>
      <c r="G32" s="18"/>
      <c r="H32" s="19"/>
      <c r="I32" s="20">
        <f t="shared" si="10"/>
        <v>0</v>
      </c>
      <c r="J32" s="18"/>
      <c r="K32" s="19">
        <f t="shared" si="11"/>
        <v>0</v>
      </c>
      <c r="L32" s="21"/>
      <c r="M32" s="22"/>
      <c r="N32" s="23"/>
      <c r="O32" s="23"/>
      <c r="P32" s="23"/>
    </row>
    <row r="33" spans="1:16" x14ac:dyDescent="0.4">
      <c r="A33" s="15" t="s">
        <v>51</v>
      </c>
      <c r="B33" s="16" t="s">
        <v>52</v>
      </c>
      <c r="C33" s="17"/>
      <c r="D33" s="18">
        <v>8968613659</v>
      </c>
      <c r="E33" s="19">
        <f t="shared" si="8"/>
        <v>162595690.07999992</v>
      </c>
      <c r="F33" s="18">
        <v>9131209349.0799999</v>
      </c>
      <c r="G33" s="18">
        <v>3442170381.5799999</v>
      </c>
      <c r="H33" s="19">
        <v>3442170381.5799999</v>
      </c>
      <c r="I33" s="20">
        <f t="shared" si="10"/>
        <v>5689038967.5</v>
      </c>
      <c r="J33" s="18">
        <v>3164509027.9000001</v>
      </c>
      <c r="K33" s="19">
        <f t="shared" si="11"/>
        <v>2524529939.5999999</v>
      </c>
      <c r="L33" s="21"/>
      <c r="M33" s="22"/>
      <c r="N33" s="23"/>
      <c r="O33" s="23"/>
      <c r="P33" s="23"/>
    </row>
    <row r="34" spans="1:16" x14ac:dyDescent="0.4">
      <c r="A34" s="15" t="s">
        <v>53</v>
      </c>
      <c r="B34" s="16" t="s">
        <v>54</v>
      </c>
      <c r="C34" s="17"/>
      <c r="D34" s="18">
        <v>3569767720</v>
      </c>
      <c r="E34" s="19">
        <f t="shared" si="8"/>
        <v>10898075068.559999</v>
      </c>
      <c r="F34" s="18">
        <v>14467842788.559999</v>
      </c>
      <c r="G34" s="18">
        <v>5400178829.3400002</v>
      </c>
      <c r="H34" s="19">
        <v>5400178829.3400002</v>
      </c>
      <c r="I34" s="20">
        <f t="shared" si="10"/>
        <v>9067663959.2199993</v>
      </c>
      <c r="J34" s="18">
        <v>7765293010.5200005</v>
      </c>
      <c r="K34" s="19">
        <f t="shared" si="11"/>
        <v>1302370948.6999989</v>
      </c>
      <c r="L34" s="21"/>
      <c r="M34" s="22"/>
      <c r="N34" s="23"/>
      <c r="O34" s="23"/>
      <c r="P34" s="23"/>
    </row>
    <row r="35" spans="1:16" x14ac:dyDescent="0.4">
      <c r="A35" s="15"/>
      <c r="B35" s="16" t="s">
        <v>55</v>
      </c>
      <c r="C35" s="17"/>
      <c r="D35" s="18"/>
      <c r="E35" s="19">
        <f t="shared" si="8"/>
        <v>0</v>
      </c>
      <c r="F35" s="18"/>
      <c r="G35" s="18"/>
      <c r="H35" s="19"/>
      <c r="I35" s="20">
        <f t="shared" si="10"/>
        <v>0</v>
      </c>
      <c r="J35" s="18"/>
      <c r="K35" s="19">
        <f t="shared" si="11"/>
        <v>0</v>
      </c>
      <c r="L35" s="21"/>
      <c r="M35" s="22"/>
      <c r="N35" s="23"/>
      <c r="O35" s="23"/>
      <c r="P35" s="23"/>
    </row>
    <row r="36" spans="1:16" x14ac:dyDescent="0.4">
      <c r="A36" s="15" t="s">
        <v>56</v>
      </c>
      <c r="B36" s="16" t="s">
        <v>57</v>
      </c>
      <c r="C36" s="17"/>
      <c r="D36" s="18">
        <v>148828568</v>
      </c>
      <c r="E36" s="19">
        <f t="shared" si="8"/>
        <v>421353.5</v>
      </c>
      <c r="F36" s="18">
        <v>149249921.5</v>
      </c>
      <c r="G36" s="18">
        <v>50559401.689999998</v>
      </c>
      <c r="H36" s="19">
        <v>50559401.689999998</v>
      </c>
      <c r="I36" s="20">
        <f t="shared" si="10"/>
        <v>98690519.810000002</v>
      </c>
      <c r="J36" s="18">
        <v>42959976.810000002</v>
      </c>
      <c r="K36" s="19">
        <f t="shared" si="11"/>
        <v>55730543</v>
      </c>
      <c r="L36" s="21"/>
      <c r="M36" s="22"/>
      <c r="N36" s="23"/>
      <c r="O36" s="23"/>
      <c r="P36" s="23"/>
    </row>
    <row r="37" spans="1:16" x14ac:dyDescent="0.4">
      <c r="A37" s="15" t="s">
        <v>58</v>
      </c>
      <c r="B37" s="16" t="s">
        <v>59</v>
      </c>
      <c r="C37" s="17"/>
      <c r="D37" s="18">
        <v>325495931</v>
      </c>
      <c r="E37" s="19">
        <f t="shared" si="8"/>
        <v>8715217.3299999833</v>
      </c>
      <c r="F37" s="18">
        <v>334211148.32999998</v>
      </c>
      <c r="G37" s="18">
        <v>112421562.7</v>
      </c>
      <c r="H37" s="19">
        <v>112421562.7</v>
      </c>
      <c r="I37" s="20">
        <f t="shared" si="10"/>
        <v>221789585.63</v>
      </c>
      <c r="J37" s="18">
        <v>36220678.100000001</v>
      </c>
      <c r="K37" s="19">
        <f t="shared" si="11"/>
        <v>185568907.53</v>
      </c>
      <c r="L37" s="21"/>
      <c r="M37" s="22"/>
      <c r="N37" s="23"/>
      <c r="O37" s="23"/>
      <c r="P37" s="23"/>
    </row>
    <row r="38" spans="1:16" x14ac:dyDescent="0.4">
      <c r="A38" s="15" t="s">
        <v>60</v>
      </c>
      <c r="B38" s="16" t="s">
        <v>61</v>
      </c>
      <c r="C38" s="17"/>
      <c r="D38" s="18"/>
      <c r="E38" s="19">
        <f t="shared" si="8"/>
        <v>0</v>
      </c>
      <c r="F38" s="18"/>
      <c r="G38" s="18"/>
      <c r="H38" s="19"/>
      <c r="I38" s="20">
        <f t="shared" si="10"/>
        <v>0</v>
      </c>
      <c r="J38" s="18"/>
      <c r="K38" s="19">
        <f t="shared" si="11"/>
        <v>0</v>
      </c>
      <c r="L38" s="21"/>
      <c r="M38" s="22"/>
      <c r="N38" s="23"/>
      <c r="O38" s="23"/>
      <c r="P38" s="23"/>
    </row>
    <row r="39" spans="1:16" x14ac:dyDescent="0.4">
      <c r="B39" s="16"/>
      <c r="C39" s="17"/>
      <c r="D39" s="19"/>
      <c r="E39" s="19"/>
      <c r="F39" s="19"/>
      <c r="G39" s="19"/>
      <c r="H39" s="19"/>
      <c r="I39" s="19"/>
      <c r="J39" s="19"/>
      <c r="K39" s="19"/>
      <c r="L39" s="21"/>
      <c r="M39" s="22"/>
      <c r="N39" s="23"/>
      <c r="O39" s="23"/>
      <c r="P39" s="23"/>
    </row>
    <row r="40" spans="1:16" s="11" customFormat="1" x14ac:dyDescent="0.4">
      <c r="B40" s="12" t="s">
        <v>62</v>
      </c>
      <c r="C40" s="12"/>
      <c r="D40" s="13">
        <f>SUM(D41:D44)</f>
        <v>76014814821</v>
      </c>
      <c r="E40" s="13">
        <f>F40-D40</f>
        <v>7542123768.3099976</v>
      </c>
      <c r="F40" s="13">
        <f t="shared" ref="F40:K40" si="12">SUM(F41:F44)</f>
        <v>83556938589.309998</v>
      </c>
      <c r="G40" s="13">
        <f t="shared" si="12"/>
        <v>36568583443.489998</v>
      </c>
      <c r="H40" s="13">
        <f t="shared" si="12"/>
        <v>36568583443.489998</v>
      </c>
      <c r="I40" s="13">
        <f t="shared" si="12"/>
        <v>46988355145.82</v>
      </c>
      <c r="J40" s="13">
        <f t="shared" si="12"/>
        <v>31383575812.050003</v>
      </c>
      <c r="K40" s="13">
        <f t="shared" si="12"/>
        <v>15604779333.77</v>
      </c>
      <c r="L40" s="14"/>
      <c r="M40" s="14"/>
      <c r="N40" s="14"/>
      <c r="O40" s="14"/>
      <c r="P40" s="14"/>
    </row>
    <row r="41" spans="1:16" ht="31.25" customHeight="1" x14ac:dyDescent="0.4">
      <c r="A41" s="15" t="s">
        <v>63</v>
      </c>
      <c r="B41" s="16" t="s">
        <v>64</v>
      </c>
      <c r="C41" s="17"/>
      <c r="D41" s="18">
        <v>18793369008</v>
      </c>
      <c r="E41" s="19">
        <f>F41-D41</f>
        <v>1231913082.0600014</v>
      </c>
      <c r="F41" s="18">
        <v>20025282090.060001</v>
      </c>
      <c r="G41" s="18">
        <v>8613823276.3099995</v>
      </c>
      <c r="H41" s="19">
        <v>8613823276.3099995</v>
      </c>
      <c r="I41" s="20">
        <f>+F41-H41</f>
        <v>11411458813.750002</v>
      </c>
      <c r="J41" s="18">
        <v>10906990423.620001</v>
      </c>
      <c r="K41" s="19">
        <f>+I41-J41</f>
        <v>504468390.13000107</v>
      </c>
      <c r="L41" s="21"/>
      <c r="M41" s="24"/>
      <c r="N41" s="25"/>
      <c r="O41" s="25"/>
      <c r="P41" s="25"/>
    </row>
    <row r="42" spans="1:16" ht="31.25" customHeight="1" x14ac:dyDescent="0.4">
      <c r="A42" s="15" t="s">
        <v>65</v>
      </c>
      <c r="B42" s="16" t="s">
        <v>66</v>
      </c>
      <c r="C42" s="17"/>
      <c r="D42" s="18">
        <v>57221445813</v>
      </c>
      <c r="E42" s="19">
        <f>F42-D42</f>
        <v>6310210686.25</v>
      </c>
      <c r="F42" s="18">
        <v>63531656499.25</v>
      </c>
      <c r="G42" s="18">
        <v>27954760167.18</v>
      </c>
      <c r="H42" s="19">
        <v>27954760167.18</v>
      </c>
      <c r="I42" s="20">
        <f>+F42-H42</f>
        <v>35576896332.07</v>
      </c>
      <c r="J42" s="18">
        <v>20476585388.43</v>
      </c>
      <c r="K42" s="19">
        <f>+I42-J42</f>
        <v>15100310943.639999</v>
      </c>
      <c r="L42" s="21"/>
      <c r="M42" s="26"/>
      <c r="N42" s="21"/>
      <c r="O42" s="26"/>
      <c r="P42" s="21"/>
    </row>
    <row r="43" spans="1:16" x14ac:dyDescent="0.4">
      <c r="B43" s="16" t="s">
        <v>67</v>
      </c>
      <c r="C43" s="17"/>
      <c r="D43" s="18"/>
      <c r="E43" s="19">
        <f>F43-D43</f>
        <v>0</v>
      </c>
      <c r="F43" s="18"/>
      <c r="G43" s="18"/>
      <c r="H43" s="19"/>
      <c r="I43" s="20">
        <f>+F43-H43</f>
        <v>0</v>
      </c>
      <c r="J43" s="18"/>
      <c r="K43" s="19">
        <f>+I43-J43</f>
        <v>0</v>
      </c>
      <c r="L43" s="21"/>
      <c r="M43" s="22"/>
      <c r="N43" s="23"/>
      <c r="O43" s="23"/>
      <c r="P43" s="23"/>
    </row>
    <row r="44" spans="1:16" x14ac:dyDescent="0.4">
      <c r="B44" s="16" t="s">
        <v>68</v>
      </c>
      <c r="C44" s="17"/>
      <c r="D44" s="18"/>
      <c r="E44" s="19">
        <f>F44-D44</f>
        <v>0</v>
      </c>
      <c r="F44" s="18"/>
      <c r="G44" s="18"/>
      <c r="H44" s="19"/>
      <c r="I44" s="20">
        <f>+F44-H44</f>
        <v>0</v>
      </c>
      <c r="J44" s="18"/>
      <c r="K44" s="19">
        <f>+I44-J44</f>
        <v>0</v>
      </c>
      <c r="L44" s="21"/>
      <c r="M44" s="22"/>
      <c r="N44" s="23"/>
      <c r="O44" s="23"/>
      <c r="P44" s="23"/>
    </row>
    <row r="45" spans="1:16" x14ac:dyDescent="0.4">
      <c r="B45" s="17"/>
      <c r="C45" s="17"/>
      <c r="D45" s="19"/>
      <c r="E45" s="19"/>
      <c r="F45" s="19"/>
      <c r="G45" s="19"/>
      <c r="H45" s="19"/>
      <c r="I45" s="19"/>
      <c r="J45" s="19"/>
      <c r="K45" s="19"/>
      <c r="L45" s="21"/>
      <c r="M45" s="26"/>
      <c r="N45" s="21"/>
      <c r="O45" s="26"/>
      <c r="P45" s="21"/>
    </row>
    <row r="46" spans="1:16" s="11" customFormat="1" x14ac:dyDescent="0.4">
      <c r="B46" s="10" t="s">
        <v>69</v>
      </c>
      <c r="C46" s="27"/>
      <c r="D46" s="28">
        <f>D10+D20+D29+D40</f>
        <v>261727311747</v>
      </c>
      <c r="E46" s="28">
        <f>E10+E20+E29+E40</f>
        <v>22169552467.579994</v>
      </c>
      <c r="F46" s="28">
        <f>F10+F20+F29+F40</f>
        <v>283896864214.57996</v>
      </c>
      <c r="G46" s="28">
        <f>G10+G20+G29+G40</f>
        <v>122017634598.5</v>
      </c>
      <c r="H46" s="28">
        <f>H10+H20+H29+H40</f>
        <v>122017634598.5</v>
      </c>
      <c r="I46" s="28">
        <f>+F46-H46</f>
        <v>161879229616.07996</v>
      </c>
      <c r="J46" s="28">
        <f>J10+J20+J29+J40</f>
        <v>65622808106.150024</v>
      </c>
      <c r="K46" s="28">
        <f>+I46-J46</f>
        <v>96256421509.929932</v>
      </c>
      <c r="L46" s="21"/>
      <c r="M46" s="21"/>
      <c r="N46" s="21"/>
      <c r="O46" s="21"/>
      <c r="P46" s="21"/>
    </row>
    <row r="47" spans="1:16" ht="16.25" customHeight="1" thickBot="1" x14ac:dyDescent="0.45">
      <c r="B47" s="29"/>
      <c r="C47" s="29"/>
      <c r="D47" s="29"/>
      <c r="E47" s="29"/>
      <c r="F47" s="30"/>
      <c r="G47" s="30"/>
      <c r="H47" s="30"/>
      <c r="I47" s="30"/>
      <c r="J47" s="30"/>
      <c r="K47" s="30"/>
    </row>
    <row r="48" spans="1:16" ht="16.25" customHeight="1" thickTop="1" x14ac:dyDescent="0.4">
      <c r="B48" s="32" t="s">
        <v>70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 x14ac:dyDescent="0.4">
      <c r="B49" s="33" t="s">
        <v>71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 x14ac:dyDescent="0.4">
      <c r="B50" s="33" t="s">
        <v>72</v>
      </c>
      <c r="C50" s="33"/>
      <c r="D50" s="33"/>
      <c r="E50" s="33"/>
      <c r="F50" s="33"/>
      <c r="G50" s="33"/>
      <c r="H50" s="33"/>
      <c r="I50" s="33"/>
      <c r="J50" s="33"/>
      <c r="K50" s="33"/>
      <c r="L50" s="31"/>
      <c r="M50" s="31"/>
    </row>
    <row r="51" spans="2:13" x14ac:dyDescent="0.4">
      <c r="B51" s="32" t="s">
        <v>73</v>
      </c>
      <c r="C51" s="32"/>
      <c r="D51" s="32"/>
      <c r="E51" s="32"/>
      <c r="F51" s="33"/>
      <c r="G51" s="33"/>
      <c r="H51" s="33"/>
      <c r="I51" s="33"/>
      <c r="J51" s="33"/>
      <c r="K51" s="33"/>
      <c r="L51" s="31"/>
      <c r="M51" s="31"/>
    </row>
    <row r="52" spans="2:13" x14ac:dyDescent="0.4">
      <c r="B52" s="33" t="s">
        <v>74</v>
      </c>
      <c r="C52" s="33"/>
      <c r="D52" s="33"/>
      <c r="E52" s="33"/>
      <c r="F52" s="33"/>
      <c r="G52" s="33"/>
      <c r="H52" s="33"/>
      <c r="I52" s="33"/>
      <c r="J52" s="33"/>
      <c r="K52" s="33"/>
      <c r="L52" s="31"/>
      <c r="M52" s="31"/>
    </row>
  </sheetData>
  <sheetProtection formatCells="0" formatColumns="0" formatRows="0" insertColumns="0" insertRows="0" insertHyperlinks="0" deleteColumns="0" deleteRows="0" sort="0" autoFilter="0" pivotTables="0"/>
  <mergeCells count="15">
    <mergeCell ref="B6:B8"/>
    <mergeCell ref="D6:H6"/>
    <mergeCell ref="I6:I8"/>
    <mergeCell ref="J6:J8"/>
    <mergeCell ref="K6:K8"/>
    <mergeCell ref="B1:K1"/>
    <mergeCell ref="B2:K2"/>
    <mergeCell ref="B3:K3"/>
    <mergeCell ref="B4:K4"/>
    <mergeCell ref="B5:K5"/>
    <mergeCell ref="B48:M48"/>
    <mergeCell ref="B49:M49"/>
    <mergeCell ref="B50:K50"/>
    <mergeCell ref="B51:K51"/>
    <mergeCell ref="B52:K52"/>
  </mergeCells>
  <printOptions horizontalCentered="1"/>
  <pageMargins left="0.23622047244094491" right="0.23622047244094491" top="1.1023622047244095" bottom="0.39" header="0.31496062992125984" footer="0.31496062992125984"/>
  <pageSetup scale="5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</vt:lpstr>
      <vt:lpstr>Funcional!Área_de_impresión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MARTINEZ</dc:creator>
  <cp:lastModifiedBy>Lopez Perez Zenon</cp:lastModifiedBy>
  <dcterms:created xsi:type="dcterms:W3CDTF">2024-07-09T21:09:34Z</dcterms:created>
  <dcterms:modified xsi:type="dcterms:W3CDTF">2024-07-29T21:32:52Z</dcterms:modified>
</cp:coreProperties>
</file>