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dith\Downloads\5 Clasificaciones CONAC-20240729T212746Z-001\5 Clasificaciones CONAC\"/>
    </mc:Choice>
  </mc:AlternateContent>
  <xr:revisionPtr revIDLastSave="0" documentId="13_ncr:1_{BAC9A0EC-45FC-45AE-82F0-D4B9BB64F5A6}" xr6:coauthVersionLast="47" xr6:coauthVersionMax="47" xr10:uidLastSave="{00000000-0000-0000-0000-000000000000}"/>
  <bookViews>
    <workbookView xWindow="-28920" yWindow="-120" windowWidth="29040" windowHeight="15720" xr2:uid="{2F92520F-B6AD-4BE6-9DFF-5667C031921A}"/>
  </bookViews>
  <sheets>
    <sheet name="Objeto del Gasto" sheetId="1" r:id="rId1"/>
  </sheets>
  <definedNames>
    <definedName name="_xlnm.Print_Area" localSheetId="0">'Objeto del Gasto'!$B$1:$K$96</definedName>
    <definedName name="CAPIT" localSheetId="0">#REF!</definedName>
    <definedName name="CAPIT">#REF!</definedName>
    <definedName name="CENPAR" localSheetId="0">#REF!</definedName>
    <definedName name="CENPAR">#REF!</definedName>
    <definedName name="Compromiso" localSheetId="0">#REF!</definedName>
    <definedName name="Compromiso">#REF!</definedName>
    <definedName name="dc" localSheetId="0">#REF!</definedName>
    <definedName name="dc">#REF!</definedName>
    <definedName name="DEUDA" localSheetId="0">#REF!</definedName>
    <definedName name="DEUDA">#REF!</definedName>
    <definedName name="EJER" localSheetId="0">#REF!</definedName>
    <definedName name="EJER">#REF!</definedName>
    <definedName name="g" localSheetId="0">#REF!</definedName>
    <definedName name="g">#REF!</definedName>
    <definedName name="GCI" localSheetId="0">#REF!</definedName>
    <definedName name="GCI">#REF!</definedName>
    <definedName name="MODIF" localSheetId="0">#REF!</definedName>
    <definedName name="MODIF">#REF!</definedName>
    <definedName name="ORIG" localSheetId="0">#REF!</definedName>
    <definedName name="ORIG">#REF!</definedName>
    <definedName name="periodo" localSheetId="0">#REF!</definedName>
    <definedName name="periodo">#REF!</definedName>
    <definedName name="Print_Titles" localSheetId="0">'Objeto del Gasto'!$1:$9</definedName>
    <definedName name="PROG" localSheetId="0">#REF!</definedName>
    <definedName name="PROG">#REF!</definedName>
    <definedName name="ptda" localSheetId="0">#REF!</definedName>
    <definedName name="ptda">#REF!</definedName>
    <definedName name="TIPO_UEG" localSheetId="0">#REF!</definedName>
    <definedName name="TIPO_UEG">#REF!</definedName>
    <definedName name="_xlnm.Print_Titles" localSheetId="0">'Objeto del Gasto'!$1:$9</definedName>
    <definedName name="TYA" localSheetId="0">#REF!</definedName>
    <definedName name="TYA">#REF!</definedName>
    <definedName name="UEG" localSheetId="0">#REF!</definedName>
    <definedName name="UEG">#REF!</definedName>
    <definedName name="UEGA" localSheetId="0">#REF!</definedName>
    <definedName name="UEGA">#REF!</definedName>
    <definedName name="UR" localSheetId="0">#REF!</definedName>
    <definedName name="U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9" i="1" l="1"/>
  <c r="K89" i="1" s="1"/>
  <c r="E89" i="1"/>
  <c r="I88" i="1"/>
  <c r="K88" i="1" s="1"/>
  <c r="E88" i="1"/>
  <c r="I87" i="1"/>
  <c r="K87" i="1" s="1"/>
  <c r="E87" i="1"/>
  <c r="K86" i="1"/>
  <c r="I86" i="1"/>
  <c r="E86" i="1"/>
  <c r="I85" i="1"/>
  <c r="K85" i="1" s="1"/>
  <c r="E85" i="1"/>
  <c r="I84" i="1"/>
  <c r="K84" i="1" s="1"/>
  <c r="K82" i="1" s="1"/>
  <c r="E84" i="1"/>
  <c r="K83" i="1"/>
  <c r="I83" i="1"/>
  <c r="E83" i="1"/>
  <c r="J82" i="1"/>
  <c r="I82" i="1"/>
  <c r="H82" i="1"/>
  <c r="G82" i="1"/>
  <c r="F82" i="1"/>
  <c r="E82" i="1"/>
  <c r="D82" i="1"/>
  <c r="I80" i="1"/>
  <c r="K80" i="1" s="1"/>
  <c r="E80" i="1"/>
  <c r="I79" i="1"/>
  <c r="K79" i="1" s="1"/>
  <c r="E79" i="1"/>
  <c r="I78" i="1"/>
  <c r="K78" i="1" s="1"/>
  <c r="K77" i="1" s="1"/>
  <c r="E78" i="1"/>
  <c r="I77" i="1"/>
  <c r="H77" i="1"/>
  <c r="G77" i="1"/>
  <c r="F77" i="1"/>
  <c r="E77" i="1"/>
  <c r="D77" i="1"/>
  <c r="I75" i="1"/>
  <c r="K75" i="1" s="1"/>
  <c r="E75" i="1"/>
  <c r="I74" i="1"/>
  <c r="K74" i="1" s="1"/>
  <c r="E74" i="1"/>
  <c r="I73" i="1"/>
  <c r="K73" i="1" s="1"/>
  <c r="E73" i="1"/>
  <c r="I72" i="1"/>
  <c r="K72" i="1" s="1"/>
  <c r="E72" i="1"/>
  <c r="I71" i="1"/>
  <c r="K71" i="1" s="1"/>
  <c r="E71" i="1"/>
  <c r="I70" i="1"/>
  <c r="K70" i="1" s="1"/>
  <c r="E70" i="1"/>
  <c r="I69" i="1"/>
  <c r="K69" i="1" s="1"/>
  <c r="K68" i="1" s="1"/>
  <c r="E69" i="1"/>
  <c r="J68" i="1"/>
  <c r="H68" i="1"/>
  <c r="G68" i="1"/>
  <c r="F68" i="1"/>
  <c r="E68" i="1" s="1"/>
  <c r="D68" i="1"/>
  <c r="I66" i="1"/>
  <c r="K66" i="1" s="1"/>
  <c r="E66" i="1"/>
  <c r="I65" i="1"/>
  <c r="K65" i="1" s="1"/>
  <c r="E65" i="1"/>
  <c r="K64" i="1"/>
  <c r="K63" i="1" s="1"/>
  <c r="I64" i="1"/>
  <c r="E64" i="1"/>
  <c r="J63" i="1"/>
  <c r="I63" i="1"/>
  <c r="H63" i="1"/>
  <c r="G63" i="1"/>
  <c r="F63" i="1"/>
  <c r="E63" i="1" s="1"/>
  <c r="D63" i="1"/>
  <c r="E62" i="1"/>
  <c r="I61" i="1"/>
  <c r="K61" i="1" s="1"/>
  <c r="E61" i="1"/>
  <c r="I60" i="1"/>
  <c r="K60" i="1" s="1"/>
  <c r="E60" i="1"/>
  <c r="K59" i="1"/>
  <c r="I59" i="1"/>
  <c r="E59" i="1"/>
  <c r="I58" i="1"/>
  <c r="K58" i="1" s="1"/>
  <c r="E58" i="1"/>
  <c r="K57" i="1"/>
  <c r="I57" i="1"/>
  <c r="E57" i="1"/>
  <c r="K56" i="1"/>
  <c r="I56" i="1"/>
  <c r="E56" i="1"/>
  <c r="K55" i="1"/>
  <c r="I55" i="1"/>
  <c r="E55" i="1"/>
  <c r="I54" i="1"/>
  <c r="K54" i="1" s="1"/>
  <c r="E54" i="1"/>
  <c r="I53" i="1"/>
  <c r="I52" i="1" s="1"/>
  <c r="E53" i="1"/>
  <c r="J52" i="1"/>
  <c r="H52" i="1"/>
  <c r="G52" i="1"/>
  <c r="F52" i="1"/>
  <c r="D52" i="1"/>
  <c r="E52" i="1" s="1"/>
  <c r="I50" i="1"/>
  <c r="K50" i="1" s="1"/>
  <c r="E50" i="1"/>
  <c r="K49" i="1"/>
  <c r="I49" i="1"/>
  <c r="E49" i="1"/>
  <c r="I48" i="1"/>
  <c r="K48" i="1" s="1"/>
  <c r="E48" i="1"/>
  <c r="K47" i="1"/>
  <c r="I47" i="1"/>
  <c r="E47" i="1"/>
  <c r="K46" i="1"/>
  <c r="I46" i="1"/>
  <c r="E46" i="1"/>
  <c r="K45" i="1"/>
  <c r="I45" i="1"/>
  <c r="E45" i="1"/>
  <c r="I44" i="1"/>
  <c r="K44" i="1" s="1"/>
  <c r="E44" i="1"/>
  <c r="I43" i="1"/>
  <c r="K43" i="1" s="1"/>
  <c r="E43" i="1"/>
  <c r="K42" i="1"/>
  <c r="I42" i="1"/>
  <c r="I41" i="1" s="1"/>
  <c r="E42" i="1"/>
  <c r="J41" i="1"/>
  <c r="H41" i="1"/>
  <c r="G41" i="1"/>
  <c r="F41" i="1"/>
  <c r="E41" i="1"/>
  <c r="D41" i="1"/>
  <c r="K39" i="1"/>
  <c r="I39" i="1"/>
  <c r="E39" i="1"/>
  <c r="I38" i="1"/>
  <c r="K38" i="1" s="1"/>
  <c r="E38" i="1"/>
  <c r="K37" i="1"/>
  <c r="I37" i="1"/>
  <c r="E37" i="1"/>
  <c r="K36" i="1"/>
  <c r="I36" i="1"/>
  <c r="E36" i="1"/>
  <c r="K35" i="1"/>
  <c r="I35" i="1"/>
  <c r="E35" i="1"/>
  <c r="I34" i="1"/>
  <c r="K34" i="1" s="1"/>
  <c r="E34" i="1"/>
  <c r="I33" i="1"/>
  <c r="K33" i="1" s="1"/>
  <c r="E33" i="1"/>
  <c r="K32" i="1"/>
  <c r="I32" i="1"/>
  <c r="E32" i="1"/>
  <c r="I31" i="1"/>
  <c r="K31" i="1" s="1"/>
  <c r="E31" i="1"/>
  <c r="J30" i="1"/>
  <c r="H30" i="1"/>
  <c r="G30" i="1"/>
  <c r="F30" i="1"/>
  <c r="E30" i="1" s="1"/>
  <c r="D30" i="1"/>
  <c r="I28" i="1"/>
  <c r="K28" i="1" s="1"/>
  <c r="E28" i="1"/>
  <c r="K27" i="1"/>
  <c r="I27" i="1"/>
  <c r="E27" i="1"/>
  <c r="K26" i="1"/>
  <c r="I26" i="1"/>
  <c r="E26" i="1"/>
  <c r="K25" i="1"/>
  <c r="I25" i="1"/>
  <c r="E25" i="1"/>
  <c r="I24" i="1"/>
  <c r="K24" i="1" s="1"/>
  <c r="E24" i="1"/>
  <c r="I23" i="1"/>
  <c r="K23" i="1" s="1"/>
  <c r="E23" i="1"/>
  <c r="K22" i="1"/>
  <c r="I22" i="1"/>
  <c r="E22" i="1"/>
  <c r="I21" i="1"/>
  <c r="K21" i="1" s="1"/>
  <c r="E21" i="1"/>
  <c r="I20" i="1"/>
  <c r="K20" i="1" s="1"/>
  <c r="K19" i="1" s="1"/>
  <c r="E20" i="1"/>
  <c r="J19" i="1"/>
  <c r="H19" i="1"/>
  <c r="G19" i="1"/>
  <c r="F19" i="1"/>
  <c r="D19" i="1"/>
  <c r="E19" i="1" s="1"/>
  <c r="K17" i="1"/>
  <c r="I17" i="1"/>
  <c r="E17" i="1"/>
  <c r="K16" i="1"/>
  <c r="I16" i="1"/>
  <c r="E16" i="1"/>
  <c r="K15" i="1"/>
  <c r="I15" i="1"/>
  <c r="E15" i="1"/>
  <c r="I14" i="1"/>
  <c r="K14" i="1" s="1"/>
  <c r="E14" i="1"/>
  <c r="I13" i="1"/>
  <c r="K13" i="1" s="1"/>
  <c r="E13" i="1"/>
  <c r="K12" i="1"/>
  <c r="I12" i="1"/>
  <c r="E12" i="1"/>
  <c r="I11" i="1"/>
  <c r="K11" i="1" s="1"/>
  <c r="E11" i="1"/>
  <c r="J10" i="1"/>
  <c r="J91" i="1" s="1"/>
  <c r="H10" i="1"/>
  <c r="H91" i="1" s="1"/>
  <c r="G10" i="1"/>
  <c r="G91" i="1" s="1"/>
  <c r="F10" i="1"/>
  <c r="F91" i="1" s="1"/>
  <c r="D10" i="1"/>
  <c r="D91" i="1" s="1"/>
  <c r="I91" i="1" l="1"/>
  <c r="K91" i="1" s="1"/>
  <c r="E91" i="1"/>
  <c r="K10" i="1"/>
  <c r="K41" i="1"/>
  <c r="K30" i="1"/>
  <c r="K53" i="1"/>
  <c r="K52" i="1" s="1"/>
  <c r="I68" i="1"/>
  <c r="E10" i="1"/>
  <c r="I19" i="1"/>
  <c r="I10" i="1"/>
  <c r="I30" i="1"/>
</calcChain>
</file>

<file path=xl/sharedStrings.xml><?xml version="1.0" encoding="utf-8"?>
<sst xmlns="http://schemas.openxmlformats.org/spreadsheetml/2006/main" count="93" uniqueCount="93">
  <si>
    <t>Gobierno de la Ciudad de México</t>
  </si>
  <si>
    <t>Estado Analítico del Ejercicio del Presupuesto de Egresos</t>
  </si>
  <si>
    <t>Clasificación por Objeto del Gasto (Capítulo y Concepto)</t>
  </si>
  <si>
    <t>(Cifras en Pesos)</t>
  </si>
  <si>
    <t>Capítulo/Concepto</t>
  </si>
  <si>
    <t>Egresos</t>
  </si>
  <si>
    <t>Diferencia</t>
  </si>
  <si>
    <t>Comprometido</t>
  </si>
  <si>
    <t>Diferencia menos comprometido</t>
  </si>
  <si>
    <t>Aprobado</t>
  </si>
  <si>
    <t>Ampliaciones/
Reducciones</t>
  </si>
  <si>
    <t>Modificado</t>
  </si>
  <si>
    <t>Devengado</t>
  </si>
  <si>
    <t>Pagado</t>
  </si>
  <si>
    <t>3=(1+2)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</si>
  <si>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</si>
  <si>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</si>
  <si>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</si>
  <si>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</si>
  <si>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</si>
  <si>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</si>
  <si>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</si>
  <si>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</si>
  <si>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</si>
  <si>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</si>
  <si>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</si>
  <si>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</si>
  <si>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</si>
  <si>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</si>
  <si>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</si>
  <si>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</si>
  <si>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</si>
  <si>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</si>
  <si>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</si>
  <si>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</si>
  <si>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</si>
  <si>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</si>
  <si>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</si>
  <si>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mantenimiento,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</si>
  <si>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</si>
  <si>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</si>
  <si>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</si>
  <si>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</si>
  <si>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</si>
  <si>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</si>
  <si>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</si>
  <si>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</si>
  <si>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</si>
  <si>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</si>
  <si>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</si>
  <si>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</si>
  <si>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</si>
  <si>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</si>
  <si>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</si>
  <si>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</si>
  <si>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</si>
  <si>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</si>
  <si>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</si>
  <si>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</si>
  <si>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</si>
  <si>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</si>
  <si>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</si>
  <si>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</si>
  <si>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</si>
  <si>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</si>
  <si>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</si>
  <si>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</si>
  <si>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</si>
  <si>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Inversión para el fomento de actividades productivas</t>
  </si>
  <si>
    <t>Acciones y participaciones de capital</t>
  </si>
  <si>
    <t>Compra de títulos y valores</t>
  </si>
  <si>
    <t>Concesión de préstamos</t>
  </si>
  <si>
    <t>Inversión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</si>
  <si>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</si>
  <si>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</si>
  <si>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</si>
  <si>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</si>
  <si>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</si>
  <si>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</si>
  <si>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</si>
  <si>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</si>
  <si>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</si>
  <si>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</si>
  <si>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</si>
  <si>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Costos por coberturas</t>
  </si>
  <si>
    <t>Apoyos financieros</t>
  </si>
  <si>
    <t>Adeudos de ejercicios fiscales anteriores (ADEFAS)</t>
  </si>
  <si>
    <t>Total</t>
  </si>
  <si>
    <t>Nota: Cifras Preliminares.</t>
  </si>
  <si>
    <r>
      <rPr>
        <b/>
        <sz val="8"/>
        <color rgb="FF000000"/>
        <rFont val="Source Sans Pro"/>
        <family val="2"/>
      </rPr>
      <t>Las cifras</t>
    </r>
    <r>
      <rPr>
        <sz val="8"/>
        <color rgb="FF000000"/>
        <rFont val="Source Sans Pro"/>
        <family val="2"/>
      </rPr>
      <t xml:space="preserve"> pueden variar por efecto de redondeo. </t>
    </r>
  </si>
  <si>
    <r>
      <rPr>
        <b/>
        <sz val="8"/>
        <color rgb="FF000000"/>
        <rFont val="Source Sans Pro"/>
        <family val="2"/>
      </rPr>
      <t xml:space="preserve">Las cifras </t>
    </r>
    <r>
      <rPr>
        <sz val="8"/>
        <color rgb="FF000000"/>
        <rFont val="Source Sans Pro"/>
        <family val="2"/>
      </rPr>
      <t>entre paréntesis indican variaciones negativas.</t>
    </r>
  </si>
  <si>
    <r>
      <t>Fuente:</t>
    </r>
    <r>
      <rPr>
        <sz val="8"/>
        <color rgb="FF000000"/>
        <rFont val="Source Sans Pro"/>
        <family val="2"/>
      </rPr>
      <t xml:space="preserve"> Secretaría de Administración y Finanzas</t>
    </r>
  </si>
  <si>
    <t>Enero-Junio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</si>
</sst>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??_);_(@_)"/>
    <numFmt numFmtId="165" formatCode="#,##0.0_);\(#,##0.0\)"/>
    <numFmt numFmtId="166" formatCode="_-* #,##0.0_-;\-* #,##0.0_-;_-* &quot;-&quot;??_-;_-@_-"/>
  </numFmts>
  <fonts count="12">
    <font>
      <sz val="11"/>
      <color rgb="FF000000"/>
      <name val="Calibri"/>
      <family val="2"/>
    </font>
    <font>
      <sz val="11"/>
      <color rgb="FF000000"/>
      <name val="Source Sans Pro"/>
      <family val="2"/>
    </font>
    <font>
      <b/>
      <sz val="10"/>
      <color theme="0"/>
      <name val="Source Sans Pro"/>
      <family val="2"/>
    </font>
    <font>
      <b/>
      <sz val="10"/>
      <color rgb="FF000000"/>
      <name val="Source Sans Pro"/>
      <family val="2"/>
    </font>
    <font>
      <b/>
      <sz val="9"/>
      <color rgb="FF000000"/>
      <name val="Source Sans Pro"/>
      <family val="2"/>
    </font>
    <font>
      <b/>
      <sz val="11"/>
      <color rgb="FF000000"/>
      <name val="Source Sans Pro"/>
      <family val="2"/>
    </font>
    <font>
      <sz val="10"/>
      <color rgb="FF000000"/>
      <name val="Arial"/>
      <family val="2"/>
    </font>
    <font>
      <sz val="9"/>
      <color rgb="FF000000"/>
      <name val="Source Sans Pro"/>
      <family val="2"/>
    </font>
    <font>
      <b/>
      <sz val="11"/>
      <color rgb="FF666699"/>
      <name val="Source Sans Pro"/>
      <family val="2"/>
    </font>
    <font>
      <sz val="10"/>
      <color rgb="FF000000"/>
      <name val="Gotham Rounded Book"/>
    </font>
    <font>
      <b/>
      <sz val="8"/>
      <color rgb="FF000000"/>
      <name val="Source Sans Pro"/>
      <family val="2"/>
    </font>
    <font>
      <sz val="8"/>
      <color rgb="FF000000"/>
      <name val="Source Sans Pro"/>
      <family val="2"/>
    </font>
  </fonts>
  <fills count="5">
    <fill>
      <patternFill patternType="none"/>
    </fill>
    <fill>
      <patternFill patternType="gray125"/>
    </fill>
    <fill>
      <patternFill patternType="solid">
        <fgColor rgb="FF691C20"/>
        <bgColor rgb="FFFFFFFF"/>
      </patternFill>
    </fill>
    <fill>
      <patternFill patternType="solid">
        <fgColor rgb="FFDDDDDD"/>
        <bgColor rgb="FFFFFFFF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quotePrefix="1" applyFont="1" applyFill="1" applyBorder="1" applyAlignment="1">
      <alignment horizontal="center" vertical="center" wrapText="1"/>
    </xf>
    <xf numFmtId="0" fontId="2" fillId="2" borderId="13" xfId="0" quotePrefix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3" borderId="9" xfId="0" applyFill="1" applyBorder="1"/>
    <xf numFmtId="0" fontId="4" fillId="0" borderId="0" xfId="0" applyFont="1" applyAlignment="1">
      <alignment horizontal="justify" vertical="center" wrapText="1"/>
    </xf>
    <xf numFmtId="164" fontId="4" fillId="0" borderId="0" xfId="0" applyNumberFormat="1" applyFont="1" applyAlignment="1">
      <alignment horizontal="center" vertical="center" wrapText="1"/>
    </xf>
    <xf numFmtId="165" fontId="4" fillId="0" borderId="0" xfId="0" applyNumberFormat="1" applyFont="1" applyAlignment="1">
      <alignment vertical="center"/>
    </xf>
    <xf numFmtId="165" fontId="4" fillId="0" borderId="0" xfId="0" applyNumberFormat="1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justify" vertical="center" wrapText="1"/>
    </xf>
    <xf numFmtId="164" fontId="7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166" fontId="8" fillId="0" borderId="0" xfId="0" applyNumberFormat="1" applyFont="1" applyAlignment="1">
      <alignment horizontal="right"/>
    </xf>
    <xf numFmtId="165" fontId="7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9" fillId="4" borderId="0" xfId="0" applyFont="1" applyFill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7" fillId="0" borderId="16" xfId="0" applyFont="1" applyBorder="1" applyAlignment="1">
      <alignment horizontal="left" vertical="center" wrapText="1"/>
    </xf>
    <xf numFmtId="165" fontId="7" fillId="0" borderId="16" xfId="0" applyNumberFormat="1" applyFont="1" applyBorder="1" applyAlignment="1">
      <alignment vertical="center"/>
    </xf>
    <xf numFmtId="0" fontId="11" fillId="0" borderId="0" xfId="0" applyFont="1" applyAlignment="1">
      <alignment horizontal="justify" vertical="center" wrapText="1"/>
    </xf>
    <xf numFmtId="0" fontId="7" fillId="0" borderId="0" xfId="0" applyFont="1" applyAlignment="1">
      <alignment vertical="center"/>
    </xf>
    <xf numFmtId="0" fontId="7" fillId="0" borderId="0" xfId="0" applyFont="1"/>
    <xf numFmtId="0" fontId="10" fillId="0" borderId="0" xfId="0" applyFont="1" applyAlignment="1">
      <alignment horizontal="justify" vertical="center" wrapText="1"/>
    </xf>
    <xf numFmtId="0" fontId="11" fillId="0" borderId="0" xfId="0" applyFont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1A96B-CAB5-4C08-BA80-397D4B939A3E}">
  <sheetPr>
    <tabColor rgb="FF00B050"/>
    <pageSetUpPr fitToPage="1"/>
  </sheetPr>
  <dimension ref="A1:P128"/>
  <sheetViews>
    <sheetView showGridLines="0" tabSelected="1" view="pageBreakPreview" topLeftCell="A50" zoomScale="85" zoomScaleNormal="85" workbookViewId="0">
      <selection activeCell="I35" sqref="I35"/>
    </sheetView>
  </sheetViews>
  <sheetFormatPr baseColWidth="10" defaultColWidth="11.54296875" defaultRowHeight="14.5"/>
  <cols>
    <col min="1" max="1" width="13.90625" style="1" customWidth="1"/>
    <col min="2" max="2" width="52.54296875" style="29" customWidth="1"/>
    <col min="3" max="3" width="1.90625" style="1" customWidth="1"/>
    <col min="4" max="11" width="19.453125" style="1" customWidth="1"/>
    <col min="12" max="12" width="1.90625" style="1" customWidth="1"/>
    <col min="13" max="13" width="17.54296875" style="1" customWidth="1"/>
    <col min="14" max="16" width="11.54296875" style="1"/>
  </cols>
  <sheetData>
    <row r="1" spans="1:16">
      <c r="B1" s="39" t="s">
        <v>0</v>
      </c>
      <c r="C1" s="40"/>
      <c r="D1" s="40"/>
      <c r="E1" s="40"/>
      <c r="F1" s="40"/>
      <c r="G1" s="40"/>
      <c r="H1" s="40"/>
      <c r="I1" s="40"/>
      <c r="J1" s="40"/>
      <c r="K1" s="41"/>
    </row>
    <row r="2" spans="1:16">
      <c r="B2" s="42" t="s">
        <v>1</v>
      </c>
      <c r="C2" s="43"/>
      <c r="D2" s="43"/>
      <c r="E2" s="43"/>
      <c r="F2" s="43"/>
      <c r="G2" s="43"/>
      <c r="H2" s="43"/>
      <c r="I2" s="43"/>
      <c r="J2" s="43"/>
      <c r="K2" s="44"/>
    </row>
    <row r="3" spans="1:16">
      <c r="B3" s="42" t="s">
        <v>2</v>
      </c>
      <c r="C3" s="43"/>
      <c r="D3" s="43"/>
      <c r="E3" s="43"/>
      <c r="F3" s="43"/>
      <c r="G3" s="43"/>
      <c r="H3" s="43"/>
      <c r="I3" s="43"/>
      <c r="J3" s="43"/>
      <c r="K3" s="44"/>
    </row>
    <row r="4" spans="1:16">
      <c r="B4" s="42" t="s">
        <v>92</v>
      </c>
      <c r="C4" s="43"/>
      <c r="D4" s="43"/>
      <c r="E4" s="43"/>
      <c r="F4" s="43"/>
      <c r="G4" s="43"/>
      <c r="H4" s="43"/>
      <c r="I4" s="43"/>
      <c r="J4" s="43"/>
      <c r="K4" s="44"/>
    </row>
    <row r="5" spans="1:16">
      <c r="B5" s="42" t="s">
        <v>3</v>
      </c>
      <c r="C5" s="43"/>
      <c r="D5" s="43"/>
      <c r="E5" s="43"/>
      <c r="F5" s="43"/>
      <c r="G5" s="43"/>
      <c r="H5" s="43"/>
      <c r="I5" s="43"/>
      <c r="J5" s="43"/>
      <c r="K5" s="44"/>
    </row>
    <row r="6" spans="1:16">
      <c r="B6" s="39" t="s">
        <v>4</v>
      </c>
      <c r="C6" s="2"/>
      <c r="D6" s="46" t="s">
        <v>5</v>
      </c>
      <c r="E6" s="47"/>
      <c r="F6" s="47"/>
      <c r="G6" s="47"/>
      <c r="H6" s="47"/>
      <c r="I6" s="48" t="s">
        <v>6</v>
      </c>
      <c r="J6" s="51" t="s">
        <v>7</v>
      </c>
      <c r="K6" s="51" t="s">
        <v>8</v>
      </c>
    </row>
    <row r="7" spans="1:16" ht="27.65" customHeight="1">
      <c r="B7" s="42"/>
      <c r="C7" s="3"/>
      <c r="D7" s="4" t="s">
        <v>9</v>
      </c>
      <c r="E7" s="5" t="s">
        <v>10</v>
      </c>
      <c r="F7" s="4" t="s">
        <v>11</v>
      </c>
      <c r="G7" s="5" t="s">
        <v>12</v>
      </c>
      <c r="H7" s="6" t="s">
        <v>13</v>
      </c>
      <c r="I7" s="49"/>
      <c r="J7" s="52"/>
      <c r="K7" s="52"/>
    </row>
    <row r="8" spans="1:16">
      <c r="B8" s="45"/>
      <c r="C8" s="7"/>
      <c r="D8" s="8">
        <v>1</v>
      </c>
      <c r="E8" s="9">
        <v>2</v>
      </c>
      <c r="F8" s="10" t="s">
        <v>14</v>
      </c>
      <c r="G8" s="7">
        <v>4</v>
      </c>
      <c r="H8" s="11">
        <v>5</v>
      </c>
      <c r="I8" s="50"/>
      <c r="J8" s="53"/>
      <c r="K8" s="53"/>
    </row>
    <row r="9" spans="1:16" s="12" customFormat="1" ht="6.9" customHeight="1">
      <c r="E9" s="13"/>
      <c r="G9" s="13"/>
    </row>
    <row r="10" spans="1:16" s="19" customFormat="1">
      <c r="A10" s="14"/>
      <c r="B10" s="15" t="s">
        <v>15</v>
      </c>
      <c r="C10" s="15"/>
      <c r="D10" s="16">
        <f>SUM(D11:D17)</f>
        <v>87130376570</v>
      </c>
      <c r="E10" s="16">
        <f t="shared" ref="E10:E17" si="0">F10-D10</f>
        <v>-5941071416.3399963</v>
      </c>
      <c r="F10" s="16">
        <f t="shared" ref="F10:K10" si="1">SUM(F11:F17)</f>
        <v>81189305153.660004</v>
      </c>
      <c r="G10" s="16">
        <f t="shared" si="1"/>
        <v>37290402056.18</v>
      </c>
      <c r="H10" s="16">
        <f t="shared" si="1"/>
        <v>37290402056.18</v>
      </c>
      <c r="I10" s="16">
        <f t="shared" si="1"/>
        <v>43898903097.480003</v>
      </c>
      <c r="J10" s="16">
        <f t="shared" si="1"/>
        <v>1518113402.3000002</v>
      </c>
      <c r="K10" s="16">
        <f t="shared" si="1"/>
        <v>42380789695.179993</v>
      </c>
      <c r="L10" s="17"/>
      <c r="M10" s="17"/>
      <c r="N10" s="18"/>
      <c r="O10" s="18"/>
      <c r="P10" s="18"/>
    </row>
    <row r="11" spans="1:16">
      <c r="A11" s="20"/>
      <c r="B11" s="21" t="s">
        <v>16</v>
      </c>
      <c r="C11" s="22"/>
      <c r="D11" s="23">
        <v>25593366273</v>
      </c>
      <c r="E11" s="23">
        <f t="shared" si="0"/>
        <v>-1453030220.2099991</v>
      </c>
      <c r="F11" s="23">
        <v>24140336052.790001</v>
      </c>
      <c r="G11" s="23">
        <v>12303334255.35</v>
      </c>
      <c r="H11" s="23">
        <v>12303334255.35</v>
      </c>
      <c r="I11" s="23">
        <f t="shared" ref="I11:I17" si="2">+F11-H11</f>
        <v>11837001797.440001</v>
      </c>
      <c r="J11" s="23">
        <v>6914077.0899999999</v>
      </c>
      <c r="K11" s="23">
        <f t="shared" ref="K11:K17" si="3">+I11-J11</f>
        <v>11830087720.35</v>
      </c>
      <c r="L11" s="17"/>
      <c r="M11" s="24"/>
      <c r="N11" s="25"/>
      <c r="O11" s="25"/>
      <c r="P11" s="25"/>
    </row>
    <row r="12" spans="1:16">
      <c r="A12" s="20"/>
      <c r="B12" s="21" t="s">
        <v>17</v>
      </c>
      <c r="C12" s="22"/>
      <c r="D12" s="23">
        <v>12587377274</v>
      </c>
      <c r="E12" s="23">
        <f t="shared" si="0"/>
        <v>-682389948.21999931</v>
      </c>
      <c r="F12" s="23">
        <v>11904987325.780001</v>
      </c>
      <c r="G12" s="23">
        <v>6066366787.25</v>
      </c>
      <c r="H12" s="23">
        <v>6066366787.25</v>
      </c>
      <c r="I12" s="23">
        <f t="shared" si="2"/>
        <v>5838620538.5300007</v>
      </c>
      <c r="J12" s="23">
        <v>725676807.47000003</v>
      </c>
      <c r="K12" s="23">
        <f t="shared" si="3"/>
        <v>5112943731.0600004</v>
      </c>
      <c r="L12" s="17"/>
      <c r="M12" s="24"/>
      <c r="N12" s="25"/>
      <c r="O12" s="25"/>
      <c r="P12" s="25"/>
    </row>
    <row r="13" spans="1:16">
      <c r="A13" s="20"/>
      <c r="B13" s="21" t="s">
        <v>18</v>
      </c>
      <c r="C13" s="22"/>
      <c r="D13" s="23">
        <v>16912064501</v>
      </c>
      <c r="E13" s="23">
        <f t="shared" si="0"/>
        <v>-627617317.71999931</v>
      </c>
      <c r="F13" s="23">
        <v>16284447183.280001</v>
      </c>
      <c r="G13" s="23">
        <v>6792022652.4799995</v>
      </c>
      <c r="H13" s="23">
        <v>6792022652.4799995</v>
      </c>
      <c r="I13" s="23">
        <f t="shared" si="2"/>
        <v>9492424530.8000011</v>
      </c>
      <c r="J13" s="23">
        <v>4406437.8099999996</v>
      </c>
      <c r="K13" s="23">
        <f t="shared" si="3"/>
        <v>9488018092.9900017</v>
      </c>
      <c r="L13" s="17"/>
      <c r="M13" s="24"/>
      <c r="N13" s="25"/>
      <c r="O13" s="25"/>
      <c r="P13" s="25"/>
    </row>
    <row r="14" spans="1:16">
      <c r="A14" s="20"/>
      <c r="B14" s="21" t="s">
        <v>19</v>
      </c>
      <c r="C14" s="22"/>
      <c r="D14" s="23">
        <v>9685193645</v>
      </c>
      <c r="E14" s="23">
        <f t="shared" si="0"/>
        <v>-455450667.56999969</v>
      </c>
      <c r="F14" s="23">
        <v>9229742977.4300003</v>
      </c>
      <c r="G14" s="23">
        <v>4415089546.9899998</v>
      </c>
      <c r="H14" s="23">
        <v>4415089546.9899998</v>
      </c>
      <c r="I14" s="23">
        <f t="shared" si="2"/>
        <v>4814653430.4400005</v>
      </c>
      <c r="J14" s="23">
        <v>705097791.04999995</v>
      </c>
      <c r="K14" s="23">
        <f t="shared" si="3"/>
        <v>4109555639.3900003</v>
      </c>
      <c r="L14" s="17"/>
      <c r="M14" s="24"/>
      <c r="N14" s="25"/>
      <c r="O14" s="25"/>
      <c r="P14" s="25"/>
    </row>
    <row r="15" spans="1:16">
      <c r="A15" s="20"/>
      <c r="B15" s="21" t="s">
        <v>20</v>
      </c>
      <c r="C15" s="22"/>
      <c r="D15" s="23">
        <v>17307209437</v>
      </c>
      <c r="E15" s="23">
        <f t="shared" si="0"/>
        <v>-1594425895.0300007</v>
      </c>
      <c r="F15" s="23">
        <v>15712783541.969999</v>
      </c>
      <c r="G15" s="23">
        <v>7276101924.2200003</v>
      </c>
      <c r="H15" s="23">
        <v>7276101924.2200003</v>
      </c>
      <c r="I15" s="23">
        <f t="shared" si="2"/>
        <v>8436681617.749999</v>
      </c>
      <c r="J15" s="23">
        <v>67722818.950000003</v>
      </c>
      <c r="K15" s="23">
        <f t="shared" si="3"/>
        <v>8368958798.7999992</v>
      </c>
      <c r="L15" s="17"/>
      <c r="M15" s="24"/>
      <c r="N15" s="25"/>
      <c r="O15" s="25"/>
      <c r="P15" s="25"/>
    </row>
    <row r="16" spans="1:16">
      <c r="A16" s="20"/>
      <c r="B16" s="21" t="s">
        <v>21</v>
      </c>
      <c r="C16" s="22"/>
      <c r="D16" s="23">
        <v>3901593071</v>
      </c>
      <c r="E16" s="23">
        <f t="shared" si="0"/>
        <v>-1053052818.23</v>
      </c>
      <c r="F16" s="23">
        <v>2848540252.77</v>
      </c>
      <c r="G16" s="23">
        <v>0</v>
      </c>
      <c r="H16" s="23">
        <v>0</v>
      </c>
      <c r="I16" s="23">
        <f t="shared" si="2"/>
        <v>2848540252.77</v>
      </c>
      <c r="J16" s="23">
        <v>0</v>
      </c>
      <c r="K16" s="23">
        <f t="shared" si="3"/>
        <v>2848540252.77</v>
      </c>
      <c r="L16" s="17"/>
      <c r="M16" s="24"/>
      <c r="N16" s="25"/>
      <c r="O16" s="25"/>
      <c r="P16" s="25"/>
    </row>
    <row r="17" spans="1:16">
      <c r="A17" s="20"/>
      <c r="B17" s="21" t="s">
        <v>22</v>
      </c>
      <c r="C17" s="22"/>
      <c r="D17" s="23">
        <v>1143572369</v>
      </c>
      <c r="E17" s="23">
        <f t="shared" si="0"/>
        <v>-75104549.360000014</v>
      </c>
      <c r="F17" s="23">
        <v>1068467819.64</v>
      </c>
      <c r="G17" s="23">
        <v>437486889.88999999</v>
      </c>
      <c r="H17" s="23">
        <v>437486889.88999999</v>
      </c>
      <c r="I17" s="23">
        <f t="shared" si="2"/>
        <v>630980929.75</v>
      </c>
      <c r="J17" s="23">
        <v>8295469.9299999997</v>
      </c>
      <c r="K17" s="23">
        <f t="shared" si="3"/>
        <v>622685459.82000005</v>
      </c>
      <c r="L17" s="17"/>
      <c r="M17" s="26"/>
      <c r="N17" s="17"/>
      <c r="O17" s="26"/>
      <c r="P17" s="17"/>
    </row>
    <row r="18" spans="1:16" ht="6.9" customHeight="1">
      <c r="B18" s="21"/>
      <c r="C18" s="22"/>
      <c r="D18" s="23"/>
      <c r="E18" s="23"/>
      <c r="F18" s="23"/>
      <c r="G18" s="23"/>
      <c r="H18" s="23"/>
      <c r="I18" s="23"/>
      <c r="J18" s="23"/>
      <c r="K18" s="23"/>
      <c r="L18" s="17"/>
      <c r="M18" s="26"/>
      <c r="N18" s="17"/>
      <c r="O18" s="26"/>
      <c r="P18" s="17"/>
    </row>
    <row r="19" spans="1:16" s="19" customFormat="1">
      <c r="B19" s="15" t="s">
        <v>23</v>
      </c>
      <c r="C19" s="15"/>
      <c r="D19" s="16">
        <f>SUM(D20:D28)</f>
        <v>11267618727</v>
      </c>
      <c r="E19" s="16">
        <f t="shared" ref="E19:E28" si="4">F19-D19</f>
        <v>-335005839.53999901</v>
      </c>
      <c r="F19" s="16">
        <f t="shared" ref="F19:K19" si="5">SUM(F20:F28)</f>
        <v>10932612887.460001</v>
      </c>
      <c r="G19" s="16">
        <f t="shared" si="5"/>
        <v>3744868847.7499995</v>
      </c>
      <c r="H19" s="16">
        <f t="shared" si="5"/>
        <v>3744868847.7499995</v>
      </c>
      <c r="I19" s="16">
        <f t="shared" si="5"/>
        <v>7187744039.71</v>
      </c>
      <c r="J19" s="16">
        <f t="shared" si="5"/>
        <v>4940158666.3999996</v>
      </c>
      <c r="K19" s="16">
        <f t="shared" si="5"/>
        <v>2247585373.3099995</v>
      </c>
      <c r="L19" s="17"/>
      <c r="M19" s="17"/>
      <c r="N19" s="18"/>
      <c r="O19" s="18"/>
      <c r="P19" s="18"/>
    </row>
    <row r="20" spans="1:16" ht="24" customHeight="1">
      <c r="A20" s="20"/>
      <c r="B20" s="21" t="s">
        <v>24</v>
      </c>
      <c r="C20" s="22"/>
      <c r="D20" s="23">
        <v>665422146</v>
      </c>
      <c r="E20" s="23">
        <f t="shared" si="4"/>
        <v>-39723561.379999995</v>
      </c>
      <c r="F20" s="23">
        <v>625698584.62</v>
      </c>
      <c r="G20" s="23">
        <v>162712131.06999999</v>
      </c>
      <c r="H20" s="23">
        <v>162712131.06999999</v>
      </c>
      <c r="I20" s="23">
        <f t="shared" ref="I20:I28" si="6">+F20-H20</f>
        <v>462986453.55000001</v>
      </c>
      <c r="J20" s="23">
        <v>186100257.08000001</v>
      </c>
      <c r="K20" s="23">
        <f t="shared" ref="K20:K28" si="7">+I20-J20</f>
        <v>276886196.47000003</v>
      </c>
      <c r="L20" s="17"/>
      <c r="M20" s="24"/>
      <c r="N20" s="25"/>
      <c r="O20" s="25"/>
      <c r="P20" s="25"/>
    </row>
    <row r="21" spans="1:16">
      <c r="A21" s="20"/>
      <c r="B21" s="21" t="s">
        <v>25</v>
      </c>
      <c r="C21" s="22"/>
      <c r="D21" s="23">
        <v>1663108288</v>
      </c>
      <c r="E21" s="23">
        <f t="shared" si="4"/>
        <v>250518446.54999995</v>
      </c>
      <c r="F21" s="23">
        <v>1913626734.55</v>
      </c>
      <c r="G21" s="23">
        <v>684405089.14999998</v>
      </c>
      <c r="H21" s="23">
        <v>684405089.14999998</v>
      </c>
      <c r="I21" s="23">
        <f t="shared" si="6"/>
        <v>1229221645.4000001</v>
      </c>
      <c r="J21" s="23">
        <v>983855629.21000004</v>
      </c>
      <c r="K21" s="23">
        <f t="shared" si="7"/>
        <v>245366016.19000006</v>
      </c>
      <c r="L21" s="17"/>
      <c r="M21" s="24"/>
      <c r="N21" s="25"/>
      <c r="O21" s="25"/>
      <c r="P21" s="25"/>
    </row>
    <row r="22" spans="1:16">
      <c r="A22" s="20"/>
      <c r="B22" s="21" t="s">
        <v>26</v>
      </c>
      <c r="C22" s="22"/>
      <c r="D22" s="23">
        <v>1194836448</v>
      </c>
      <c r="E22" s="23">
        <f t="shared" si="4"/>
        <v>4254838.8199999332</v>
      </c>
      <c r="F22" s="23">
        <v>1199091286.8199999</v>
      </c>
      <c r="G22" s="23">
        <v>547207155.59000003</v>
      </c>
      <c r="H22" s="23">
        <v>547207155.59000003</v>
      </c>
      <c r="I22" s="23">
        <f t="shared" si="6"/>
        <v>651884131.2299999</v>
      </c>
      <c r="J22" s="23">
        <v>593862643.48000002</v>
      </c>
      <c r="K22" s="23">
        <f t="shared" si="7"/>
        <v>58021487.749999881</v>
      </c>
      <c r="L22" s="17"/>
      <c r="M22" s="24"/>
      <c r="N22" s="25"/>
      <c r="O22" s="25"/>
      <c r="P22" s="25"/>
    </row>
    <row r="23" spans="1:16">
      <c r="A23" s="20"/>
      <c r="B23" s="21" t="s">
        <v>27</v>
      </c>
      <c r="C23" s="22"/>
      <c r="D23" s="23">
        <v>2082543285</v>
      </c>
      <c r="E23" s="23">
        <f t="shared" si="4"/>
        <v>-213522375.56999993</v>
      </c>
      <c r="F23" s="23">
        <v>1869020909.4300001</v>
      </c>
      <c r="G23" s="23">
        <v>551011161.60000002</v>
      </c>
      <c r="H23" s="23">
        <v>551011161.60000002</v>
      </c>
      <c r="I23" s="23">
        <f t="shared" si="6"/>
        <v>1318009747.8299999</v>
      </c>
      <c r="J23" s="23">
        <v>558089811.33000004</v>
      </c>
      <c r="K23" s="23">
        <f t="shared" si="7"/>
        <v>759919936.49999988</v>
      </c>
      <c r="L23" s="17"/>
      <c r="M23" s="24"/>
      <c r="N23" s="25"/>
      <c r="O23" s="25"/>
      <c r="P23" s="25"/>
    </row>
    <row r="24" spans="1:16">
      <c r="A24" s="20"/>
      <c r="B24" s="21" t="s">
        <v>28</v>
      </c>
      <c r="C24" s="22"/>
      <c r="D24" s="23">
        <v>1002095460</v>
      </c>
      <c r="E24" s="23">
        <f t="shared" si="4"/>
        <v>-206386751.71000004</v>
      </c>
      <c r="F24" s="23">
        <v>795708708.28999996</v>
      </c>
      <c r="G24" s="23">
        <v>210938001.62</v>
      </c>
      <c r="H24" s="23">
        <v>210938001.62</v>
      </c>
      <c r="I24" s="23">
        <f t="shared" si="6"/>
        <v>584770706.66999996</v>
      </c>
      <c r="J24" s="23">
        <v>293261015.60000002</v>
      </c>
      <c r="K24" s="23">
        <f t="shared" si="7"/>
        <v>291509691.06999993</v>
      </c>
      <c r="L24" s="17"/>
      <c r="M24" s="24"/>
      <c r="N24" s="25"/>
      <c r="O24" s="25"/>
      <c r="P24" s="25"/>
    </row>
    <row r="25" spans="1:16">
      <c r="A25" s="20"/>
      <c r="B25" s="21" t="s">
        <v>29</v>
      </c>
      <c r="C25" s="22"/>
      <c r="D25" s="23">
        <v>3161632952</v>
      </c>
      <c r="E25" s="23">
        <f t="shared" si="4"/>
        <v>-13414730.510000229</v>
      </c>
      <c r="F25" s="23">
        <v>3148218221.4899998</v>
      </c>
      <c r="G25" s="23">
        <v>1217492341.5799999</v>
      </c>
      <c r="H25" s="23">
        <v>1217492341.5799999</v>
      </c>
      <c r="I25" s="23">
        <f t="shared" si="6"/>
        <v>1930725879.9099998</v>
      </c>
      <c r="J25" s="23">
        <v>1865355855.1199999</v>
      </c>
      <c r="K25" s="23">
        <f t="shared" si="7"/>
        <v>65370024.789999962</v>
      </c>
      <c r="L25" s="17"/>
      <c r="M25" s="24"/>
      <c r="N25" s="25"/>
      <c r="O25" s="25"/>
      <c r="P25" s="25"/>
    </row>
    <row r="26" spans="1:16">
      <c r="A26" s="20"/>
      <c r="B26" s="21" t="s">
        <v>30</v>
      </c>
      <c r="C26" s="22"/>
      <c r="D26" s="23">
        <v>868372425</v>
      </c>
      <c r="E26" s="23">
        <f t="shared" si="4"/>
        <v>-29556362.74000001</v>
      </c>
      <c r="F26" s="23">
        <v>838816062.25999999</v>
      </c>
      <c r="G26" s="23">
        <v>276656332.43000001</v>
      </c>
      <c r="H26" s="23">
        <v>276656332.43000001</v>
      </c>
      <c r="I26" s="23">
        <f t="shared" si="6"/>
        <v>562159729.82999992</v>
      </c>
      <c r="J26" s="23">
        <v>315639838.92000002</v>
      </c>
      <c r="K26" s="23">
        <f t="shared" si="7"/>
        <v>246519890.90999991</v>
      </c>
      <c r="L26" s="17"/>
      <c r="M26" s="24"/>
      <c r="N26" s="25"/>
      <c r="O26" s="25"/>
      <c r="P26" s="25"/>
    </row>
    <row r="27" spans="1:16">
      <c r="A27" s="20"/>
      <c r="B27" s="21" t="s">
        <v>31</v>
      </c>
      <c r="C27" s="22"/>
      <c r="D27" s="23">
        <v>45880000</v>
      </c>
      <c r="E27" s="23">
        <f t="shared" si="4"/>
        <v>681412</v>
      </c>
      <c r="F27" s="23">
        <v>46561412</v>
      </c>
      <c r="G27" s="23">
        <v>3104821.2</v>
      </c>
      <c r="H27" s="23">
        <v>3104821.2</v>
      </c>
      <c r="I27" s="23">
        <f t="shared" si="6"/>
        <v>43456590.799999997</v>
      </c>
      <c r="J27" s="23">
        <v>20442814.399999999</v>
      </c>
      <c r="K27" s="23">
        <f t="shared" si="7"/>
        <v>23013776.399999999</v>
      </c>
      <c r="L27" s="17"/>
      <c r="M27" s="24"/>
      <c r="N27" s="25"/>
      <c r="O27" s="25"/>
      <c r="P27" s="25"/>
    </row>
    <row r="28" spans="1:16">
      <c r="A28" s="20"/>
      <c r="B28" s="21" t="s">
        <v>32</v>
      </c>
      <c r="C28" s="22"/>
      <c r="D28" s="23">
        <v>583727723</v>
      </c>
      <c r="E28" s="23">
        <f t="shared" si="4"/>
        <v>-87856755</v>
      </c>
      <c r="F28" s="23">
        <v>495870968</v>
      </c>
      <c r="G28" s="23">
        <v>91341813.510000005</v>
      </c>
      <c r="H28" s="23">
        <v>91341813.510000005</v>
      </c>
      <c r="I28" s="23">
        <f t="shared" si="6"/>
        <v>404529154.49000001</v>
      </c>
      <c r="J28" s="23">
        <v>123550801.26000001</v>
      </c>
      <c r="K28" s="23">
        <f t="shared" si="7"/>
        <v>280978353.23000002</v>
      </c>
      <c r="L28" s="17"/>
      <c r="M28" s="24"/>
      <c r="N28" s="25"/>
      <c r="O28" s="25"/>
      <c r="P28" s="25"/>
    </row>
    <row r="29" spans="1:16" ht="6.9" customHeight="1">
      <c r="B29" s="21"/>
      <c r="C29" s="22"/>
      <c r="D29" s="23"/>
      <c r="E29" s="23"/>
      <c r="F29" s="23"/>
      <c r="G29" s="23"/>
      <c r="H29" s="23"/>
      <c r="I29" s="23"/>
      <c r="J29" s="23"/>
      <c r="K29" s="23"/>
      <c r="L29" s="17"/>
      <c r="M29" s="24"/>
      <c r="N29" s="25"/>
      <c r="O29" s="25"/>
      <c r="P29" s="25"/>
    </row>
    <row r="30" spans="1:16" s="19" customFormat="1">
      <c r="B30" s="15" t="s">
        <v>33</v>
      </c>
      <c r="C30" s="15"/>
      <c r="D30" s="16">
        <f>SUM(D31:D39)</f>
        <v>38374675726</v>
      </c>
      <c r="E30" s="16">
        <f t="shared" ref="E30:E39" si="8">F30-D30</f>
        <v>675447790.63999939</v>
      </c>
      <c r="F30" s="16">
        <f t="shared" ref="F30:K30" si="9">SUM(F31:F39)</f>
        <v>39050123516.639999</v>
      </c>
      <c r="G30" s="16">
        <f t="shared" si="9"/>
        <v>14474809778.860001</v>
      </c>
      <c r="H30" s="16">
        <f t="shared" si="9"/>
        <v>14474809778.860001</v>
      </c>
      <c r="I30" s="16">
        <f t="shared" si="9"/>
        <v>24575313737.779999</v>
      </c>
      <c r="J30" s="16">
        <f t="shared" si="9"/>
        <v>14005196924.980001</v>
      </c>
      <c r="K30" s="16">
        <f t="shared" si="9"/>
        <v>10570116812.799997</v>
      </c>
      <c r="L30" s="17"/>
      <c r="M30" s="17"/>
      <c r="N30" s="18"/>
      <c r="O30" s="18"/>
      <c r="P30" s="18"/>
    </row>
    <row r="31" spans="1:16">
      <c r="A31" s="20"/>
      <c r="B31" s="21" t="s">
        <v>34</v>
      </c>
      <c r="C31" s="22"/>
      <c r="D31" s="23">
        <v>11083212308</v>
      </c>
      <c r="E31" s="23">
        <f t="shared" si="8"/>
        <v>-21329301.040000916</v>
      </c>
      <c r="F31" s="23">
        <v>11061883006.959999</v>
      </c>
      <c r="G31" s="23">
        <v>4819048975.1000004</v>
      </c>
      <c r="H31" s="23">
        <v>4819048975.1000004</v>
      </c>
      <c r="I31" s="23">
        <f t="shared" ref="I31:I39" si="10">+F31-H31</f>
        <v>6242834031.8599987</v>
      </c>
      <c r="J31" s="23">
        <v>2676134737.29</v>
      </c>
      <c r="K31" s="23">
        <f t="shared" ref="K31:K39" si="11">+I31-J31</f>
        <v>3566699294.5699987</v>
      </c>
      <c r="L31" s="17"/>
      <c r="M31" s="24"/>
      <c r="N31" s="25"/>
      <c r="O31" s="25"/>
      <c r="P31" s="25"/>
    </row>
    <row r="32" spans="1:16">
      <c r="A32" s="20"/>
      <c r="B32" s="21" t="s">
        <v>35</v>
      </c>
      <c r="C32" s="22"/>
      <c r="D32" s="23">
        <v>3273395430</v>
      </c>
      <c r="E32" s="23">
        <f t="shared" si="8"/>
        <v>32731928.739999771</v>
      </c>
      <c r="F32" s="23">
        <v>3306127358.7399998</v>
      </c>
      <c r="G32" s="23">
        <v>1277363442.0999999</v>
      </c>
      <c r="H32" s="23">
        <v>1277363442.0999999</v>
      </c>
      <c r="I32" s="23">
        <f t="shared" si="10"/>
        <v>2028763916.6399999</v>
      </c>
      <c r="J32" s="23">
        <v>1602328330.9100001</v>
      </c>
      <c r="K32" s="23">
        <f t="shared" si="11"/>
        <v>426435585.72999978</v>
      </c>
      <c r="L32" s="17"/>
      <c r="M32" s="24"/>
      <c r="N32" s="25"/>
      <c r="O32" s="25"/>
      <c r="P32" s="25"/>
    </row>
    <row r="33" spans="1:16">
      <c r="A33" s="20"/>
      <c r="B33" s="21" t="s">
        <v>36</v>
      </c>
      <c r="C33" s="22"/>
      <c r="D33" s="23">
        <v>6011147497</v>
      </c>
      <c r="E33" s="23">
        <f t="shared" si="8"/>
        <v>190114787.21000004</v>
      </c>
      <c r="F33" s="23">
        <v>6201262284.21</v>
      </c>
      <c r="G33" s="23">
        <v>2242434521.8400002</v>
      </c>
      <c r="H33" s="23">
        <v>2242434521.8400002</v>
      </c>
      <c r="I33" s="23">
        <f t="shared" si="10"/>
        <v>3958827762.3699999</v>
      </c>
      <c r="J33" s="23">
        <v>3483970278.4699998</v>
      </c>
      <c r="K33" s="23">
        <f t="shared" si="11"/>
        <v>474857483.9000001</v>
      </c>
      <c r="L33" s="17"/>
      <c r="M33" s="24"/>
      <c r="N33" s="25"/>
      <c r="O33" s="25"/>
      <c r="P33" s="25"/>
    </row>
    <row r="34" spans="1:16">
      <c r="A34" s="20"/>
      <c r="B34" s="21" t="s">
        <v>37</v>
      </c>
      <c r="C34" s="22"/>
      <c r="D34" s="23">
        <v>1338235667</v>
      </c>
      <c r="E34" s="23">
        <f t="shared" si="8"/>
        <v>12541760.960000038</v>
      </c>
      <c r="F34" s="23">
        <v>1350777427.96</v>
      </c>
      <c r="G34" s="23">
        <v>734783566.69000006</v>
      </c>
      <c r="H34" s="23">
        <v>734783566.69000006</v>
      </c>
      <c r="I34" s="23">
        <f t="shared" si="10"/>
        <v>615993861.26999998</v>
      </c>
      <c r="J34" s="23">
        <v>440854865.35000002</v>
      </c>
      <c r="K34" s="23">
        <f t="shared" si="11"/>
        <v>175138995.91999996</v>
      </c>
      <c r="L34" s="17"/>
      <c r="M34" s="24"/>
      <c r="N34" s="25"/>
      <c r="O34" s="25"/>
      <c r="P34" s="25"/>
    </row>
    <row r="35" spans="1:16" ht="21" customHeight="1">
      <c r="A35" s="20"/>
      <c r="B35" s="21" t="s">
        <v>38</v>
      </c>
      <c r="C35" s="22"/>
      <c r="D35" s="23">
        <v>5348651391</v>
      </c>
      <c r="E35" s="23">
        <f t="shared" si="8"/>
        <v>-198407842.30000019</v>
      </c>
      <c r="F35" s="23">
        <v>5150243548.6999998</v>
      </c>
      <c r="G35" s="23">
        <v>1335916747.8699999</v>
      </c>
      <c r="H35" s="23">
        <v>1335916747.8699999</v>
      </c>
      <c r="I35" s="23">
        <f t="shared" si="10"/>
        <v>3814326800.8299999</v>
      </c>
      <c r="J35" s="23">
        <v>2523066829.7600002</v>
      </c>
      <c r="K35" s="23">
        <f t="shared" si="11"/>
        <v>1291259971.0699997</v>
      </c>
      <c r="L35" s="17"/>
      <c r="M35" s="24"/>
      <c r="N35" s="25"/>
      <c r="O35" s="25"/>
      <c r="P35" s="25"/>
    </row>
    <row r="36" spans="1:16">
      <c r="A36" s="20"/>
      <c r="B36" s="21" t="s">
        <v>39</v>
      </c>
      <c r="C36" s="22"/>
      <c r="D36" s="23">
        <v>364468352</v>
      </c>
      <c r="E36" s="23">
        <f t="shared" si="8"/>
        <v>71704346.649999976</v>
      </c>
      <c r="F36" s="23">
        <v>436172698.64999998</v>
      </c>
      <c r="G36" s="23">
        <v>153323080.83000001</v>
      </c>
      <c r="H36" s="23">
        <v>153323080.83000001</v>
      </c>
      <c r="I36" s="23">
        <f t="shared" si="10"/>
        <v>282849617.81999993</v>
      </c>
      <c r="J36" s="23">
        <v>176113888.30000001</v>
      </c>
      <c r="K36" s="23">
        <f t="shared" si="11"/>
        <v>106735729.51999992</v>
      </c>
      <c r="L36" s="17"/>
      <c r="M36" s="24"/>
      <c r="N36" s="25"/>
      <c r="O36" s="25"/>
      <c r="P36" s="25"/>
    </row>
    <row r="37" spans="1:16">
      <c r="A37" s="20"/>
      <c r="B37" s="21" t="s">
        <v>40</v>
      </c>
      <c r="C37" s="22"/>
      <c r="D37" s="23">
        <v>87846016</v>
      </c>
      <c r="E37" s="23">
        <f t="shared" si="8"/>
        <v>6218417.9200000018</v>
      </c>
      <c r="F37" s="23">
        <v>94064433.920000002</v>
      </c>
      <c r="G37" s="23">
        <v>46004342.890000001</v>
      </c>
      <c r="H37" s="23">
        <v>46004342.890000001</v>
      </c>
      <c r="I37" s="23">
        <f t="shared" si="10"/>
        <v>48060091.030000001</v>
      </c>
      <c r="J37" s="23">
        <v>17951982.940000001</v>
      </c>
      <c r="K37" s="23">
        <f t="shared" si="11"/>
        <v>30108108.09</v>
      </c>
      <c r="L37" s="17"/>
      <c r="M37" s="24"/>
      <c r="N37" s="25"/>
      <c r="O37" s="25"/>
      <c r="P37" s="25"/>
    </row>
    <row r="38" spans="1:16">
      <c r="A38" s="20"/>
      <c r="B38" s="21" t="s">
        <v>41</v>
      </c>
      <c r="C38" s="22"/>
      <c r="D38" s="23">
        <v>755637084</v>
      </c>
      <c r="E38" s="23">
        <f t="shared" si="8"/>
        <v>-4847358.8200000525</v>
      </c>
      <c r="F38" s="23">
        <v>750789725.17999995</v>
      </c>
      <c r="G38" s="23">
        <v>253802617.22</v>
      </c>
      <c r="H38" s="23">
        <v>253802617.22</v>
      </c>
      <c r="I38" s="23">
        <f t="shared" si="10"/>
        <v>496987107.95999992</v>
      </c>
      <c r="J38" s="23">
        <v>102956367.61</v>
      </c>
      <c r="K38" s="23">
        <f t="shared" si="11"/>
        <v>394030740.3499999</v>
      </c>
      <c r="L38" s="17"/>
      <c r="M38" s="24"/>
      <c r="N38" s="25"/>
      <c r="O38" s="25"/>
      <c r="P38" s="25"/>
    </row>
    <row r="39" spans="1:16">
      <c r="A39" s="20"/>
      <c r="B39" s="21" t="s">
        <v>42</v>
      </c>
      <c r="C39" s="22"/>
      <c r="D39" s="23">
        <v>10112081981</v>
      </c>
      <c r="E39" s="23">
        <f t="shared" si="8"/>
        <v>586721051.31999969</v>
      </c>
      <c r="F39" s="23">
        <v>10698803032.32</v>
      </c>
      <c r="G39" s="23">
        <v>3612132484.3200002</v>
      </c>
      <c r="H39" s="23">
        <v>3612132484.3200002</v>
      </c>
      <c r="I39" s="23">
        <f t="shared" si="10"/>
        <v>7086670548</v>
      </c>
      <c r="J39" s="23">
        <v>2981819644.3499999</v>
      </c>
      <c r="K39" s="23">
        <f t="shared" si="11"/>
        <v>4104850903.6500001</v>
      </c>
      <c r="L39" s="17"/>
      <c r="M39" s="24"/>
      <c r="N39" s="25"/>
      <c r="O39" s="25"/>
      <c r="P39" s="25"/>
    </row>
    <row r="40" spans="1:16" ht="6.9" customHeight="1">
      <c r="B40" s="21"/>
      <c r="C40" s="22"/>
      <c r="D40" s="23"/>
      <c r="E40" s="23"/>
      <c r="F40" s="23"/>
      <c r="G40" s="23"/>
      <c r="H40" s="23"/>
      <c r="I40" s="23"/>
      <c r="J40" s="23"/>
      <c r="K40" s="23"/>
      <c r="L40" s="17"/>
      <c r="M40" s="24"/>
      <c r="N40" s="25"/>
      <c r="O40" s="25"/>
      <c r="P40" s="25"/>
    </row>
    <row r="41" spans="1:16" s="27" customFormat="1" ht="29.25" customHeight="1">
      <c r="B41" s="28" t="s">
        <v>43</v>
      </c>
      <c r="C41" s="15"/>
      <c r="D41" s="16">
        <f>SUM(D42:D50)</f>
        <v>90021715352</v>
      </c>
      <c r="E41" s="16">
        <f t="shared" ref="E41:E50" si="12">F41-D41</f>
        <v>13225501338.229996</v>
      </c>
      <c r="F41" s="16">
        <f t="shared" ref="F41:K41" si="13">SUM(F42:F50)</f>
        <v>103247216690.23</v>
      </c>
      <c r="G41" s="16">
        <f t="shared" si="13"/>
        <v>45982780602.230003</v>
      </c>
      <c r="H41" s="16">
        <f t="shared" si="13"/>
        <v>45982780602.230003</v>
      </c>
      <c r="I41" s="16">
        <f t="shared" si="13"/>
        <v>57264436088</v>
      </c>
      <c r="J41" s="16">
        <f t="shared" si="13"/>
        <v>22821395257.519993</v>
      </c>
      <c r="K41" s="16">
        <f t="shared" si="13"/>
        <v>34443040830.480011</v>
      </c>
      <c r="L41" s="17"/>
      <c r="M41" s="17"/>
      <c r="N41" s="17"/>
      <c r="O41" s="17"/>
      <c r="P41" s="17"/>
    </row>
    <row r="42" spans="1:16">
      <c r="A42" s="20"/>
      <c r="B42" s="21" t="s">
        <v>44</v>
      </c>
      <c r="C42" s="22"/>
      <c r="D42" s="23">
        <v>80349259807</v>
      </c>
      <c r="E42" s="23">
        <f t="shared" si="12"/>
        <v>6924577913.4600067</v>
      </c>
      <c r="F42" s="23">
        <v>87273837720.460007</v>
      </c>
      <c r="G42" s="23">
        <v>40194570350.980003</v>
      </c>
      <c r="H42" s="23">
        <v>40194570350.980003</v>
      </c>
      <c r="I42" s="23">
        <f t="shared" ref="I42:I50" si="14">+F42-H42</f>
        <v>47079267369.480003</v>
      </c>
      <c r="J42" s="23">
        <v>20476585388.429993</v>
      </c>
      <c r="K42" s="23">
        <f t="shared" ref="K42:K50" si="15">+I42-J42</f>
        <v>26602681981.050011</v>
      </c>
      <c r="L42" s="17"/>
      <c r="M42" s="24"/>
      <c r="N42" s="25"/>
      <c r="O42" s="25"/>
      <c r="P42" s="25"/>
    </row>
    <row r="43" spans="1:16">
      <c r="A43" s="20"/>
      <c r="B43" s="21" t="s">
        <v>45</v>
      </c>
      <c r="C43" s="22"/>
      <c r="D43" s="23"/>
      <c r="E43" s="23">
        <f t="shared" si="12"/>
        <v>0</v>
      </c>
      <c r="F43" s="23"/>
      <c r="G43" s="23"/>
      <c r="H43" s="23"/>
      <c r="I43" s="23">
        <f t="shared" si="14"/>
        <v>0</v>
      </c>
      <c r="J43" s="23"/>
      <c r="K43" s="23">
        <f t="shared" si="15"/>
        <v>0</v>
      </c>
      <c r="L43" s="17"/>
      <c r="M43" s="29"/>
    </row>
    <row r="44" spans="1:16">
      <c r="A44" s="20"/>
      <c r="B44" s="21" t="s">
        <v>46</v>
      </c>
      <c r="C44" s="22"/>
      <c r="D44" s="23">
        <v>4196100000</v>
      </c>
      <c r="E44" s="23">
        <f t="shared" si="12"/>
        <v>-200000000</v>
      </c>
      <c r="F44" s="23">
        <v>3996100000</v>
      </c>
      <c r="G44" s="23">
        <v>2897248287.2199998</v>
      </c>
      <c r="H44" s="23">
        <v>2897248287.2199998</v>
      </c>
      <c r="I44" s="23">
        <f t="shared" si="14"/>
        <v>1098851712.7800002</v>
      </c>
      <c r="J44" s="23">
        <v>0</v>
      </c>
      <c r="K44" s="23">
        <f t="shared" si="15"/>
        <v>1098851712.7800002</v>
      </c>
      <c r="L44" s="17"/>
      <c r="M44" s="29"/>
    </row>
    <row r="45" spans="1:16">
      <c r="A45" s="20"/>
      <c r="B45" s="21" t="s">
        <v>47</v>
      </c>
      <c r="C45" s="22"/>
      <c r="D45" s="23">
        <v>5476355545</v>
      </c>
      <c r="E45" s="23">
        <f t="shared" si="12"/>
        <v>477264906.86999989</v>
      </c>
      <c r="F45" s="23">
        <v>5953620451.8699999</v>
      </c>
      <c r="G45" s="23">
        <v>2539228664.0300002</v>
      </c>
      <c r="H45" s="23">
        <v>2539228664.0300002</v>
      </c>
      <c r="I45" s="23">
        <f t="shared" si="14"/>
        <v>3414391787.8399997</v>
      </c>
      <c r="J45" s="23">
        <v>2344803956.0900002</v>
      </c>
      <c r="K45" s="23">
        <f t="shared" si="15"/>
        <v>1069587831.7499995</v>
      </c>
      <c r="L45" s="17"/>
      <c r="M45" s="24"/>
      <c r="N45" s="25"/>
      <c r="O45" s="25"/>
      <c r="P45" s="25"/>
    </row>
    <row r="46" spans="1:16">
      <c r="A46" s="20"/>
      <c r="B46" s="21" t="s">
        <v>48</v>
      </c>
      <c r="C46" s="22"/>
      <c r="D46" s="23"/>
      <c r="E46" s="23">
        <f t="shared" si="12"/>
        <v>0</v>
      </c>
      <c r="F46" s="23"/>
      <c r="G46" s="23"/>
      <c r="H46" s="23"/>
      <c r="I46" s="23">
        <f t="shared" si="14"/>
        <v>0</v>
      </c>
      <c r="J46" s="23"/>
      <c r="K46" s="23">
        <f t="shared" si="15"/>
        <v>0</v>
      </c>
      <c r="L46" s="17"/>
      <c r="M46" s="29"/>
    </row>
    <row r="47" spans="1:16">
      <c r="A47" s="20"/>
      <c r="B47" s="21" t="s">
        <v>49</v>
      </c>
      <c r="C47" s="22"/>
      <c r="D47" s="23">
        <v>0</v>
      </c>
      <c r="E47" s="23">
        <f t="shared" si="12"/>
        <v>6023058517.8999996</v>
      </c>
      <c r="F47" s="23">
        <v>6023058517.8999996</v>
      </c>
      <c r="G47" s="23">
        <v>351145900</v>
      </c>
      <c r="H47" s="23">
        <v>351145900</v>
      </c>
      <c r="I47" s="23">
        <f t="shared" si="14"/>
        <v>5671912617.8999996</v>
      </c>
      <c r="J47" s="23">
        <v>0</v>
      </c>
      <c r="K47" s="23">
        <f t="shared" si="15"/>
        <v>5671912617.8999996</v>
      </c>
      <c r="L47" s="17"/>
      <c r="M47" s="29"/>
    </row>
    <row r="48" spans="1:16">
      <c r="B48" s="21" t="s">
        <v>50</v>
      </c>
      <c r="C48" s="22"/>
      <c r="D48" s="23"/>
      <c r="E48" s="23">
        <f t="shared" si="12"/>
        <v>0</v>
      </c>
      <c r="F48" s="23"/>
      <c r="G48" s="23"/>
      <c r="H48" s="23"/>
      <c r="I48" s="23">
        <f t="shared" si="14"/>
        <v>0</v>
      </c>
      <c r="J48" s="23"/>
      <c r="K48" s="23">
        <f t="shared" si="15"/>
        <v>0</v>
      </c>
      <c r="L48" s="17"/>
      <c r="M48" s="29"/>
    </row>
    <row r="49" spans="1:16">
      <c r="B49" s="21" t="s">
        <v>51</v>
      </c>
      <c r="C49" s="22"/>
      <c r="D49" s="23"/>
      <c r="E49" s="23">
        <f t="shared" si="12"/>
        <v>0</v>
      </c>
      <c r="F49" s="23"/>
      <c r="G49" s="23"/>
      <c r="H49" s="23"/>
      <c r="I49" s="23">
        <f t="shared" si="14"/>
        <v>0</v>
      </c>
      <c r="J49" s="23"/>
      <c r="K49" s="23">
        <f t="shared" si="15"/>
        <v>0</v>
      </c>
      <c r="L49" s="17"/>
      <c r="M49" s="24"/>
      <c r="N49" s="25"/>
      <c r="O49" s="25"/>
      <c r="P49" s="25"/>
    </row>
    <row r="50" spans="1:16">
      <c r="A50" s="20"/>
      <c r="B50" s="21" t="s">
        <v>52</v>
      </c>
      <c r="C50" s="22"/>
      <c r="D50" s="23">
        <v>0</v>
      </c>
      <c r="E50" s="23">
        <f t="shared" si="12"/>
        <v>600000</v>
      </c>
      <c r="F50" s="23">
        <v>600000</v>
      </c>
      <c r="G50" s="23">
        <v>587400</v>
      </c>
      <c r="H50" s="23">
        <v>587400</v>
      </c>
      <c r="I50" s="23">
        <f t="shared" si="14"/>
        <v>12600</v>
      </c>
      <c r="J50" s="23">
        <v>5913</v>
      </c>
      <c r="K50" s="23">
        <f t="shared" si="15"/>
        <v>6687</v>
      </c>
      <c r="L50" s="17"/>
      <c r="M50" s="24"/>
      <c r="N50" s="25"/>
      <c r="O50" s="25"/>
      <c r="P50" s="25"/>
    </row>
    <row r="51" spans="1:16" ht="6.9" customHeight="1">
      <c r="B51" s="21"/>
      <c r="C51" s="22"/>
      <c r="D51" s="23"/>
      <c r="E51" s="23"/>
      <c r="F51" s="23"/>
      <c r="G51" s="23"/>
      <c r="H51" s="23"/>
      <c r="I51" s="23"/>
      <c r="J51" s="23"/>
      <c r="K51" s="23"/>
      <c r="L51" s="17"/>
      <c r="M51" s="24"/>
      <c r="N51" s="25"/>
      <c r="O51" s="25"/>
      <c r="P51" s="25"/>
    </row>
    <row r="52" spans="1:16" s="19" customFormat="1">
      <c r="B52" s="15" t="s">
        <v>53</v>
      </c>
      <c r="C52" s="15"/>
      <c r="D52" s="16">
        <f>SUM(D53:D61)</f>
        <v>1183395763</v>
      </c>
      <c r="E52" s="16">
        <f t="shared" ref="E52:E66" si="16">F52-D52</f>
        <v>343034064.58999991</v>
      </c>
      <c r="F52" s="16">
        <f t="shared" ref="F52:K52" si="17">SUM(F53:F61)</f>
        <v>1526429827.5899999</v>
      </c>
      <c r="G52" s="16">
        <f t="shared" si="17"/>
        <v>251030894.95999998</v>
      </c>
      <c r="H52" s="16">
        <f t="shared" si="17"/>
        <v>251030894.95999998</v>
      </c>
      <c r="I52" s="16">
        <f t="shared" si="17"/>
        <v>1275398932.6300001</v>
      </c>
      <c r="J52" s="16">
        <f t="shared" si="17"/>
        <v>192735222.21999997</v>
      </c>
      <c r="K52" s="16">
        <f t="shared" si="17"/>
        <v>1082663710.4099998</v>
      </c>
      <c r="L52" s="16"/>
      <c r="M52" s="17"/>
      <c r="N52" s="18"/>
      <c r="O52" s="18"/>
      <c r="P52" s="18"/>
    </row>
    <row r="53" spans="1:16">
      <c r="A53" s="20"/>
      <c r="B53" s="21" t="s">
        <v>54</v>
      </c>
      <c r="C53" s="22"/>
      <c r="D53" s="23">
        <v>318799018</v>
      </c>
      <c r="E53" s="23">
        <f t="shared" si="16"/>
        <v>-45734535.120000005</v>
      </c>
      <c r="F53" s="23">
        <v>273064482.88</v>
      </c>
      <c r="G53" s="23">
        <v>48197372.979999997</v>
      </c>
      <c r="H53" s="23">
        <v>48197372.979999997</v>
      </c>
      <c r="I53" s="23">
        <f t="shared" ref="I53:I61" si="18">+F53-H53</f>
        <v>224867109.90000001</v>
      </c>
      <c r="J53" s="23">
        <v>18223585.77</v>
      </c>
      <c r="K53" s="23">
        <f t="shared" ref="K53:K61" si="19">+I53-J53</f>
        <v>206643524.13</v>
      </c>
      <c r="L53" s="17"/>
      <c r="M53" s="24"/>
      <c r="N53" s="25"/>
      <c r="O53" s="25"/>
      <c r="P53" s="25"/>
    </row>
    <row r="54" spans="1:16">
      <c r="A54" s="20"/>
      <c r="B54" s="21" t="s">
        <v>55</v>
      </c>
      <c r="C54" s="22"/>
      <c r="D54" s="23">
        <v>94101227</v>
      </c>
      <c r="E54" s="23">
        <f t="shared" si="16"/>
        <v>-19997095.879999995</v>
      </c>
      <c r="F54" s="23">
        <v>74104131.120000005</v>
      </c>
      <c r="G54" s="23">
        <v>597876.65</v>
      </c>
      <c r="H54" s="23">
        <v>597876.65</v>
      </c>
      <c r="I54" s="23">
        <f t="shared" si="18"/>
        <v>73506254.469999999</v>
      </c>
      <c r="J54" s="23">
        <v>31178525.859999999</v>
      </c>
      <c r="K54" s="23">
        <f t="shared" si="19"/>
        <v>42327728.609999999</v>
      </c>
      <c r="L54" s="17"/>
      <c r="M54" s="24"/>
      <c r="N54" s="25"/>
      <c r="O54" s="25"/>
      <c r="P54" s="25"/>
    </row>
    <row r="55" spans="1:16">
      <c r="A55" s="20"/>
      <c r="B55" s="21" t="s">
        <v>56</v>
      </c>
      <c r="C55" s="22"/>
      <c r="D55" s="23">
        <v>62315000</v>
      </c>
      <c r="E55" s="23">
        <f t="shared" si="16"/>
        <v>181001079.25</v>
      </c>
      <c r="F55" s="23">
        <v>243316079.25</v>
      </c>
      <c r="G55" s="23">
        <v>3299301.69</v>
      </c>
      <c r="H55" s="23">
        <v>3299301.69</v>
      </c>
      <c r="I55" s="23">
        <f t="shared" si="18"/>
        <v>240016777.56</v>
      </c>
      <c r="J55" s="23">
        <v>1695438.91</v>
      </c>
      <c r="K55" s="23">
        <f t="shared" si="19"/>
        <v>238321338.65000001</v>
      </c>
      <c r="L55" s="17"/>
      <c r="M55" s="24"/>
      <c r="N55" s="25"/>
      <c r="O55" s="25"/>
      <c r="P55" s="25"/>
    </row>
    <row r="56" spans="1:16">
      <c r="A56" s="20"/>
      <c r="B56" s="21" t="s">
        <v>57</v>
      </c>
      <c r="C56" s="22"/>
      <c r="D56" s="23">
        <v>287240013</v>
      </c>
      <c r="E56" s="23">
        <f t="shared" si="16"/>
        <v>11096522.379999995</v>
      </c>
      <c r="F56" s="23">
        <v>298336535.38</v>
      </c>
      <c r="G56" s="23">
        <v>71292022.5</v>
      </c>
      <c r="H56" s="23">
        <v>71292022.5</v>
      </c>
      <c r="I56" s="23">
        <f t="shared" si="18"/>
        <v>227044512.88</v>
      </c>
      <c r="J56" s="23">
        <v>8393216.0800000001</v>
      </c>
      <c r="K56" s="23">
        <f t="shared" si="19"/>
        <v>218651296.79999998</v>
      </c>
      <c r="L56" s="17"/>
      <c r="M56" s="24"/>
      <c r="N56" s="25"/>
      <c r="O56" s="25"/>
      <c r="P56" s="25"/>
    </row>
    <row r="57" spans="1:16">
      <c r="A57" s="20"/>
      <c r="B57" s="21" t="s">
        <v>58</v>
      </c>
      <c r="C57" s="22"/>
      <c r="D57" s="23"/>
      <c r="E57" s="23">
        <f t="shared" si="16"/>
        <v>0</v>
      </c>
      <c r="F57" s="23"/>
      <c r="G57" s="23"/>
      <c r="H57" s="23"/>
      <c r="I57" s="23">
        <f t="shared" si="18"/>
        <v>0</v>
      </c>
      <c r="J57" s="23"/>
      <c r="K57" s="23">
        <f t="shared" si="19"/>
        <v>0</v>
      </c>
      <c r="L57" s="17"/>
      <c r="M57" s="24"/>
      <c r="N57" s="25"/>
      <c r="O57" s="25"/>
      <c r="P57" s="25"/>
    </row>
    <row r="58" spans="1:16">
      <c r="A58" s="20"/>
      <c r="B58" s="21" t="s">
        <v>59</v>
      </c>
      <c r="C58" s="22"/>
      <c r="D58" s="23">
        <v>396617505</v>
      </c>
      <c r="E58" s="23">
        <f t="shared" si="16"/>
        <v>99823012.339999974</v>
      </c>
      <c r="F58" s="23">
        <v>496440517.33999997</v>
      </c>
      <c r="G58" s="23">
        <v>23154313.760000002</v>
      </c>
      <c r="H58" s="23">
        <v>23154313.760000002</v>
      </c>
      <c r="I58" s="23">
        <f t="shared" si="18"/>
        <v>473286203.57999998</v>
      </c>
      <c r="J58" s="23">
        <v>131203567.84</v>
      </c>
      <c r="K58" s="23">
        <f t="shared" si="19"/>
        <v>342082635.74000001</v>
      </c>
      <c r="L58" s="17"/>
      <c r="M58" s="24"/>
      <c r="N58" s="25"/>
      <c r="O58" s="25"/>
      <c r="P58" s="25"/>
    </row>
    <row r="59" spans="1:16">
      <c r="A59" s="20"/>
      <c r="B59" s="21" t="s">
        <v>60</v>
      </c>
      <c r="C59" s="22"/>
      <c r="D59" s="23"/>
      <c r="E59" s="23">
        <f t="shared" si="16"/>
        <v>0</v>
      </c>
      <c r="F59" s="23"/>
      <c r="G59" s="23"/>
      <c r="H59" s="23"/>
      <c r="I59" s="23">
        <f t="shared" si="18"/>
        <v>0</v>
      </c>
      <c r="J59" s="23"/>
      <c r="K59" s="23">
        <f t="shared" si="19"/>
        <v>0</v>
      </c>
      <c r="L59" s="17"/>
      <c r="M59" s="24"/>
      <c r="N59" s="25"/>
      <c r="O59" s="25"/>
      <c r="P59" s="25"/>
    </row>
    <row r="60" spans="1:16">
      <c r="A60" s="20"/>
      <c r="B60" s="21" t="s">
        <v>61</v>
      </c>
      <c r="C60" s="22"/>
      <c r="D60" s="23">
        <v>0</v>
      </c>
      <c r="E60" s="23">
        <f t="shared" si="16"/>
        <v>101712129.59</v>
      </c>
      <c r="F60" s="23">
        <v>101712129.59</v>
      </c>
      <c r="G60" s="23">
        <v>101712129.59</v>
      </c>
      <c r="H60" s="23">
        <v>101712129.59</v>
      </c>
      <c r="I60" s="23">
        <f t="shared" si="18"/>
        <v>0</v>
      </c>
      <c r="J60" s="23">
        <v>0</v>
      </c>
      <c r="K60" s="23">
        <f t="shared" si="19"/>
        <v>0</v>
      </c>
      <c r="L60" s="17"/>
      <c r="M60" s="24"/>
      <c r="N60" s="25"/>
      <c r="O60" s="25"/>
      <c r="P60" s="25"/>
    </row>
    <row r="61" spans="1:16">
      <c r="A61" s="20"/>
      <c r="B61" s="21" t="s">
        <v>62</v>
      </c>
      <c r="C61" s="22"/>
      <c r="D61" s="23">
        <v>24323000</v>
      </c>
      <c r="E61" s="23">
        <f t="shared" si="16"/>
        <v>15132952.030000001</v>
      </c>
      <c r="F61" s="23">
        <v>39455952.030000001</v>
      </c>
      <c r="G61" s="23">
        <v>2777877.79</v>
      </c>
      <c r="H61" s="23">
        <v>2777877.79</v>
      </c>
      <c r="I61" s="23">
        <f t="shared" si="18"/>
        <v>36678074.240000002</v>
      </c>
      <c r="J61" s="23">
        <v>2040887.76</v>
      </c>
      <c r="K61" s="23">
        <f t="shared" si="19"/>
        <v>34637186.480000004</v>
      </c>
      <c r="L61" s="17"/>
      <c r="M61" s="24"/>
      <c r="N61" s="25"/>
      <c r="O61" s="25"/>
      <c r="P61" s="25"/>
    </row>
    <row r="62" spans="1:16" ht="6.9" customHeight="1">
      <c r="B62" s="21"/>
      <c r="C62" s="22"/>
      <c r="D62" s="23"/>
      <c r="E62" s="23">
        <f t="shared" si="16"/>
        <v>0</v>
      </c>
      <c r="F62" s="23"/>
      <c r="G62" s="23"/>
      <c r="H62" s="23"/>
      <c r="I62" s="23"/>
      <c r="J62" s="23"/>
      <c r="K62" s="23"/>
      <c r="L62" s="17"/>
      <c r="M62" s="24"/>
      <c r="N62" s="25"/>
      <c r="O62" s="25"/>
      <c r="P62" s="25"/>
    </row>
    <row r="63" spans="1:16" s="19" customFormat="1">
      <c r="B63" s="15" t="s">
        <v>63</v>
      </c>
      <c r="C63" s="15"/>
      <c r="D63" s="16">
        <f>SUM(D64:D66)</f>
        <v>13650218072</v>
      </c>
      <c r="E63" s="16">
        <f t="shared" si="16"/>
        <v>9831937029.5800018</v>
      </c>
      <c r="F63" s="16">
        <f t="shared" ref="F63:K63" si="20">SUM(F64:F66)</f>
        <v>23482155101.580002</v>
      </c>
      <c r="G63" s="16">
        <f t="shared" si="20"/>
        <v>7555870667.0400009</v>
      </c>
      <c r="H63" s="16">
        <f t="shared" si="20"/>
        <v>7555870667.0400009</v>
      </c>
      <c r="I63" s="16">
        <f t="shared" si="20"/>
        <v>15926284434.540001</v>
      </c>
      <c r="J63" s="16">
        <f t="shared" si="20"/>
        <v>11238218209.109999</v>
      </c>
      <c r="K63" s="16">
        <f t="shared" si="20"/>
        <v>4688066225.4300022</v>
      </c>
      <c r="L63" s="17"/>
      <c r="M63" s="17"/>
      <c r="N63" s="18"/>
      <c r="O63" s="18"/>
      <c r="P63" s="18"/>
    </row>
    <row r="64" spans="1:16">
      <c r="A64" s="20"/>
      <c r="B64" s="21" t="s">
        <v>64</v>
      </c>
      <c r="C64" s="22"/>
      <c r="D64" s="23">
        <v>12101078406</v>
      </c>
      <c r="E64" s="23">
        <f t="shared" si="16"/>
        <v>9831937029.5800018</v>
      </c>
      <c r="F64" s="23">
        <v>21933015435.580002</v>
      </c>
      <c r="G64" s="23">
        <v>6876729110.5200005</v>
      </c>
      <c r="H64" s="23">
        <v>6876729110.5200005</v>
      </c>
      <c r="I64" s="23">
        <f>+F64-H64</f>
        <v>15056286325.060001</v>
      </c>
      <c r="J64" s="23">
        <v>10369942836.129999</v>
      </c>
      <c r="K64" s="23">
        <f>+I64-J64</f>
        <v>4686343488.9300022</v>
      </c>
      <c r="L64" s="17"/>
      <c r="M64" s="24"/>
      <c r="N64" s="25"/>
      <c r="O64" s="25"/>
      <c r="P64" s="25"/>
    </row>
    <row r="65" spans="1:16">
      <c r="A65" s="20"/>
      <c r="B65" s="21" t="s">
        <v>65</v>
      </c>
      <c r="C65" s="22"/>
      <c r="D65" s="23"/>
      <c r="E65" s="23">
        <f t="shared" si="16"/>
        <v>0</v>
      </c>
      <c r="F65" s="23"/>
      <c r="G65" s="23"/>
      <c r="H65" s="23"/>
      <c r="I65" s="23">
        <f>+F65-H65</f>
        <v>0</v>
      </c>
      <c r="J65" s="23"/>
      <c r="K65" s="23">
        <f>+I65-J65</f>
        <v>0</v>
      </c>
      <c r="L65" s="17"/>
      <c r="M65" s="24"/>
      <c r="N65" s="25"/>
      <c r="O65" s="25"/>
      <c r="P65" s="25"/>
    </row>
    <row r="66" spans="1:16">
      <c r="A66" s="20"/>
      <c r="B66" s="21" t="s">
        <v>66</v>
      </c>
      <c r="C66" s="22"/>
      <c r="D66" s="23">
        <v>1549139666</v>
      </c>
      <c r="E66" s="23">
        <f t="shared" si="16"/>
        <v>0</v>
      </c>
      <c r="F66" s="23">
        <v>1549139666</v>
      </c>
      <c r="G66" s="23">
        <v>679141556.51999998</v>
      </c>
      <c r="H66" s="23">
        <v>679141556.51999998</v>
      </c>
      <c r="I66" s="23">
        <f>+F66-H66</f>
        <v>869998109.48000002</v>
      </c>
      <c r="J66" s="23">
        <v>868275372.98000002</v>
      </c>
      <c r="K66" s="23">
        <f>+I66-J66</f>
        <v>1722736.5</v>
      </c>
      <c r="L66" s="17"/>
      <c r="M66" s="24"/>
      <c r="N66" s="25"/>
      <c r="O66" s="25"/>
      <c r="P66" s="25"/>
    </row>
    <row r="67" spans="1:16" ht="6.9" customHeight="1">
      <c r="B67" s="21"/>
      <c r="C67" s="22"/>
      <c r="D67" s="23"/>
      <c r="E67" s="23"/>
      <c r="F67" s="23"/>
      <c r="G67" s="23"/>
      <c r="H67" s="23"/>
      <c r="I67" s="23"/>
      <c r="J67" s="23"/>
      <c r="K67" s="23"/>
      <c r="L67" s="17"/>
      <c r="M67" s="24"/>
      <c r="N67" s="25"/>
      <c r="O67" s="25"/>
      <c r="P67" s="25"/>
    </row>
    <row r="68" spans="1:16" s="19" customFormat="1">
      <c r="B68" s="15" t="s">
        <v>67</v>
      </c>
      <c r="C68" s="15"/>
      <c r="D68" s="16">
        <f>SUM(D69:D75)</f>
        <v>1378942529</v>
      </c>
      <c r="E68" s="16">
        <f t="shared" ref="E68:E75" si="21">F68-D68</f>
        <v>2062311476.3899999</v>
      </c>
      <c r="F68" s="16">
        <f t="shared" ref="F68:K68" si="22">SUM(F69:F75)</f>
        <v>3441254005.3899999</v>
      </c>
      <c r="G68" s="16">
        <f t="shared" si="22"/>
        <v>3101563533.1999998</v>
      </c>
      <c r="H68" s="16">
        <f t="shared" si="22"/>
        <v>3101563533.1999998</v>
      </c>
      <c r="I68" s="16">
        <f t="shared" si="22"/>
        <v>339690472.19</v>
      </c>
      <c r="J68" s="16">
        <f t="shared" si="22"/>
        <v>0</v>
      </c>
      <c r="K68" s="16">
        <f t="shared" si="22"/>
        <v>339690472.19</v>
      </c>
      <c r="L68" s="17"/>
      <c r="M68" s="17"/>
      <c r="N68" s="18"/>
      <c r="O68" s="18"/>
      <c r="P68" s="18"/>
    </row>
    <row r="69" spans="1:16">
      <c r="A69" s="20"/>
      <c r="B69" s="21" t="s">
        <v>68</v>
      </c>
      <c r="C69" s="22"/>
      <c r="D69" s="23"/>
      <c r="E69" s="23">
        <f t="shared" si="21"/>
        <v>0</v>
      </c>
      <c r="F69" s="23"/>
      <c r="G69" s="23"/>
      <c r="H69" s="23"/>
      <c r="I69" s="23">
        <f t="shared" ref="I69:I75" si="23">+F69-H69</f>
        <v>0</v>
      </c>
      <c r="J69" s="23"/>
      <c r="K69" s="23">
        <f t="shared" ref="K69:K75" si="24">+I69-J69</f>
        <v>0</v>
      </c>
      <c r="L69" s="17"/>
      <c r="M69" s="26"/>
      <c r="N69" s="17"/>
      <c r="O69" s="26"/>
      <c r="P69" s="17"/>
    </row>
    <row r="70" spans="1:16">
      <c r="B70" s="21" t="s">
        <v>69</v>
      </c>
      <c r="C70" s="22"/>
      <c r="D70" s="23"/>
      <c r="E70" s="23">
        <f t="shared" si="21"/>
        <v>0</v>
      </c>
      <c r="F70" s="23"/>
      <c r="G70" s="23"/>
      <c r="H70" s="23"/>
      <c r="I70" s="23">
        <f t="shared" si="23"/>
        <v>0</v>
      </c>
      <c r="J70" s="23"/>
      <c r="K70" s="23">
        <f t="shared" si="24"/>
        <v>0</v>
      </c>
      <c r="L70" s="17"/>
      <c r="M70" s="26"/>
      <c r="N70" s="17"/>
      <c r="O70" s="26"/>
      <c r="P70" s="17"/>
    </row>
    <row r="71" spans="1:16">
      <c r="B71" s="21" t="s">
        <v>70</v>
      </c>
      <c r="C71" s="22"/>
      <c r="D71" s="23"/>
      <c r="E71" s="23">
        <f t="shared" si="21"/>
        <v>0</v>
      </c>
      <c r="F71" s="23"/>
      <c r="G71" s="23"/>
      <c r="H71" s="23"/>
      <c r="I71" s="23">
        <f t="shared" si="23"/>
        <v>0</v>
      </c>
      <c r="J71" s="23"/>
      <c r="K71" s="23">
        <f t="shared" si="24"/>
        <v>0</v>
      </c>
      <c r="L71" s="17"/>
      <c r="M71" s="26"/>
      <c r="N71" s="17"/>
      <c r="O71" s="26"/>
      <c r="P71" s="17"/>
    </row>
    <row r="72" spans="1:16">
      <c r="B72" s="21" t="s">
        <v>71</v>
      </c>
      <c r="C72" s="22"/>
      <c r="D72" s="23"/>
      <c r="E72" s="23">
        <f t="shared" si="21"/>
        <v>0</v>
      </c>
      <c r="F72" s="23"/>
      <c r="G72" s="23"/>
      <c r="H72" s="23"/>
      <c r="I72" s="23">
        <f t="shared" si="23"/>
        <v>0</v>
      </c>
      <c r="J72" s="23"/>
      <c r="K72" s="23">
        <f t="shared" si="24"/>
        <v>0</v>
      </c>
      <c r="L72" s="17"/>
      <c r="M72" s="26"/>
      <c r="N72" s="17"/>
      <c r="O72" s="26"/>
      <c r="P72" s="17"/>
    </row>
    <row r="73" spans="1:16">
      <c r="A73" s="20"/>
      <c r="B73" s="21" t="s">
        <v>72</v>
      </c>
      <c r="C73" s="22"/>
      <c r="D73" s="23">
        <v>0</v>
      </c>
      <c r="E73" s="23">
        <f t="shared" si="21"/>
        <v>3101563533.1999998</v>
      </c>
      <c r="F73" s="23">
        <v>3101563533.1999998</v>
      </c>
      <c r="G73" s="23">
        <v>3101563533.1999998</v>
      </c>
      <c r="H73" s="23">
        <v>3101563533.1999998</v>
      </c>
      <c r="I73" s="23">
        <f t="shared" si="23"/>
        <v>0</v>
      </c>
      <c r="J73" s="23">
        <v>0</v>
      </c>
      <c r="K73" s="23">
        <f t="shared" si="24"/>
        <v>0</v>
      </c>
      <c r="L73" s="17"/>
      <c r="M73" s="26"/>
      <c r="N73" s="17"/>
      <c r="O73" s="26"/>
      <c r="P73" s="17"/>
    </row>
    <row r="74" spans="1:16">
      <c r="A74" s="20"/>
      <c r="B74" s="21" t="s">
        <v>73</v>
      </c>
      <c r="C74" s="22"/>
      <c r="D74" s="23">
        <v>73000000</v>
      </c>
      <c r="E74" s="23">
        <f t="shared" si="21"/>
        <v>-73000000</v>
      </c>
      <c r="F74" s="23">
        <v>0</v>
      </c>
      <c r="G74" s="23">
        <v>0</v>
      </c>
      <c r="H74" s="23">
        <v>0</v>
      </c>
      <c r="I74" s="23">
        <f t="shared" si="23"/>
        <v>0</v>
      </c>
      <c r="J74" s="23">
        <v>0</v>
      </c>
      <c r="K74" s="23">
        <f t="shared" si="24"/>
        <v>0</v>
      </c>
      <c r="L74" s="17"/>
      <c r="M74" s="26"/>
      <c r="N74" s="17"/>
      <c r="O74" s="26"/>
      <c r="P74" s="17"/>
    </row>
    <row r="75" spans="1:16">
      <c r="A75" s="20"/>
      <c r="B75" s="21" t="s">
        <v>74</v>
      </c>
      <c r="C75" s="22"/>
      <c r="D75" s="23">
        <v>1305942529</v>
      </c>
      <c r="E75" s="23">
        <f t="shared" si="21"/>
        <v>-966252056.80999994</v>
      </c>
      <c r="F75" s="23">
        <v>339690472.19</v>
      </c>
      <c r="G75" s="23">
        <v>0</v>
      </c>
      <c r="H75" s="23">
        <v>0</v>
      </c>
      <c r="I75" s="23">
        <f t="shared" si="23"/>
        <v>339690472.19</v>
      </c>
      <c r="J75" s="23">
        <v>0</v>
      </c>
      <c r="K75" s="23">
        <f t="shared" si="24"/>
        <v>339690472.19</v>
      </c>
      <c r="L75" s="17"/>
      <c r="M75" s="26"/>
      <c r="N75" s="17"/>
      <c r="O75" s="26"/>
      <c r="P75" s="17"/>
    </row>
    <row r="76" spans="1:16" ht="6.9" customHeight="1">
      <c r="B76" s="21"/>
      <c r="C76" s="22"/>
      <c r="D76" s="23"/>
      <c r="E76" s="23"/>
      <c r="F76" s="23"/>
      <c r="G76" s="23"/>
      <c r="H76" s="23"/>
      <c r="I76" s="23"/>
      <c r="J76" s="23"/>
      <c r="K76" s="23"/>
      <c r="L76" s="17"/>
      <c r="M76" s="26"/>
      <c r="N76" s="17"/>
      <c r="O76" s="26"/>
      <c r="P76" s="17"/>
    </row>
    <row r="77" spans="1:16" s="19" customFormat="1">
      <c r="B77" s="15" t="s">
        <v>75</v>
      </c>
      <c r="C77" s="15"/>
      <c r="D77" s="16">
        <f>SUM(D78:D80)</f>
        <v>0</v>
      </c>
      <c r="E77" s="16">
        <f>F77-D77</f>
        <v>1002484941.97</v>
      </c>
      <c r="F77" s="16">
        <f>SUM(F78:F80)</f>
        <v>1002484941.97</v>
      </c>
      <c r="G77" s="16">
        <f>SUM(G78:G80)</f>
        <v>1002484941.97</v>
      </c>
      <c r="H77" s="16">
        <f>SUM(H78:H80)</f>
        <v>1002484941.97</v>
      </c>
      <c r="I77" s="16">
        <f>SUM(I78:I80)</f>
        <v>0</v>
      </c>
      <c r="J77" s="16">
        <v>0</v>
      </c>
      <c r="K77" s="16">
        <f>SUM(K78:K80)</f>
        <v>0</v>
      </c>
      <c r="L77" s="16"/>
      <c r="M77" s="17"/>
      <c r="N77" s="18"/>
      <c r="O77" s="18"/>
      <c r="P77" s="18"/>
    </row>
    <row r="78" spans="1:16">
      <c r="B78" s="21" t="s">
        <v>76</v>
      </c>
      <c r="C78" s="22"/>
      <c r="D78" s="23"/>
      <c r="E78" s="23">
        <f>F78-D78</f>
        <v>0</v>
      </c>
      <c r="F78" s="23"/>
      <c r="G78" s="23"/>
      <c r="H78" s="23"/>
      <c r="I78" s="23">
        <f>+F78-H78</f>
        <v>0</v>
      </c>
      <c r="J78" s="23"/>
      <c r="K78" s="23">
        <f>+I78-J78</f>
        <v>0</v>
      </c>
      <c r="L78" s="17"/>
      <c r="M78" s="26"/>
      <c r="N78" s="17"/>
      <c r="O78" s="26"/>
      <c r="P78" s="17"/>
    </row>
    <row r="79" spans="1:16">
      <c r="B79" s="21" t="s">
        <v>77</v>
      </c>
      <c r="C79" s="22"/>
      <c r="D79" s="23">
        <v>0</v>
      </c>
      <c r="E79" s="23">
        <f>F79-D79</f>
        <v>1000521177.73</v>
      </c>
      <c r="F79" s="23">
        <v>1000521177.73</v>
      </c>
      <c r="G79" s="23">
        <v>1000521177.73</v>
      </c>
      <c r="H79" s="23">
        <v>1000521177.73</v>
      </c>
      <c r="I79" s="23">
        <f>+F79-H79</f>
        <v>0</v>
      </c>
      <c r="J79" s="23">
        <v>0</v>
      </c>
      <c r="K79" s="23">
        <f>+I79-J79</f>
        <v>0</v>
      </c>
      <c r="L79" s="17"/>
      <c r="M79" s="26"/>
      <c r="N79" s="17"/>
      <c r="O79" s="26"/>
      <c r="P79" s="17"/>
    </row>
    <row r="80" spans="1:16" ht="11.25" customHeight="1">
      <c r="A80" s="30"/>
      <c r="B80" s="21" t="s">
        <v>78</v>
      </c>
      <c r="C80" s="22"/>
      <c r="D80" s="23">
        <v>0</v>
      </c>
      <c r="E80" s="23">
        <f>F80-D80</f>
        <v>1963764.24</v>
      </c>
      <c r="F80" s="23">
        <v>1963764.24</v>
      </c>
      <c r="G80" s="23">
        <v>1963764.24</v>
      </c>
      <c r="H80" s="23">
        <v>1963764.24</v>
      </c>
      <c r="I80" s="23">
        <f>+F80-H80</f>
        <v>0</v>
      </c>
      <c r="J80" s="23">
        <v>0</v>
      </c>
      <c r="K80" s="23">
        <f>+I80-J80</f>
        <v>0</v>
      </c>
      <c r="L80" s="17"/>
      <c r="M80" s="26"/>
      <c r="N80" s="17"/>
      <c r="O80" s="26"/>
      <c r="P80" s="17"/>
    </row>
    <row r="81" spans="1:16" ht="6.9" customHeight="1">
      <c r="B81" s="21"/>
      <c r="C81" s="22"/>
      <c r="D81" s="23"/>
      <c r="E81" s="23"/>
      <c r="F81" s="23"/>
      <c r="G81" s="23"/>
      <c r="H81" s="23"/>
      <c r="I81" s="23"/>
      <c r="J81" s="23"/>
      <c r="K81" s="23"/>
      <c r="L81" s="17"/>
      <c r="M81" s="26"/>
      <c r="N81" s="17"/>
      <c r="O81" s="26"/>
      <c r="P81" s="17"/>
    </row>
    <row r="82" spans="1:16" s="19" customFormat="1">
      <c r="B82" s="15" t="s">
        <v>79</v>
      </c>
      <c r="C82" s="15"/>
      <c r="D82" s="16">
        <f>SUM(D83:D89)</f>
        <v>18720369008</v>
      </c>
      <c r="E82" s="16">
        <f t="shared" ref="E82:E89" si="25">F82-D82</f>
        <v>1304913082.0599976</v>
      </c>
      <c r="F82" s="16">
        <f t="shared" ref="F82:K82" si="26">SUM(F83:F89)</f>
        <v>20025282090.059998</v>
      </c>
      <c r="G82" s="16">
        <f t="shared" si="26"/>
        <v>8613823276.3099995</v>
      </c>
      <c r="H82" s="16">
        <f t="shared" si="26"/>
        <v>8613823276.3099995</v>
      </c>
      <c r="I82" s="16">
        <f t="shared" si="26"/>
        <v>11411458813.75</v>
      </c>
      <c r="J82" s="16">
        <f t="shared" si="26"/>
        <v>10906990423.620001</v>
      </c>
      <c r="K82" s="16">
        <f t="shared" si="26"/>
        <v>504468390.12999916</v>
      </c>
      <c r="L82" s="17"/>
      <c r="M82" s="17"/>
      <c r="N82" s="18"/>
      <c r="O82" s="18"/>
      <c r="P82" s="18"/>
    </row>
    <row r="83" spans="1:16">
      <c r="A83" s="20"/>
      <c r="B83" s="21" t="s">
        <v>80</v>
      </c>
      <c r="C83" s="22"/>
      <c r="D83" s="23">
        <v>9475797449</v>
      </c>
      <c r="E83" s="23">
        <f t="shared" si="25"/>
        <v>41154824.809999466</v>
      </c>
      <c r="F83" s="23">
        <v>9516952273.8099995</v>
      </c>
      <c r="G83" s="23">
        <v>3252194062.0799999</v>
      </c>
      <c r="H83" s="23">
        <v>3252194062.0799999</v>
      </c>
      <c r="I83" s="23">
        <f t="shared" ref="I83:I89" si="27">+F83-H83</f>
        <v>6264758211.7299995</v>
      </c>
      <c r="J83" s="23">
        <v>5760289821.6000004</v>
      </c>
      <c r="K83" s="23">
        <f t="shared" ref="K83:K89" si="28">+I83-J83</f>
        <v>504468390.12999916</v>
      </c>
      <c r="L83" s="17"/>
      <c r="M83" s="24"/>
      <c r="N83" s="25"/>
      <c r="O83" s="25"/>
      <c r="P83" s="25"/>
    </row>
    <row r="84" spans="1:16">
      <c r="A84" s="20"/>
      <c r="B84" s="21" t="s">
        <v>81</v>
      </c>
      <c r="C84" s="22"/>
      <c r="D84" s="23">
        <v>9044571559</v>
      </c>
      <c r="E84" s="23">
        <f t="shared" si="25"/>
        <v>1263758257.25</v>
      </c>
      <c r="F84" s="23">
        <v>10308329816.25</v>
      </c>
      <c r="G84" s="23">
        <v>5163638602.75</v>
      </c>
      <c r="H84" s="23">
        <v>5163638602.75</v>
      </c>
      <c r="I84" s="23">
        <f t="shared" si="27"/>
        <v>5144691213.5</v>
      </c>
      <c r="J84" s="23">
        <v>5144691213.5</v>
      </c>
      <c r="K84" s="23">
        <f t="shared" si="28"/>
        <v>0</v>
      </c>
      <c r="L84" s="17"/>
      <c r="M84" s="24"/>
      <c r="N84" s="25"/>
      <c r="O84" s="25"/>
      <c r="P84" s="25"/>
    </row>
    <row r="85" spans="1:16" ht="17.25" customHeight="1">
      <c r="A85" s="30"/>
      <c r="B85" s="21" t="s">
        <v>82</v>
      </c>
      <c r="C85" s="22"/>
      <c r="D85" s="23"/>
      <c r="E85" s="23">
        <f t="shared" si="25"/>
        <v>0</v>
      </c>
      <c r="F85" s="23"/>
      <c r="G85" s="23"/>
      <c r="H85" s="23"/>
      <c r="I85" s="23">
        <f t="shared" si="27"/>
        <v>0</v>
      </c>
      <c r="J85" s="23"/>
      <c r="K85" s="23">
        <f t="shared" si="28"/>
        <v>0</v>
      </c>
      <c r="L85" s="17"/>
      <c r="M85" s="24"/>
      <c r="N85" s="25"/>
      <c r="O85" s="25"/>
      <c r="P85" s="25"/>
    </row>
    <row r="86" spans="1:16" ht="17.25" customHeight="1">
      <c r="A86" s="30"/>
      <c r="B86" s="21" t="s">
        <v>83</v>
      </c>
      <c r="C86" s="22"/>
      <c r="D86" s="23"/>
      <c r="E86" s="23">
        <f t="shared" si="25"/>
        <v>0</v>
      </c>
      <c r="F86" s="23"/>
      <c r="G86" s="23"/>
      <c r="H86" s="23"/>
      <c r="I86" s="23">
        <f t="shared" si="27"/>
        <v>0</v>
      </c>
      <c r="J86" s="23"/>
      <c r="K86" s="23">
        <f t="shared" si="28"/>
        <v>0</v>
      </c>
      <c r="L86" s="17"/>
      <c r="M86" s="24"/>
      <c r="N86" s="25"/>
      <c r="O86" s="25"/>
      <c r="P86" s="25"/>
    </row>
    <row r="87" spans="1:16" ht="14.25" customHeight="1">
      <c r="A87" s="30"/>
      <c r="B87" s="21" t="s">
        <v>84</v>
      </c>
      <c r="C87" s="22"/>
      <c r="D87" s="23"/>
      <c r="E87" s="23">
        <f t="shared" si="25"/>
        <v>0</v>
      </c>
      <c r="F87" s="23"/>
      <c r="G87" s="23"/>
      <c r="H87" s="23"/>
      <c r="I87" s="23">
        <f t="shared" si="27"/>
        <v>0</v>
      </c>
      <c r="J87" s="23"/>
      <c r="K87" s="23">
        <f t="shared" si="28"/>
        <v>0</v>
      </c>
      <c r="L87" s="17"/>
      <c r="M87" s="24"/>
      <c r="N87" s="25"/>
      <c r="O87" s="25"/>
      <c r="P87" s="25"/>
    </row>
    <row r="88" spans="1:16">
      <c r="B88" s="21" t="s">
        <v>85</v>
      </c>
      <c r="C88" s="22"/>
      <c r="D88" s="23"/>
      <c r="E88" s="23">
        <f t="shared" si="25"/>
        <v>0</v>
      </c>
      <c r="F88" s="23"/>
      <c r="G88" s="23"/>
      <c r="H88" s="23"/>
      <c r="I88" s="23">
        <f t="shared" si="27"/>
        <v>0</v>
      </c>
      <c r="J88" s="23"/>
      <c r="K88" s="23">
        <f t="shared" si="28"/>
        <v>0</v>
      </c>
      <c r="L88" s="17"/>
      <c r="M88" s="24"/>
      <c r="N88" s="25"/>
      <c r="O88" s="25"/>
      <c r="P88" s="25"/>
    </row>
    <row r="89" spans="1:16">
      <c r="A89" s="20"/>
      <c r="B89" s="21" t="s">
        <v>86</v>
      </c>
      <c r="C89" s="22"/>
      <c r="D89" s="23">
        <v>200000000</v>
      </c>
      <c r="E89" s="23">
        <f t="shared" si="25"/>
        <v>0</v>
      </c>
      <c r="F89" s="23">
        <v>200000000</v>
      </c>
      <c r="G89" s="23">
        <v>197990611.47999999</v>
      </c>
      <c r="H89" s="23">
        <v>197990611.47999999</v>
      </c>
      <c r="I89" s="23">
        <f t="shared" si="27"/>
        <v>2009388.5200000107</v>
      </c>
      <c r="J89" s="23">
        <v>2009388.52</v>
      </c>
      <c r="K89" s="23">
        <f t="shared" si="28"/>
        <v>1.0710209608078003E-8</v>
      </c>
      <c r="L89" s="17"/>
      <c r="M89" s="24"/>
      <c r="N89" s="25"/>
      <c r="O89" s="25"/>
      <c r="P89" s="25"/>
    </row>
    <row r="90" spans="1:16" ht="6.9" customHeight="1">
      <c r="B90" s="22"/>
      <c r="C90" s="22"/>
      <c r="D90" s="23"/>
      <c r="E90" s="23"/>
      <c r="F90" s="23"/>
      <c r="G90" s="23"/>
      <c r="H90" s="23"/>
      <c r="I90" s="23"/>
      <c r="J90" s="23"/>
      <c r="K90" s="23"/>
      <c r="L90" s="17"/>
      <c r="M90" s="26"/>
      <c r="N90" s="17"/>
      <c r="O90" s="26"/>
      <c r="P90" s="17"/>
    </row>
    <row r="91" spans="1:16" s="19" customFormat="1">
      <c r="B91" s="31" t="s">
        <v>87</v>
      </c>
      <c r="C91" s="15"/>
      <c r="D91" s="16">
        <f>SUM(D10,D19,D30,D41,D52,D63,D68,D82,D77)</f>
        <v>261727311747</v>
      </c>
      <c r="E91" s="16">
        <f>F91-D91</f>
        <v>22169552467.579956</v>
      </c>
      <c r="F91" s="16">
        <f>SUM(F10,F19,F30,F41,F52,F63,F68,F82,F77)</f>
        <v>283896864214.57996</v>
      </c>
      <c r="G91" s="16">
        <f>SUM(G10,G19,G30,G41,G52,G63,G68,G82,G77)</f>
        <v>122017634598.50002</v>
      </c>
      <c r="H91" s="16">
        <f>SUM(H10,H19,H30,H41,H52,H63,H68,H82,H77)</f>
        <v>122017634598.50002</v>
      </c>
      <c r="I91" s="16">
        <f>+F91-H91</f>
        <v>161879229616.07996</v>
      </c>
      <c r="J91" s="16">
        <f>SUM(J10,J19,J30,J41,J52,J63,J68,J82,J77)</f>
        <v>65622808106.150002</v>
      </c>
      <c r="K91" s="16">
        <f>+I91-J91</f>
        <v>96256421509.929962</v>
      </c>
      <c r="L91" s="17"/>
      <c r="M91" s="17"/>
      <c r="N91" s="17"/>
      <c r="O91" s="17"/>
      <c r="P91" s="17"/>
    </row>
    <row r="92" spans="1:16" ht="15" customHeight="1" thickBot="1">
      <c r="B92" s="32"/>
      <c r="C92" s="32"/>
      <c r="D92" s="32"/>
      <c r="E92" s="32"/>
      <c r="F92" s="33"/>
      <c r="G92" s="33"/>
      <c r="H92" s="33"/>
      <c r="I92" s="33"/>
      <c r="J92" s="33"/>
      <c r="K92" s="33"/>
      <c r="L92" s="29"/>
      <c r="M92" s="29"/>
    </row>
    <row r="93" spans="1:16" s="29" customFormat="1" ht="15" customHeight="1" thickTop="1">
      <c r="B93" s="37" t="s">
        <v>88</v>
      </c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</row>
    <row r="94" spans="1:16" s="29" customFormat="1">
      <c r="B94" s="34" t="s">
        <v>89</v>
      </c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</row>
    <row r="95" spans="1:16" s="29" customFormat="1">
      <c r="B95" s="38" t="s">
        <v>90</v>
      </c>
      <c r="C95" s="38"/>
      <c r="D95" s="38"/>
      <c r="E95" s="38"/>
      <c r="F95" s="38"/>
      <c r="G95" s="38"/>
      <c r="H95" s="38"/>
      <c r="I95" s="38"/>
      <c r="J95" s="38"/>
      <c r="K95" s="38"/>
    </row>
    <row r="96" spans="1:16" s="29" customFormat="1">
      <c r="B96" s="37" t="s">
        <v>91</v>
      </c>
      <c r="C96" s="37"/>
      <c r="D96" s="37"/>
      <c r="E96" s="37"/>
      <c r="F96" s="38"/>
      <c r="G96" s="38"/>
      <c r="H96" s="38"/>
      <c r="I96" s="38"/>
      <c r="J96" s="38"/>
      <c r="K96" s="38"/>
    </row>
    <row r="97" spans="2:11">
      <c r="B97" s="35"/>
      <c r="C97" s="36"/>
      <c r="D97" s="36"/>
      <c r="E97" s="36"/>
      <c r="F97" s="36"/>
      <c r="G97" s="36"/>
      <c r="H97" s="36"/>
      <c r="I97" s="36"/>
      <c r="J97" s="36"/>
      <c r="K97" s="36"/>
    </row>
    <row r="98" spans="2:11">
      <c r="B98" s="35"/>
      <c r="C98" s="36"/>
      <c r="D98" s="36"/>
      <c r="E98" s="36"/>
      <c r="F98" s="36"/>
      <c r="G98" s="36"/>
      <c r="H98" s="36"/>
      <c r="I98" s="36"/>
      <c r="J98" s="36"/>
      <c r="K98" s="36"/>
    </row>
    <row r="99" spans="2:11">
      <c r="B99" s="35"/>
      <c r="C99" s="36"/>
      <c r="D99" s="36"/>
      <c r="E99" s="36"/>
      <c r="F99" s="36"/>
      <c r="G99" s="36"/>
      <c r="H99" s="36"/>
      <c r="I99" s="36"/>
      <c r="J99" s="36"/>
      <c r="K99" s="36"/>
    </row>
    <row r="100" spans="2:11">
      <c r="B100" s="35"/>
      <c r="C100" s="36"/>
      <c r="D100" s="36"/>
      <c r="E100" s="36"/>
      <c r="F100" s="36"/>
      <c r="G100" s="36"/>
      <c r="H100" s="36"/>
      <c r="I100" s="36"/>
      <c r="J100" s="36"/>
      <c r="K100" s="36"/>
    </row>
    <row r="101" spans="2:11">
      <c r="B101" s="35"/>
      <c r="C101" s="36"/>
      <c r="D101" s="36"/>
      <c r="E101" s="36"/>
      <c r="F101" s="36"/>
      <c r="G101" s="36"/>
      <c r="H101" s="36"/>
      <c r="I101" s="36"/>
      <c r="J101" s="36"/>
      <c r="K101" s="36"/>
    </row>
    <row r="102" spans="2:11">
      <c r="B102" s="35"/>
      <c r="C102" s="36"/>
      <c r="D102" s="36"/>
      <c r="E102" s="36"/>
      <c r="F102" s="36"/>
      <c r="G102" s="36"/>
      <c r="H102" s="36"/>
      <c r="I102" s="36"/>
      <c r="J102" s="36"/>
      <c r="K102" s="36"/>
    </row>
    <row r="103" spans="2:11">
      <c r="B103" s="35"/>
      <c r="C103" s="36"/>
      <c r="D103" s="36"/>
      <c r="E103" s="36"/>
      <c r="F103" s="36"/>
      <c r="G103" s="36"/>
      <c r="H103" s="36"/>
      <c r="I103" s="36"/>
      <c r="J103" s="36"/>
      <c r="K103" s="36"/>
    </row>
    <row r="104" spans="2:11">
      <c r="B104" s="35"/>
      <c r="C104" s="36"/>
      <c r="D104" s="36"/>
      <c r="E104" s="36"/>
      <c r="F104" s="36"/>
      <c r="G104" s="36"/>
      <c r="H104" s="36"/>
      <c r="I104" s="36"/>
      <c r="J104" s="36"/>
      <c r="K104" s="36"/>
    </row>
    <row r="105" spans="2:11">
      <c r="B105" s="35"/>
      <c r="C105" s="36"/>
      <c r="D105" s="36"/>
      <c r="E105" s="36"/>
      <c r="F105" s="36"/>
      <c r="G105" s="36"/>
      <c r="H105" s="36"/>
      <c r="I105" s="36"/>
      <c r="J105" s="36"/>
      <c r="K105" s="36"/>
    </row>
    <row r="106" spans="2:11">
      <c r="B106" s="35"/>
      <c r="C106" s="36"/>
      <c r="D106" s="36"/>
      <c r="E106" s="36"/>
      <c r="F106" s="36"/>
      <c r="G106" s="36"/>
      <c r="H106" s="36"/>
      <c r="I106" s="36"/>
      <c r="J106" s="36"/>
      <c r="K106" s="36"/>
    </row>
    <row r="107" spans="2:11">
      <c r="B107" s="35"/>
      <c r="C107" s="36"/>
      <c r="D107" s="36"/>
      <c r="E107" s="36"/>
      <c r="F107" s="36"/>
      <c r="G107" s="36"/>
      <c r="H107" s="36"/>
      <c r="I107" s="36"/>
      <c r="J107" s="36"/>
      <c r="K107" s="36"/>
    </row>
    <row r="108" spans="2:11">
      <c r="B108" s="35"/>
      <c r="C108" s="36"/>
      <c r="D108" s="36"/>
      <c r="E108" s="36"/>
      <c r="F108" s="36"/>
      <c r="G108" s="36"/>
      <c r="H108" s="36"/>
      <c r="I108" s="36"/>
      <c r="J108" s="36"/>
      <c r="K108" s="36"/>
    </row>
    <row r="109" spans="2:11">
      <c r="B109" s="35"/>
      <c r="C109" s="36"/>
      <c r="D109" s="36"/>
      <c r="E109" s="36"/>
      <c r="F109" s="36"/>
      <c r="G109" s="36"/>
      <c r="H109" s="36"/>
      <c r="I109" s="36"/>
      <c r="J109" s="36"/>
      <c r="K109" s="36"/>
    </row>
    <row r="110" spans="2:11">
      <c r="B110" s="35"/>
      <c r="C110" s="36"/>
      <c r="D110" s="36"/>
      <c r="E110" s="36"/>
      <c r="F110" s="36"/>
      <c r="G110" s="36"/>
      <c r="H110" s="36"/>
      <c r="I110" s="36"/>
      <c r="J110" s="36"/>
      <c r="K110" s="36"/>
    </row>
    <row r="111" spans="2:11">
      <c r="B111" s="35"/>
      <c r="C111" s="36"/>
      <c r="D111" s="36"/>
      <c r="E111" s="36"/>
      <c r="F111" s="36"/>
      <c r="G111" s="36"/>
      <c r="H111" s="36"/>
      <c r="I111" s="36"/>
      <c r="J111" s="36"/>
      <c r="K111" s="36"/>
    </row>
    <row r="112" spans="2:11">
      <c r="B112" s="35"/>
      <c r="C112" s="36"/>
      <c r="D112" s="36"/>
      <c r="E112" s="36"/>
      <c r="F112" s="36"/>
      <c r="G112" s="36"/>
      <c r="H112" s="36"/>
      <c r="I112" s="36"/>
      <c r="J112" s="36"/>
      <c r="K112" s="36"/>
    </row>
    <row r="113" spans="2:11">
      <c r="B113" s="35"/>
      <c r="C113" s="36"/>
      <c r="D113" s="36"/>
      <c r="E113" s="36"/>
      <c r="F113" s="36"/>
      <c r="G113" s="36"/>
      <c r="H113" s="36"/>
      <c r="I113" s="36"/>
      <c r="J113" s="36"/>
      <c r="K113" s="36"/>
    </row>
    <row r="114" spans="2:11">
      <c r="B114" s="35"/>
      <c r="C114" s="36"/>
      <c r="D114" s="36"/>
      <c r="E114" s="36"/>
      <c r="F114" s="36"/>
      <c r="G114" s="36"/>
      <c r="H114" s="36"/>
      <c r="I114" s="36"/>
      <c r="J114" s="36"/>
      <c r="K114" s="36"/>
    </row>
    <row r="115" spans="2:11">
      <c r="B115" s="35"/>
      <c r="C115" s="36"/>
      <c r="D115" s="36"/>
      <c r="E115" s="36"/>
      <c r="F115" s="36"/>
      <c r="G115" s="36"/>
      <c r="H115" s="36"/>
      <c r="I115" s="36"/>
      <c r="J115" s="36"/>
      <c r="K115" s="36"/>
    </row>
    <row r="116" spans="2:11">
      <c r="B116" s="35"/>
      <c r="C116" s="36"/>
      <c r="D116" s="36"/>
      <c r="E116" s="36"/>
      <c r="F116" s="36"/>
      <c r="G116" s="36"/>
      <c r="H116" s="36"/>
      <c r="I116" s="36"/>
      <c r="J116" s="36"/>
      <c r="K116" s="36"/>
    </row>
    <row r="117" spans="2:11">
      <c r="B117" s="35"/>
      <c r="C117" s="36"/>
      <c r="D117" s="36"/>
      <c r="E117" s="36"/>
      <c r="F117" s="36"/>
      <c r="G117" s="36"/>
      <c r="H117" s="36"/>
      <c r="I117" s="36"/>
      <c r="J117" s="36"/>
      <c r="K117" s="36"/>
    </row>
    <row r="118" spans="2:11">
      <c r="B118" s="35"/>
      <c r="C118" s="36"/>
      <c r="D118" s="36"/>
      <c r="E118" s="36"/>
      <c r="F118" s="36"/>
      <c r="G118" s="36"/>
      <c r="H118" s="36"/>
      <c r="I118" s="36"/>
      <c r="J118" s="36"/>
      <c r="K118" s="36"/>
    </row>
    <row r="119" spans="2:11">
      <c r="B119" s="35"/>
      <c r="C119" s="36"/>
      <c r="D119" s="36"/>
      <c r="E119" s="36"/>
      <c r="F119" s="36"/>
      <c r="G119" s="36"/>
      <c r="H119" s="36"/>
      <c r="I119" s="36"/>
      <c r="J119" s="36"/>
      <c r="K119" s="36"/>
    </row>
    <row r="120" spans="2:11">
      <c r="B120" s="35"/>
      <c r="C120" s="36"/>
      <c r="D120" s="36"/>
      <c r="E120" s="36"/>
      <c r="F120" s="36"/>
      <c r="G120" s="36"/>
      <c r="H120" s="36"/>
      <c r="I120" s="36"/>
      <c r="J120" s="36"/>
      <c r="K120" s="36"/>
    </row>
    <row r="121" spans="2:11">
      <c r="B121" s="35"/>
      <c r="C121" s="36"/>
      <c r="D121" s="36"/>
      <c r="E121" s="36"/>
      <c r="F121" s="36"/>
      <c r="G121" s="36"/>
      <c r="H121" s="36"/>
      <c r="I121" s="36"/>
      <c r="J121" s="36"/>
      <c r="K121" s="36"/>
    </row>
    <row r="122" spans="2:11">
      <c r="B122" s="35"/>
      <c r="C122" s="36"/>
      <c r="D122" s="36"/>
      <c r="E122" s="36"/>
      <c r="F122" s="36"/>
      <c r="G122" s="36"/>
      <c r="H122" s="36"/>
      <c r="I122" s="36"/>
      <c r="J122" s="36"/>
      <c r="K122" s="36"/>
    </row>
    <row r="123" spans="2:11">
      <c r="B123" s="35"/>
      <c r="C123" s="36"/>
      <c r="D123" s="36"/>
      <c r="E123" s="36"/>
      <c r="F123" s="36"/>
      <c r="G123" s="36"/>
      <c r="H123" s="36"/>
      <c r="I123" s="36"/>
      <c r="J123" s="36"/>
      <c r="K123" s="36"/>
    </row>
    <row r="124" spans="2:11">
      <c r="B124" s="35"/>
      <c r="C124" s="36"/>
      <c r="D124" s="36"/>
      <c r="E124" s="36"/>
      <c r="F124" s="36"/>
      <c r="G124" s="36"/>
      <c r="H124" s="36"/>
      <c r="I124" s="36"/>
      <c r="J124" s="36"/>
      <c r="K124" s="36"/>
    </row>
    <row r="125" spans="2:11">
      <c r="B125" s="35"/>
      <c r="C125" s="36"/>
      <c r="D125" s="36"/>
      <c r="E125" s="36"/>
      <c r="F125" s="36"/>
      <c r="G125" s="36"/>
      <c r="H125" s="36"/>
      <c r="I125" s="36"/>
      <c r="J125" s="36"/>
      <c r="K125" s="36"/>
    </row>
    <row r="126" spans="2:11">
      <c r="B126" s="35"/>
      <c r="C126" s="36"/>
      <c r="D126" s="36"/>
      <c r="E126" s="36"/>
      <c r="F126" s="36"/>
      <c r="G126" s="36"/>
      <c r="H126" s="36"/>
      <c r="I126" s="36"/>
      <c r="J126" s="36"/>
      <c r="K126" s="36"/>
    </row>
    <row r="127" spans="2:11">
      <c r="B127" s="35"/>
      <c r="C127" s="36"/>
      <c r="D127" s="36"/>
      <c r="E127" s="36"/>
      <c r="F127" s="36"/>
      <c r="G127" s="36"/>
      <c r="H127" s="36"/>
      <c r="I127" s="36"/>
      <c r="J127" s="36"/>
      <c r="K127" s="36"/>
    </row>
    <row r="128" spans="2:11">
      <c r="B128" s="35"/>
      <c r="C128" s="36"/>
      <c r="D128" s="36"/>
      <c r="E128" s="36"/>
      <c r="F128" s="36"/>
      <c r="G128" s="36"/>
      <c r="H128" s="36"/>
      <c r="I128" s="36"/>
      <c r="J128" s="36"/>
      <c r="K128" s="36"/>
    </row>
  </sheetData>
  <sheetProtection formatCells="0" formatColumns="0" formatRows="0" insertColumns="0" insertRows="0" insertHyperlinks="0" deleteColumns="0" deleteRows="0" sort="0" autoFilter="0" pivotTables="0"/>
  <mergeCells count="13">
    <mergeCell ref="B93:M93"/>
    <mergeCell ref="B95:K95"/>
    <mergeCell ref="B96:K96"/>
    <mergeCell ref="B1:K1"/>
    <mergeCell ref="B2:K2"/>
    <mergeCell ref="B3:K3"/>
    <mergeCell ref="B4:K4"/>
    <mergeCell ref="B5:K5"/>
    <mergeCell ref="B6:B8"/>
    <mergeCell ref="D6:H6"/>
    <mergeCell ref="I6:I8"/>
    <mergeCell ref="J6:J8"/>
    <mergeCell ref="K6:K8"/>
  </mergeCells>
  <printOptions horizontalCentered="1"/>
  <pageMargins left="0.23622047244093999" right="0.23622047244093999" top="1.0236220472441" bottom="0.55118110236219997" header="0.19685039370078999" footer="0.31496062992126"/>
  <pageSetup scale="63" fitToHeight="0" orientation="landscape" r:id="rId1"/>
  <headerFooter>
    <oddHeader>&amp;L&amp;G</oddHeader>
  </headerFooter>
  <colBreaks count="1" manualBreakCount="1">
    <brk id="11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Objeto del Gasto</vt:lpstr>
      <vt:lpstr>'Objeto del Gasto'!Área_de_impresión</vt:lpstr>
      <vt:lpstr>'Objeto del Gasto'!Print_Titles</vt:lpstr>
      <vt:lpstr>'Objeto del Gasto'!Títulos_a_imprimir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MEDINA MARTINEZ</dc:creator>
  <cp:lastModifiedBy>Lopez Perez Zenon</cp:lastModifiedBy>
  <cp:lastPrinted>2024-07-29T21:34:22Z</cp:lastPrinted>
  <dcterms:created xsi:type="dcterms:W3CDTF">2024-07-09T21:08:24Z</dcterms:created>
  <dcterms:modified xsi:type="dcterms:W3CDTF">2024-07-29T21:34:34Z</dcterms:modified>
</cp:coreProperties>
</file>