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dith\Downloads\5 Clasificaciones CONAC-20240729T212746Z-001\5 Clasificaciones CONAC\"/>
    </mc:Choice>
  </mc:AlternateContent>
  <xr:revisionPtr revIDLastSave="0" documentId="13_ncr:1_{AADCC8E8-02E8-4E0E-9E72-9E01224DFDBA}" xr6:coauthVersionLast="47" xr6:coauthVersionMax="47" xr10:uidLastSave="{00000000-0000-0000-0000-000000000000}"/>
  <bookViews>
    <workbookView xWindow="-28920" yWindow="-120" windowWidth="29040" windowHeight="15720" xr2:uid="{5A74636D-42DD-4DA9-B85D-44018395771B}"/>
  </bookViews>
  <sheets>
    <sheet name="Categoría Programática" sheetId="1" r:id="rId1"/>
  </sheets>
  <definedNames>
    <definedName name="_xlnm.Print_Area" localSheetId="0">'Categoría Programática'!$A$1:$K$49</definedName>
    <definedName name="CAPIT" localSheetId="0">#REF!</definedName>
    <definedName name="CAPIT">#REF!</definedName>
    <definedName name="CENPAR" localSheetId="0">#REF!</definedName>
    <definedName name="CENPAR">#REF!</definedName>
    <definedName name="Compromiso" localSheetId="0">#REF!</definedName>
    <definedName name="Compromiso">#REF!</definedName>
    <definedName name="dc" localSheetId="0">#REF!</definedName>
    <definedName name="dc">#REF!</definedName>
    <definedName name="DEUDA" localSheetId="0">#REF!</definedName>
    <definedName name="DEUDA">#REF!</definedName>
    <definedName name="EJER" localSheetId="0">#REF!</definedName>
    <definedName name="EJER">#REF!</definedName>
    <definedName name="g" localSheetId="0">#REF!</definedName>
    <definedName name="g">#REF!</definedName>
    <definedName name="GCI" localSheetId="0">#REF!</definedName>
    <definedName name="GCI">#REF!</definedName>
    <definedName name="MODIF" localSheetId="0">#REF!</definedName>
    <definedName name="MODIF">#REF!</definedName>
    <definedName name="ORIG" localSheetId="0">#REF!</definedName>
    <definedName name="ORIG">#REF!</definedName>
    <definedName name="periodo" localSheetId="0">#REF!</definedName>
    <definedName name="periodo">#REF!</definedName>
    <definedName name="PROG" localSheetId="0">#REF!</definedName>
    <definedName name="PROG">#REF!</definedName>
    <definedName name="ptda" localSheetId="0">#REF!</definedName>
    <definedName name="ptda">#REF!</definedName>
    <definedName name="TIPO_UEG" localSheetId="0">#REF!</definedName>
    <definedName name="TIPO_UEG">#REF!</definedName>
    <definedName name="TYA" localSheetId="0">#REF!</definedName>
    <definedName name="TYA">#REF!</definedName>
    <definedName name="UEG" localSheetId="0">#REF!</definedName>
    <definedName name="UEG">#REF!</definedName>
    <definedName name="UEGA" localSheetId="0">#REF!</definedName>
    <definedName name="UEGA">#REF!</definedName>
    <definedName name="UR" localSheetId="0">#REF!</definedName>
    <definedName name="U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K42" i="1" s="1"/>
  <c r="E42" i="1"/>
  <c r="I41" i="1"/>
  <c r="K41" i="1" s="1"/>
  <c r="E41" i="1"/>
  <c r="I40" i="1"/>
  <c r="K40" i="1" s="1"/>
  <c r="E40" i="1"/>
  <c r="I39" i="1"/>
  <c r="K39" i="1" s="1"/>
  <c r="E39" i="1"/>
  <c r="J38" i="1"/>
  <c r="H38" i="1"/>
  <c r="G38" i="1"/>
  <c r="F38" i="1"/>
  <c r="I38" i="1" s="1"/>
  <c r="K38" i="1" s="1"/>
  <c r="E38" i="1"/>
  <c r="D38" i="1"/>
  <c r="E37" i="1"/>
  <c r="I36" i="1"/>
  <c r="K36" i="1" s="1"/>
  <c r="E36" i="1"/>
  <c r="K35" i="1"/>
  <c r="I35" i="1"/>
  <c r="E35" i="1"/>
  <c r="K34" i="1"/>
  <c r="I34" i="1"/>
  <c r="E34" i="1"/>
  <c r="K33" i="1"/>
  <c r="I33" i="1"/>
  <c r="E33" i="1"/>
  <c r="J32" i="1"/>
  <c r="H32" i="1"/>
  <c r="G32" i="1"/>
  <c r="F32" i="1"/>
  <c r="I32" i="1" s="1"/>
  <c r="K32" i="1" s="1"/>
  <c r="E32" i="1"/>
  <c r="D32" i="1"/>
  <c r="E31" i="1"/>
  <c r="I30" i="1"/>
  <c r="K30" i="1" s="1"/>
  <c r="E30" i="1"/>
  <c r="I29" i="1"/>
  <c r="K29" i="1" s="1"/>
  <c r="E29" i="1"/>
  <c r="J28" i="1"/>
  <c r="I28" i="1"/>
  <c r="K28" i="1" s="1"/>
  <c r="H28" i="1"/>
  <c r="G28" i="1"/>
  <c r="F28" i="1"/>
  <c r="D28" i="1"/>
  <c r="E28" i="1" s="1"/>
  <c r="E27" i="1"/>
  <c r="I26" i="1"/>
  <c r="K26" i="1" s="1"/>
  <c r="E26" i="1"/>
  <c r="K25" i="1"/>
  <c r="I25" i="1"/>
  <c r="E25" i="1"/>
  <c r="I24" i="1"/>
  <c r="K24" i="1" s="1"/>
  <c r="E24" i="1"/>
  <c r="J23" i="1"/>
  <c r="H23" i="1"/>
  <c r="G23" i="1"/>
  <c r="F23" i="1"/>
  <c r="E23" i="1" s="1"/>
  <c r="D23" i="1"/>
  <c r="E22" i="1"/>
  <c r="K21" i="1"/>
  <c r="I21" i="1"/>
  <c r="E21" i="1"/>
  <c r="K20" i="1"/>
  <c r="I20" i="1"/>
  <c r="E20" i="1"/>
  <c r="I19" i="1"/>
  <c r="K19" i="1" s="1"/>
  <c r="E19" i="1"/>
  <c r="I18" i="1"/>
  <c r="K18" i="1" s="1"/>
  <c r="E18" i="1"/>
  <c r="K17" i="1"/>
  <c r="I17" i="1"/>
  <c r="E17" i="1"/>
  <c r="I16" i="1"/>
  <c r="K16" i="1" s="1"/>
  <c r="E16" i="1"/>
  <c r="I15" i="1"/>
  <c r="K15" i="1" s="1"/>
  <c r="E15" i="1"/>
  <c r="I14" i="1"/>
  <c r="K14" i="1" s="1"/>
  <c r="E14" i="1"/>
  <c r="J13" i="1"/>
  <c r="H13" i="1"/>
  <c r="I13" i="1" s="1"/>
  <c r="K13" i="1" s="1"/>
  <c r="G13" i="1"/>
  <c r="F13" i="1"/>
  <c r="E13" i="1" s="1"/>
  <c r="D13" i="1"/>
  <c r="E12" i="1"/>
  <c r="K11" i="1"/>
  <c r="I11" i="1"/>
  <c r="E11" i="1"/>
  <c r="K10" i="1"/>
  <c r="I10" i="1"/>
  <c r="E10" i="1"/>
  <c r="J9" i="1"/>
  <c r="J44" i="1" s="1"/>
  <c r="H9" i="1"/>
  <c r="H44" i="1" s="1"/>
  <c r="G9" i="1"/>
  <c r="G44" i="1" s="1"/>
  <c r="F9" i="1"/>
  <c r="E9" i="1" s="1"/>
  <c r="D9" i="1"/>
  <c r="D44" i="1" s="1"/>
  <c r="I9" i="1" l="1"/>
  <c r="K9" i="1" s="1"/>
  <c r="I23" i="1"/>
  <c r="K23" i="1" s="1"/>
  <c r="F44" i="1"/>
  <c r="I44" i="1" l="1"/>
  <c r="K44" i="1" s="1"/>
  <c r="E44" i="1"/>
</calcChain>
</file>

<file path=xl/sharedStrings.xml><?xml version="1.0" encoding="utf-8"?>
<sst xmlns="http://schemas.openxmlformats.org/spreadsheetml/2006/main" count="62" uniqueCount="62">
  <si>
    <t>Gobierno de la Ciudad de México</t>
  </si>
  <si>
    <t>Gasto por Categoría Programática</t>
  </si>
  <si>
    <t>(Cifras en Pesos)</t>
  </si>
  <si>
    <t>Programas Presupuestarios</t>
  </si>
  <si>
    <t>Egresos*</t>
  </si>
  <si>
    <t>Diferencia</t>
  </si>
  <si>
    <t xml:space="preserve">Comprometido </t>
  </si>
  <si>
    <t>Diferencia menos comprometido</t>
  </si>
  <si>
    <t>Aprobado</t>
  </si>
  <si>
    <t>Ampliaciones/
Reducciones</t>
  </si>
  <si>
    <t>Modificado</t>
  </si>
  <si>
    <t>Devengado</t>
  </si>
  <si>
    <t>Pagado</t>
  </si>
  <si>
    <t>3=(1+2)</t>
  </si>
  <si>
    <t>Subsidios: Sector Social y Privado o Entidades Federativas y Municipios</t>
  </si>
  <si>
    <t>S  Sujetos a Reglas de Operación</t>
  </si>
  <si>
    <t>Sujetos a Reglas de Operación</t>
  </si>
  <si>
    <t xml:space="preserve">U  Otros Subsidios </t>
  </si>
  <si>
    <t>Otros Subsidios</t>
  </si>
  <si>
    <t>Desempeño de las Funciones</t>
  </si>
  <si>
    <t xml:space="preserve">E  Prestación de Servicios Públicos </t>
  </si>
  <si>
    <t>Prestación de Servicios Públicos</t>
  </si>
  <si>
    <t xml:space="preserve">B  Provisión de Bienes Públicos </t>
  </si>
  <si>
    <t>Provisión de Bienes Públicos</t>
  </si>
  <si>
    <t xml:space="preserve">P  Planeación, seguimiento y evaluación de políticas públicas </t>
  </si>
  <si>
    <t>Planeación, seguimiento y evaluación de políticas públicas</t>
  </si>
  <si>
    <t xml:space="preserve">F  Promoción y fomento </t>
  </si>
  <si>
    <t>Promoción y fomento</t>
  </si>
  <si>
    <t xml:space="preserve">G  Regulación y supervisión </t>
  </si>
  <si>
    <t>Regulación y supervisión</t>
  </si>
  <si>
    <t>Funciones de las Fuerzas Armadas (Únicamente Gobierno Federal)</t>
  </si>
  <si>
    <t>Específicos</t>
  </si>
  <si>
    <t xml:space="preserve">K  Proyectos de Inversión </t>
  </si>
  <si>
    <t>Proyectos de Inversión</t>
  </si>
  <si>
    <t>Administrativos y de Apoyo</t>
  </si>
  <si>
    <t xml:space="preserve">M  Apoyo al proceso presupuestario y para mejorar la eficiencia institucional </t>
  </si>
  <si>
    <t>Apoyo al proceso presupuestario y para mejorar la eficiencia institucional</t>
  </si>
  <si>
    <t xml:space="preserve">O  Apoyo a la función pública y al mejoramiento de la gestión 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</si>
  <si>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</si>
  <si>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</si>
  <si>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</si>
  <si>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</si>
  <si>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N  Desastres Naturales</t>
  </si>
  <si>
    <t>Desastres Naturales</t>
  </si>
  <si>
    <t>Obligaciones</t>
  </si>
  <si>
    <t xml:space="preserve">J  Pensiones y jubilaciones 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</si>
  <si>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</si>
  <si>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</si>
  <si>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</si>
  <si>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</si>
  <si>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</si>
  <si>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</si>
  <si>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</si>
  <si>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 xml:space="preserve">D  Costo financiero, deuda o apoyos a deudores y ahorradores de la banca </t>
  </si>
  <si>
    <t>Costo financiero, deuda o apoyos a deudores y ahorradores de la banca</t>
  </si>
  <si>
    <t>Adeudos de ejercicios fiscales anteriores</t>
  </si>
  <si>
    <t>Total</t>
  </si>
  <si>
    <t>Nota: Cifras Preliminares, las correspondientes al cierre del ejercicio se registrarán en el Informe de Cuenta Pública 2024.</t>
  </si>
  <si>
    <r>
      <rPr>
        <b/>
        <sz val="8"/>
        <color rgb="FF000000"/>
        <rFont val="Source Sans Pro"/>
        <family val="2"/>
      </rPr>
      <t>Las cifras</t>
    </r>
    <r>
      <rPr>
        <sz val="8"/>
        <color rgb="FF000000"/>
        <rFont val="Source Sans Pro"/>
        <family val="2"/>
      </rPr>
      <t xml:space="preserve"> pueden variar por efecto de redondeo. </t>
    </r>
  </si>
  <si>
    <r>
      <rPr>
        <b/>
        <sz val="8"/>
        <color rgb="FF000000"/>
        <rFont val="Source Sans Pro"/>
        <family val="2"/>
      </rPr>
      <t xml:space="preserve">Las cifras </t>
    </r>
    <r>
      <rPr>
        <sz val="8"/>
        <color rgb="FF000000"/>
        <rFont val="Source Sans Pro"/>
        <family val="2"/>
      </rPr>
      <t>entre paréntesis indican variaciones negativas.</t>
    </r>
  </si>
  <si>
    <r>
      <t>Fuente:</t>
    </r>
    <r>
      <rPr>
        <sz val="8"/>
        <color rgb="FF000000"/>
        <rFont val="Source Sans Pro"/>
        <family val="2"/>
      </rPr>
      <t xml:space="preserve"> Secretaría de Administración y Finanzas</t>
    </r>
  </si>
  <si>
    <t>Enero-Junio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</si>
</sst>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#,##0.0_);\(#,##0.0\)"/>
  </numFmts>
  <fonts count="8" x14ac:knownFonts="1">
    <font>
      <sz val="11"/>
      <color rgb="FF000000"/>
      <name val="Calibri"/>
    </font>
    <font>
      <sz val="12"/>
      <color rgb="FF000000"/>
      <name val="Source Sans Pro"/>
      <family val="2"/>
    </font>
    <font>
      <b/>
      <sz val="12"/>
      <color theme="0"/>
      <name val="Source Sans Pro"/>
      <family val="2"/>
    </font>
    <font>
      <b/>
      <sz val="12"/>
      <color rgb="FF000000"/>
      <name val="Source Sans Pro"/>
      <family val="2"/>
    </font>
    <font>
      <b/>
      <sz val="10"/>
      <color rgb="FF666699"/>
      <name val="Arial"/>
      <family val="2"/>
    </font>
    <font>
      <sz val="9"/>
      <color rgb="FF000000"/>
      <name val="Source Sans Pro"/>
      <family val="2"/>
    </font>
    <font>
      <sz val="8"/>
      <color rgb="FF000000"/>
      <name val="Source Sans Pro"/>
      <family val="2"/>
    </font>
    <font>
      <b/>
      <sz val="8"/>
      <color rgb="FF00000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691C2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quotePrefix="1" applyFont="1" applyFill="1" applyBorder="1" applyAlignment="1">
      <alignment horizontal="center" vertical="center" wrapText="1"/>
    </xf>
    <xf numFmtId="0" fontId="2" fillId="2" borderId="11" xfId="0" quotePrefix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justify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justify" vertical="center" wrapText="1"/>
    </xf>
    <xf numFmtId="164" fontId="5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0" fontId="1" fillId="0" borderId="15" xfId="0" applyFont="1" applyBorder="1" applyAlignment="1">
      <alignment horizontal="left" vertical="center" wrapText="1"/>
    </xf>
    <xf numFmtId="165" fontId="1" fillId="0" borderId="15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wrapText="1"/>
    </xf>
    <xf numFmtId="0" fontId="7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2E8CA-3180-4A99-9315-A3F44873E9A4}">
  <sheetPr>
    <tabColor rgb="FF00B050"/>
    <pageSetUpPr fitToPage="1"/>
  </sheetPr>
  <dimension ref="A1:P49"/>
  <sheetViews>
    <sheetView showGridLines="0" tabSelected="1" view="pageBreakPreview" topLeftCell="B1" zoomScale="130" zoomScaleNormal="130" zoomScaleSheetLayoutView="130" workbookViewId="0">
      <selection activeCell="E13" sqref="E13"/>
    </sheetView>
  </sheetViews>
  <sheetFormatPr baseColWidth="10" defaultColWidth="11.54296875" defaultRowHeight="16" x14ac:dyDescent="0.4"/>
  <cols>
    <col min="1" max="1" width="8.54296875" style="1" hidden="1" customWidth="1"/>
    <col min="2" max="2" width="50.54296875" style="1" customWidth="1"/>
    <col min="3" max="3" width="1.90625" style="1" customWidth="1"/>
    <col min="4" max="4" width="19.453125" style="1" customWidth="1"/>
    <col min="5" max="5" width="17.6328125" style="1" customWidth="1"/>
    <col min="6" max="6" width="20.08984375" style="1" customWidth="1"/>
    <col min="7" max="10" width="19.453125" style="1" customWidth="1"/>
    <col min="11" max="11" width="17.90625" style="1" customWidth="1"/>
    <col min="12" max="12" width="1.90625" style="1" customWidth="1"/>
    <col min="13" max="13" width="12" style="1" customWidth="1"/>
    <col min="14" max="16" width="11.54296875" style="1"/>
  </cols>
  <sheetData>
    <row r="1" spans="1:16" x14ac:dyDescent="0.4">
      <c r="B1" s="28" t="s">
        <v>0</v>
      </c>
      <c r="C1" s="29"/>
      <c r="D1" s="29"/>
      <c r="E1" s="29"/>
      <c r="F1" s="29"/>
      <c r="G1" s="29"/>
      <c r="H1" s="29"/>
      <c r="I1" s="29"/>
      <c r="J1" s="29"/>
      <c r="K1" s="30"/>
    </row>
    <row r="2" spans="1:16" x14ac:dyDescent="0.4">
      <c r="B2" s="31" t="s">
        <v>1</v>
      </c>
      <c r="C2" s="32"/>
      <c r="D2" s="32"/>
      <c r="E2" s="32"/>
      <c r="F2" s="32"/>
      <c r="G2" s="32"/>
      <c r="H2" s="32"/>
      <c r="I2" s="32"/>
      <c r="J2" s="32"/>
      <c r="K2" s="33"/>
    </row>
    <row r="3" spans="1:16" x14ac:dyDescent="0.4">
      <c r="B3" s="31" t="s">
        <v>61</v>
      </c>
      <c r="C3" s="32"/>
      <c r="D3" s="32"/>
      <c r="E3" s="32"/>
      <c r="F3" s="32"/>
      <c r="G3" s="32"/>
      <c r="H3" s="32"/>
      <c r="I3" s="32"/>
      <c r="J3" s="32"/>
      <c r="K3" s="33"/>
    </row>
    <row r="4" spans="1:16" x14ac:dyDescent="0.4">
      <c r="B4" s="34" t="s">
        <v>2</v>
      </c>
      <c r="C4" s="32"/>
      <c r="D4" s="35"/>
      <c r="E4" s="35"/>
      <c r="F4" s="35"/>
      <c r="G4" s="35"/>
      <c r="H4" s="35"/>
      <c r="I4" s="35"/>
      <c r="J4" s="35"/>
      <c r="K4" s="36"/>
    </row>
    <row r="5" spans="1:16" x14ac:dyDescent="0.4">
      <c r="B5" s="37" t="s">
        <v>3</v>
      </c>
      <c r="C5" s="2"/>
      <c r="D5" s="38" t="s">
        <v>4</v>
      </c>
      <c r="E5" s="39"/>
      <c r="F5" s="39"/>
      <c r="G5" s="39"/>
      <c r="H5" s="39"/>
      <c r="I5" s="40" t="s">
        <v>5</v>
      </c>
      <c r="J5" s="40" t="s">
        <v>6</v>
      </c>
      <c r="K5" s="43" t="s">
        <v>7</v>
      </c>
    </row>
    <row r="6" spans="1:16" ht="31.25" customHeight="1" x14ac:dyDescent="0.4">
      <c r="B6" s="37"/>
      <c r="C6" s="3"/>
      <c r="D6" s="5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41"/>
      <c r="J6" s="41"/>
      <c r="K6" s="44"/>
    </row>
    <row r="7" spans="1:16" x14ac:dyDescent="0.4">
      <c r="B7" s="37"/>
      <c r="C7" s="4"/>
      <c r="D7" s="7">
        <v>1</v>
      </c>
      <c r="E7" s="8">
        <v>2</v>
      </c>
      <c r="F7" s="6" t="s">
        <v>13</v>
      </c>
      <c r="G7" s="9">
        <v>4</v>
      </c>
      <c r="H7" s="9">
        <v>5</v>
      </c>
      <c r="I7" s="42"/>
      <c r="J7" s="42"/>
      <c r="K7" s="45"/>
    </row>
    <row r="8" spans="1:16" s="10" customFormat="1" ht="3.75" customHeight="1" x14ac:dyDescent="0.35"/>
    <row r="9" spans="1:16" s="11" customFormat="1" ht="31.25" customHeight="1" x14ac:dyDescent="0.4">
      <c r="B9" s="12" t="s">
        <v>14</v>
      </c>
      <c r="C9" s="12"/>
      <c r="D9" s="13">
        <f>SUM(D10:D11)</f>
        <v>8510061775</v>
      </c>
      <c r="E9" s="13">
        <f t="shared" ref="E9:E42" si="0">F9-D9</f>
        <v>310661477.10000038</v>
      </c>
      <c r="F9" s="13">
        <f>SUM(F10:F11)</f>
        <v>8820723252.1000004</v>
      </c>
      <c r="G9" s="13">
        <f>SUM(G10:G11)</f>
        <v>5276485376.4400005</v>
      </c>
      <c r="H9" s="13">
        <f>SUM(H10:H11)</f>
        <v>5276485376.4400005</v>
      </c>
      <c r="I9" s="13">
        <f>+F9-H9</f>
        <v>3544237875.6599998</v>
      </c>
      <c r="J9" s="13">
        <f>SUM(J10:J11)</f>
        <v>1155305260.5299997</v>
      </c>
      <c r="K9" s="13">
        <f>+I9-J9</f>
        <v>2388932615.1300001</v>
      </c>
      <c r="L9" s="14"/>
      <c r="M9" s="14"/>
      <c r="N9" s="14"/>
      <c r="O9" s="14"/>
      <c r="P9" s="14"/>
    </row>
    <row r="10" spans="1:16" x14ac:dyDescent="0.35">
      <c r="A10" s="15" t="s">
        <v>15</v>
      </c>
      <c r="B10" s="16" t="s">
        <v>16</v>
      </c>
      <c r="C10" s="17"/>
      <c r="D10" s="18">
        <v>3098294239</v>
      </c>
      <c r="E10" s="19">
        <f t="shared" si="0"/>
        <v>123450253.32999992</v>
      </c>
      <c r="F10" s="18">
        <v>3221744492.3299999</v>
      </c>
      <c r="G10" s="18">
        <v>1524855508.98</v>
      </c>
      <c r="H10" s="19">
        <v>1524855508.98</v>
      </c>
      <c r="I10" s="19">
        <f>+F10-H10</f>
        <v>1696888983.3499999</v>
      </c>
      <c r="J10" s="18">
        <v>907089531.45999992</v>
      </c>
      <c r="K10" s="19">
        <f>+I10-J10</f>
        <v>789799451.88999999</v>
      </c>
      <c r="L10" s="14"/>
      <c r="M10" s="20"/>
      <c r="N10" s="14"/>
      <c r="O10" s="20"/>
      <c r="P10" s="14"/>
    </row>
    <row r="11" spans="1:16" x14ac:dyDescent="0.35">
      <c r="A11" s="15" t="s">
        <v>17</v>
      </c>
      <c r="B11" s="16" t="s">
        <v>18</v>
      </c>
      <c r="C11" s="17"/>
      <c r="D11" s="18">
        <v>5411767536</v>
      </c>
      <c r="E11" s="19">
        <f t="shared" si="0"/>
        <v>187211223.77000046</v>
      </c>
      <c r="F11" s="18">
        <v>5598978759.7700005</v>
      </c>
      <c r="G11" s="18">
        <v>3751629867.46</v>
      </c>
      <c r="H11" s="19">
        <v>3751629867.46</v>
      </c>
      <c r="I11" s="19">
        <f>+F11-H11</f>
        <v>1847348892.3100004</v>
      </c>
      <c r="J11" s="18">
        <v>248215729.06999993</v>
      </c>
      <c r="K11" s="19">
        <f>+I11-J11</f>
        <v>1599133163.2400005</v>
      </c>
      <c r="L11" s="14"/>
      <c r="M11" s="20"/>
      <c r="N11" s="14"/>
      <c r="O11" s="20"/>
      <c r="P11" s="14"/>
    </row>
    <row r="12" spans="1:16" ht="6.75" customHeight="1" x14ac:dyDescent="0.4">
      <c r="B12" s="16"/>
      <c r="C12" s="17"/>
      <c r="D12" s="19"/>
      <c r="E12" s="19">
        <f t="shared" si="0"/>
        <v>0</v>
      </c>
      <c r="F12" s="19"/>
      <c r="G12" s="19"/>
      <c r="H12" s="19"/>
      <c r="I12" s="19"/>
      <c r="J12" s="19"/>
      <c r="K12" s="19"/>
      <c r="L12" s="14"/>
      <c r="M12" s="20"/>
      <c r="N12" s="14"/>
      <c r="O12" s="20"/>
      <c r="P12" s="14"/>
    </row>
    <row r="13" spans="1:16" s="11" customFormat="1" x14ac:dyDescent="0.4">
      <c r="B13" s="12" t="s">
        <v>19</v>
      </c>
      <c r="C13" s="12"/>
      <c r="D13" s="13">
        <f>SUM(D14:D21)</f>
        <v>159939613488</v>
      </c>
      <c r="E13" s="13">
        <f t="shared" si="0"/>
        <v>16359512547.929993</v>
      </c>
      <c r="F13" s="13">
        <f>SUM(F14:F21)</f>
        <v>176299126035.92999</v>
      </c>
      <c r="G13" s="13">
        <f>SUM(G14:G21)</f>
        <v>74094314913.87999</v>
      </c>
      <c r="H13" s="13">
        <f>SUM(H14:H21)</f>
        <v>74094314913.87999</v>
      </c>
      <c r="I13" s="13">
        <f t="shared" ref="I13:I21" si="1">+F13-H13</f>
        <v>102204811122.05</v>
      </c>
      <c r="J13" s="13">
        <f>SUM(J14:J21)</f>
        <v>30375291676.739994</v>
      </c>
      <c r="K13" s="13">
        <f t="shared" ref="K13:K21" si="2">+I13-J13</f>
        <v>71829519445.310013</v>
      </c>
      <c r="L13" s="14"/>
      <c r="M13" s="14"/>
      <c r="N13" s="14"/>
      <c r="O13" s="14"/>
      <c r="P13" s="14"/>
    </row>
    <row r="14" spans="1:16" x14ac:dyDescent="0.35">
      <c r="A14" s="15" t="s">
        <v>20</v>
      </c>
      <c r="B14" s="16" t="s">
        <v>21</v>
      </c>
      <c r="C14" s="17"/>
      <c r="D14" s="18">
        <v>102093727137</v>
      </c>
      <c r="E14" s="19">
        <f t="shared" si="0"/>
        <v>1644700033.6999969</v>
      </c>
      <c r="F14" s="18">
        <v>103738427170.7</v>
      </c>
      <c r="G14" s="18">
        <v>41574375636.730003</v>
      </c>
      <c r="H14" s="19">
        <v>41574375636.730003</v>
      </c>
      <c r="I14" s="19">
        <f t="shared" si="1"/>
        <v>62164051533.969994</v>
      </c>
      <c r="J14" s="18">
        <v>14934885003.239998</v>
      </c>
      <c r="K14" s="19">
        <f t="shared" si="2"/>
        <v>47229166530.729996</v>
      </c>
      <c r="L14" s="14"/>
      <c r="M14" s="20"/>
      <c r="N14" s="14"/>
      <c r="O14" s="20"/>
      <c r="P14" s="14"/>
    </row>
    <row r="15" spans="1:16" x14ac:dyDescent="0.35">
      <c r="A15" s="15" t="s">
        <v>22</v>
      </c>
      <c r="B15" s="16" t="s">
        <v>23</v>
      </c>
      <c r="C15" s="17"/>
      <c r="D15" s="18">
        <v>1242804145</v>
      </c>
      <c r="E15" s="19">
        <f t="shared" si="0"/>
        <v>0</v>
      </c>
      <c r="F15" s="18">
        <v>1242804145</v>
      </c>
      <c r="G15" s="18">
        <v>537768213.09000003</v>
      </c>
      <c r="H15" s="19">
        <v>537768213.09000003</v>
      </c>
      <c r="I15" s="19">
        <f t="shared" si="1"/>
        <v>705035931.90999997</v>
      </c>
      <c r="J15" s="18">
        <v>604941085.01999998</v>
      </c>
      <c r="K15" s="19">
        <f t="shared" si="2"/>
        <v>100094846.88999999</v>
      </c>
      <c r="L15" s="14"/>
      <c r="M15" s="20"/>
      <c r="N15" s="14"/>
      <c r="O15" s="20"/>
      <c r="P15" s="14"/>
    </row>
    <row r="16" spans="1:16" ht="31.25" customHeight="1" x14ac:dyDescent="0.35">
      <c r="A16" s="15" t="s">
        <v>24</v>
      </c>
      <c r="B16" s="16" t="s">
        <v>25</v>
      </c>
      <c r="C16" s="17"/>
      <c r="D16" s="18">
        <v>2934639550</v>
      </c>
      <c r="E16" s="19">
        <f t="shared" si="0"/>
        <v>4163665644.0299997</v>
      </c>
      <c r="F16" s="18">
        <v>7098305194.0299997</v>
      </c>
      <c r="G16" s="18">
        <v>5555479066.5600004</v>
      </c>
      <c r="H16" s="19">
        <v>5555479066.5600004</v>
      </c>
      <c r="I16" s="19">
        <f t="shared" si="1"/>
        <v>1542826127.4699993</v>
      </c>
      <c r="J16" s="18">
        <v>250118287.08999994</v>
      </c>
      <c r="K16" s="19">
        <f t="shared" si="2"/>
        <v>1292707840.3799994</v>
      </c>
      <c r="L16" s="14"/>
      <c r="M16" s="20"/>
      <c r="N16" s="14"/>
      <c r="O16" s="20"/>
      <c r="P16" s="14"/>
    </row>
    <row r="17" spans="1:16" x14ac:dyDescent="0.35">
      <c r="A17" s="15" t="s">
        <v>26</v>
      </c>
      <c r="B17" s="16" t="s">
        <v>27</v>
      </c>
      <c r="C17" s="17"/>
      <c r="D17" s="18">
        <v>2116395115</v>
      </c>
      <c r="E17" s="19">
        <f t="shared" si="0"/>
        <v>86237974.659999847</v>
      </c>
      <c r="F17" s="18">
        <v>2202633089.6599998</v>
      </c>
      <c r="G17" s="18">
        <v>943077876.39999998</v>
      </c>
      <c r="H17" s="19">
        <v>943077876.39999998</v>
      </c>
      <c r="I17" s="19">
        <f t="shared" si="1"/>
        <v>1259555213.2599998</v>
      </c>
      <c r="J17" s="18">
        <v>322350267.37</v>
      </c>
      <c r="K17" s="19">
        <f t="shared" si="2"/>
        <v>937204945.88999975</v>
      </c>
      <c r="L17" s="14"/>
      <c r="M17" s="20"/>
      <c r="N17" s="14"/>
      <c r="O17" s="20"/>
      <c r="P17" s="14"/>
    </row>
    <row r="18" spans="1:16" x14ac:dyDescent="0.35">
      <c r="A18" s="15" t="s">
        <v>28</v>
      </c>
      <c r="B18" s="16" t="s">
        <v>29</v>
      </c>
      <c r="C18" s="17"/>
      <c r="D18" s="18">
        <v>350303353</v>
      </c>
      <c r="E18" s="19">
        <f t="shared" si="0"/>
        <v>111607353.13</v>
      </c>
      <c r="F18" s="18">
        <v>461910706.13</v>
      </c>
      <c r="G18" s="18">
        <v>242496827.94999999</v>
      </c>
      <c r="H18" s="19">
        <v>242496827.94999999</v>
      </c>
      <c r="I18" s="19">
        <f t="shared" si="1"/>
        <v>219413878.18000001</v>
      </c>
      <c r="J18" s="18">
        <v>41092157.789999999</v>
      </c>
      <c r="K18" s="19">
        <f t="shared" si="2"/>
        <v>178321720.39000002</v>
      </c>
      <c r="L18" s="14"/>
      <c r="M18" s="20"/>
      <c r="N18" s="14"/>
      <c r="O18" s="20"/>
      <c r="P18" s="14"/>
    </row>
    <row r="19" spans="1:16" ht="31.25" customHeight="1" x14ac:dyDescent="0.4">
      <c r="B19" s="16" t="s">
        <v>30</v>
      </c>
      <c r="C19" s="17"/>
      <c r="D19" s="18">
        <v>0</v>
      </c>
      <c r="E19" s="19">
        <f t="shared" si="0"/>
        <v>0</v>
      </c>
      <c r="F19" s="18">
        <v>0</v>
      </c>
      <c r="G19" s="18">
        <v>0</v>
      </c>
      <c r="H19" s="19">
        <v>0</v>
      </c>
      <c r="I19" s="19">
        <f t="shared" si="1"/>
        <v>0</v>
      </c>
      <c r="J19" s="18">
        <v>0</v>
      </c>
      <c r="K19" s="19">
        <f t="shared" si="2"/>
        <v>0</v>
      </c>
      <c r="L19" s="14"/>
      <c r="M19" s="20"/>
      <c r="N19" s="14"/>
      <c r="O19" s="20"/>
      <c r="P19" s="14"/>
    </row>
    <row r="20" spans="1:16" x14ac:dyDescent="0.4">
      <c r="B20" s="16" t="s">
        <v>31</v>
      </c>
      <c r="C20" s="17"/>
      <c r="D20" s="18">
        <v>25097895614</v>
      </c>
      <c r="E20" s="19">
        <f t="shared" si="0"/>
        <v>615335534.20999908</v>
      </c>
      <c r="F20" s="18">
        <v>25713231148.209999</v>
      </c>
      <c r="G20" s="18">
        <v>12504105099.450001</v>
      </c>
      <c r="H20" s="19">
        <v>12504105099.450001</v>
      </c>
      <c r="I20" s="19">
        <f t="shared" si="1"/>
        <v>13209126048.759998</v>
      </c>
      <c r="J20" s="18">
        <v>1010519698.9499998</v>
      </c>
      <c r="K20" s="19">
        <f t="shared" si="2"/>
        <v>12198606349.809998</v>
      </c>
      <c r="L20" s="14"/>
      <c r="M20" s="20"/>
      <c r="N20" s="14"/>
      <c r="O20" s="20"/>
      <c r="P20" s="14"/>
    </row>
    <row r="21" spans="1:16" x14ac:dyDescent="0.35">
      <c r="A21" s="15" t="s">
        <v>32</v>
      </c>
      <c r="B21" s="16" t="s">
        <v>33</v>
      </c>
      <c r="C21" s="17"/>
      <c r="D21" s="18">
        <v>26103848574</v>
      </c>
      <c r="E21" s="19">
        <f t="shared" si="0"/>
        <v>9737966008.1999969</v>
      </c>
      <c r="F21" s="18">
        <v>35841814582.199997</v>
      </c>
      <c r="G21" s="18">
        <v>12737012193.700001</v>
      </c>
      <c r="H21" s="19">
        <v>12737012193.700001</v>
      </c>
      <c r="I21" s="19">
        <f t="shared" si="1"/>
        <v>23104802388.499996</v>
      </c>
      <c r="J21" s="18">
        <v>13211385177.279995</v>
      </c>
      <c r="K21" s="19">
        <f t="shared" si="2"/>
        <v>9893417211.2200012</v>
      </c>
      <c r="L21" s="14"/>
      <c r="M21" s="20"/>
      <c r="N21" s="14"/>
      <c r="O21" s="20"/>
      <c r="P21" s="14"/>
    </row>
    <row r="22" spans="1:16" x14ac:dyDescent="0.4">
      <c r="B22" s="16"/>
      <c r="C22" s="17"/>
      <c r="D22" s="19"/>
      <c r="E22" s="19">
        <f t="shared" si="0"/>
        <v>0</v>
      </c>
      <c r="F22" s="19"/>
      <c r="G22" s="19"/>
      <c r="H22" s="19"/>
      <c r="I22" s="19"/>
      <c r="J22" s="19"/>
      <c r="K22" s="19"/>
      <c r="L22" s="14"/>
      <c r="M22" s="20"/>
      <c r="N22" s="14"/>
      <c r="O22" s="20"/>
      <c r="P22" s="14"/>
    </row>
    <row r="23" spans="1:16" s="11" customFormat="1" x14ac:dyDescent="0.4">
      <c r="B23" s="12" t="s">
        <v>34</v>
      </c>
      <c r="C23" s="12"/>
      <c r="D23" s="13">
        <f>SUM(D24:D26)</f>
        <v>15864687378</v>
      </c>
      <c r="E23" s="13">
        <f t="shared" si="0"/>
        <v>-1572454369.6800003</v>
      </c>
      <c r="F23" s="13">
        <f>SUM(F24:F26)</f>
        <v>14292233008.32</v>
      </c>
      <c r="G23" s="13">
        <f>SUM(G24:G26)</f>
        <v>5672638259.3600006</v>
      </c>
      <c r="H23" s="13">
        <f>SUM(H24:H26)</f>
        <v>5672638259.3600006</v>
      </c>
      <c r="I23" s="13">
        <f>+F23-H23</f>
        <v>8619594748.9599991</v>
      </c>
      <c r="J23" s="13">
        <f>SUM(J24:J26)</f>
        <v>2616914246.2799993</v>
      </c>
      <c r="K23" s="13">
        <f>+I23-J23</f>
        <v>6002680502.6800003</v>
      </c>
      <c r="L23" s="14"/>
      <c r="M23" s="14"/>
      <c r="N23" s="14"/>
      <c r="O23" s="14"/>
      <c r="P23" s="14"/>
    </row>
    <row r="24" spans="1:16" ht="31.25" customHeight="1" x14ac:dyDescent="0.35">
      <c r="A24" s="15" t="s">
        <v>35</v>
      </c>
      <c r="B24" s="16" t="s">
        <v>36</v>
      </c>
      <c r="C24" s="17"/>
      <c r="D24" s="18">
        <v>14242320325</v>
      </c>
      <c r="E24" s="19">
        <f t="shared" si="0"/>
        <v>-1580694884.9099998</v>
      </c>
      <c r="F24" s="18">
        <v>12661625440.09</v>
      </c>
      <c r="G24" s="18">
        <v>4986060809.1400003</v>
      </c>
      <c r="H24" s="19">
        <v>4986060809.1400003</v>
      </c>
      <c r="I24" s="19">
        <f>+F24-H24</f>
        <v>7675564630.9499998</v>
      </c>
      <c r="J24" s="18">
        <v>2525708120.4499993</v>
      </c>
      <c r="K24" s="19">
        <f>+I24-J24</f>
        <v>5149856510.5</v>
      </c>
      <c r="L24" s="14"/>
      <c r="M24" s="20"/>
      <c r="N24" s="14"/>
      <c r="O24" s="20"/>
      <c r="P24" s="14"/>
    </row>
    <row r="25" spans="1:16" ht="31.25" customHeight="1" x14ac:dyDescent="0.35">
      <c r="A25" s="15" t="s">
        <v>37</v>
      </c>
      <c r="B25" s="16" t="s">
        <v>38</v>
      </c>
      <c r="C25" s="17"/>
      <c r="D25" s="18">
        <v>1622367053</v>
      </c>
      <c r="E25" s="19">
        <f t="shared" si="0"/>
        <v>8240515.2300000191</v>
      </c>
      <c r="F25" s="18">
        <v>1630607568.23</v>
      </c>
      <c r="G25" s="18">
        <v>686577450.22000003</v>
      </c>
      <c r="H25" s="19">
        <v>686577450.22000003</v>
      </c>
      <c r="I25" s="19">
        <f>+F25-H25</f>
        <v>944030118.00999999</v>
      </c>
      <c r="J25" s="18">
        <v>91206125.829999983</v>
      </c>
      <c r="K25" s="19">
        <f>+I25-J25</f>
        <v>852823992.18000007</v>
      </c>
      <c r="L25" s="14"/>
      <c r="M25" s="20"/>
      <c r="N25" s="14"/>
      <c r="O25" s="20"/>
      <c r="P25" s="14"/>
    </row>
    <row r="26" spans="1:16" x14ac:dyDescent="0.4">
      <c r="B26" s="16" t="s">
        <v>39</v>
      </c>
      <c r="C26" s="17"/>
      <c r="D26" s="18">
        <v>0</v>
      </c>
      <c r="E26" s="19">
        <f t="shared" si="0"/>
        <v>0</v>
      </c>
      <c r="F26" s="18">
        <v>0</v>
      </c>
      <c r="G26" s="18">
        <v>0</v>
      </c>
      <c r="H26" s="19">
        <v>0</v>
      </c>
      <c r="I26" s="19">
        <f>+F26-H26</f>
        <v>0</v>
      </c>
      <c r="J26" s="18">
        <v>0</v>
      </c>
      <c r="K26" s="19">
        <f>+I26-J26</f>
        <v>0</v>
      </c>
      <c r="L26" s="14"/>
      <c r="M26" s="20"/>
      <c r="N26" s="14"/>
      <c r="O26" s="20"/>
      <c r="P26" s="14"/>
    </row>
    <row r="27" spans="1:16" x14ac:dyDescent="0.4">
      <c r="B27" s="16"/>
      <c r="C27" s="17"/>
      <c r="D27" s="19"/>
      <c r="E27" s="19">
        <f t="shared" si="0"/>
        <v>0</v>
      </c>
      <c r="F27" s="19"/>
      <c r="G27" s="19"/>
      <c r="H27" s="19"/>
      <c r="I27" s="19"/>
      <c r="J27" s="19"/>
      <c r="K27" s="19"/>
      <c r="L27" s="14"/>
      <c r="M27" s="20"/>
      <c r="N27" s="14"/>
      <c r="O27" s="20"/>
      <c r="P27" s="14"/>
    </row>
    <row r="28" spans="1:16" s="11" customFormat="1" x14ac:dyDescent="0.4">
      <c r="B28" s="12" t="s">
        <v>40</v>
      </c>
      <c r="C28" s="12"/>
      <c r="D28" s="13">
        <f>SUM(D29:D31)</f>
        <v>1398134285</v>
      </c>
      <c r="E28" s="13">
        <f t="shared" si="0"/>
        <v>-470290956.08000004</v>
      </c>
      <c r="F28" s="13">
        <f>SUM(F29:F31)</f>
        <v>927843328.91999996</v>
      </c>
      <c r="G28" s="13">
        <f>SUM(G29:G31)</f>
        <v>405612605.32999998</v>
      </c>
      <c r="H28" s="13">
        <f>SUM(H29:H31)</f>
        <v>405612605.32999998</v>
      </c>
      <c r="I28" s="13">
        <f>+F28-H28</f>
        <v>522230723.58999997</v>
      </c>
      <c r="J28" s="13">
        <f>SUM(J29:J31)</f>
        <v>91721110.549999997</v>
      </c>
      <c r="K28" s="13">
        <f>+I28-J28</f>
        <v>430509613.03999996</v>
      </c>
      <c r="L28" s="14"/>
      <c r="M28" s="14"/>
      <c r="N28" s="14"/>
      <c r="O28" s="14"/>
      <c r="P28" s="14"/>
    </row>
    <row r="29" spans="1:16" ht="31.25" customHeight="1" x14ac:dyDescent="0.4">
      <c r="B29" s="16" t="s">
        <v>41</v>
      </c>
      <c r="C29" s="17"/>
      <c r="D29" s="18">
        <v>0</v>
      </c>
      <c r="E29" s="19">
        <f t="shared" si="0"/>
        <v>0</v>
      </c>
      <c r="F29" s="18">
        <v>0</v>
      </c>
      <c r="G29" s="18">
        <v>0</v>
      </c>
      <c r="H29" s="19">
        <v>0</v>
      </c>
      <c r="I29" s="19">
        <f>+F29-H29</f>
        <v>0</v>
      </c>
      <c r="J29" s="18">
        <v>0</v>
      </c>
      <c r="K29" s="19">
        <f>+I29-J29</f>
        <v>0</v>
      </c>
      <c r="L29" s="14"/>
      <c r="M29" s="20"/>
      <c r="N29" s="14"/>
      <c r="O29" s="20"/>
      <c r="P29" s="14"/>
    </row>
    <row r="30" spans="1:16" x14ac:dyDescent="0.35">
      <c r="A30" s="15" t="s">
        <v>42</v>
      </c>
      <c r="B30" s="16" t="s">
        <v>43</v>
      </c>
      <c r="C30" s="17"/>
      <c r="D30" s="18">
        <v>1398134285</v>
      </c>
      <c r="E30" s="19">
        <f t="shared" si="0"/>
        <v>-470290956.08000004</v>
      </c>
      <c r="F30" s="18">
        <v>927843328.91999996</v>
      </c>
      <c r="G30" s="18">
        <v>405612605.32999998</v>
      </c>
      <c r="H30" s="19">
        <v>405612605.32999998</v>
      </c>
      <c r="I30" s="19">
        <f>+F30-H30</f>
        <v>522230723.58999997</v>
      </c>
      <c r="J30" s="18">
        <v>91721110.549999997</v>
      </c>
      <c r="K30" s="19">
        <f>+I30-J30</f>
        <v>430509613.03999996</v>
      </c>
      <c r="L30" s="14"/>
      <c r="M30" s="20"/>
      <c r="N30" s="14"/>
      <c r="O30" s="20"/>
      <c r="P30" s="14"/>
    </row>
    <row r="31" spans="1:16" x14ac:dyDescent="0.4">
      <c r="B31" s="16"/>
      <c r="C31" s="17"/>
      <c r="D31" s="19"/>
      <c r="E31" s="19">
        <f t="shared" si="0"/>
        <v>0</v>
      </c>
      <c r="F31" s="19"/>
      <c r="G31" s="19"/>
      <c r="H31" s="19"/>
      <c r="I31" s="19"/>
      <c r="J31" s="19"/>
      <c r="K31" s="19"/>
      <c r="L31" s="14"/>
      <c r="M31" s="20"/>
      <c r="N31" s="14"/>
      <c r="O31" s="20"/>
      <c r="P31" s="14"/>
    </row>
    <row r="32" spans="1:16" s="11" customFormat="1" x14ac:dyDescent="0.4">
      <c r="B32" s="12" t="s">
        <v>44</v>
      </c>
      <c r="C32" s="12"/>
      <c r="D32" s="13">
        <f>SUM(D33:D36)</f>
        <v>0</v>
      </c>
      <c r="E32" s="13">
        <f t="shared" si="0"/>
        <v>0</v>
      </c>
      <c r="F32" s="13">
        <f>SUM(F33:F36)</f>
        <v>0</v>
      </c>
      <c r="G32" s="13">
        <f>SUM(G33:G36)</f>
        <v>0</v>
      </c>
      <c r="H32" s="13">
        <f>SUM(H33:H36)</f>
        <v>0</v>
      </c>
      <c r="I32" s="13">
        <f>+F32-H32</f>
        <v>0</v>
      </c>
      <c r="J32" s="13">
        <f>SUM(J33:J36)</f>
        <v>0</v>
      </c>
      <c r="K32" s="13">
        <f>+I32-J32</f>
        <v>0</v>
      </c>
      <c r="L32" s="14"/>
      <c r="M32" s="14"/>
      <c r="N32" s="14"/>
      <c r="O32" s="14"/>
      <c r="P32" s="14"/>
    </row>
    <row r="33" spans="1:16" x14ac:dyDescent="0.35">
      <c r="A33" s="15" t="s">
        <v>45</v>
      </c>
      <c r="B33" s="16" t="s">
        <v>46</v>
      </c>
      <c r="C33" s="17"/>
      <c r="D33" s="18">
        <v>0</v>
      </c>
      <c r="E33" s="19">
        <f t="shared" si="0"/>
        <v>0</v>
      </c>
      <c r="F33" s="18">
        <v>0</v>
      </c>
      <c r="G33" s="18">
        <v>0</v>
      </c>
      <c r="H33" s="19">
        <v>0</v>
      </c>
      <c r="I33" s="19">
        <f>+F33-H33</f>
        <v>0</v>
      </c>
      <c r="J33" s="18">
        <v>0</v>
      </c>
      <c r="K33" s="19">
        <f>+I33-J33</f>
        <v>0</v>
      </c>
      <c r="L33" s="14"/>
      <c r="M33" s="20"/>
      <c r="N33" s="14"/>
      <c r="O33" s="20"/>
      <c r="P33" s="14"/>
    </row>
    <row r="34" spans="1:16" x14ac:dyDescent="0.4">
      <c r="B34" s="16" t="s">
        <v>47</v>
      </c>
      <c r="C34" s="17"/>
      <c r="D34" s="18">
        <v>0</v>
      </c>
      <c r="E34" s="19">
        <f t="shared" si="0"/>
        <v>0</v>
      </c>
      <c r="F34" s="18">
        <v>0</v>
      </c>
      <c r="G34" s="18">
        <v>0</v>
      </c>
      <c r="H34" s="19">
        <v>0</v>
      </c>
      <c r="I34" s="19">
        <f>+F34-H34</f>
        <v>0</v>
      </c>
      <c r="J34" s="18">
        <v>0</v>
      </c>
      <c r="K34" s="19">
        <f>+I34-J34</f>
        <v>0</v>
      </c>
      <c r="L34" s="14"/>
      <c r="M34" s="20"/>
      <c r="N34" s="14"/>
      <c r="O34" s="20"/>
      <c r="P34" s="14"/>
    </row>
    <row r="35" spans="1:16" x14ac:dyDescent="0.4">
      <c r="B35" s="16" t="s">
        <v>48</v>
      </c>
      <c r="C35" s="17"/>
      <c r="D35" s="18">
        <v>0</v>
      </c>
      <c r="E35" s="19">
        <f t="shared" si="0"/>
        <v>0</v>
      </c>
      <c r="F35" s="18">
        <v>0</v>
      </c>
      <c r="G35" s="18">
        <v>0</v>
      </c>
      <c r="H35" s="19">
        <v>0</v>
      </c>
      <c r="I35" s="19">
        <f>+F35-H35</f>
        <v>0</v>
      </c>
      <c r="J35" s="18">
        <v>0</v>
      </c>
      <c r="K35" s="19">
        <f>+I35-J35</f>
        <v>0</v>
      </c>
      <c r="L35" s="14"/>
      <c r="M35" s="20"/>
      <c r="N35" s="14"/>
      <c r="O35" s="20"/>
      <c r="P35" s="14"/>
    </row>
    <row r="36" spans="1:16" ht="31.25" customHeight="1" x14ac:dyDescent="0.4">
      <c r="B36" s="16" t="s">
        <v>49</v>
      </c>
      <c r="C36" s="17"/>
      <c r="D36" s="18">
        <v>0</v>
      </c>
      <c r="E36" s="19">
        <f t="shared" si="0"/>
        <v>0</v>
      </c>
      <c r="F36" s="18">
        <v>0</v>
      </c>
      <c r="G36" s="18">
        <v>0</v>
      </c>
      <c r="H36" s="19">
        <v>0</v>
      </c>
      <c r="I36" s="19">
        <f>+F36-H36</f>
        <v>0</v>
      </c>
      <c r="J36" s="18">
        <v>0</v>
      </c>
      <c r="K36" s="19">
        <f>+I36-J36</f>
        <v>0</v>
      </c>
      <c r="L36" s="14"/>
      <c r="M36" s="20"/>
      <c r="N36" s="14"/>
      <c r="O36" s="20"/>
      <c r="P36" s="14"/>
    </row>
    <row r="37" spans="1:16" x14ac:dyDescent="0.4">
      <c r="B37" s="16"/>
      <c r="C37" s="17"/>
      <c r="D37" s="19"/>
      <c r="E37" s="19">
        <f t="shared" si="0"/>
        <v>0</v>
      </c>
      <c r="F37" s="19"/>
      <c r="G37" s="19"/>
      <c r="H37" s="19"/>
      <c r="I37" s="19"/>
      <c r="J37" s="19"/>
      <c r="K37" s="19"/>
      <c r="L37" s="14"/>
      <c r="M37" s="20"/>
      <c r="N37" s="14"/>
      <c r="O37" s="20"/>
      <c r="P37" s="14"/>
    </row>
    <row r="38" spans="1:16" s="11" customFormat="1" ht="31.25" customHeight="1" x14ac:dyDescent="0.4">
      <c r="B38" s="12" t="s">
        <v>50</v>
      </c>
      <c r="C38" s="12"/>
      <c r="D38" s="13">
        <f>SUM(D39)</f>
        <v>0</v>
      </c>
      <c r="E38" s="13">
        <f t="shared" si="0"/>
        <v>0</v>
      </c>
      <c r="F38" s="13">
        <f>SUM(F39)</f>
        <v>0</v>
      </c>
      <c r="G38" s="13">
        <f>SUM(G39)</f>
        <v>0</v>
      </c>
      <c r="H38" s="13">
        <f>SUM(H39)</f>
        <v>0</v>
      </c>
      <c r="I38" s="13">
        <f>+F38-H38</f>
        <v>0</v>
      </c>
      <c r="J38" s="13">
        <f>SUM(J39)</f>
        <v>0</v>
      </c>
      <c r="K38" s="13">
        <f>+I38-J38</f>
        <v>0</v>
      </c>
      <c r="L38" s="14"/>
      <c r="M38" s="14"/>
      <c r="N38" s="14"/>
      <c r="O38" s="14"/>
      <c r="P38" s="14"/>
    </row>
    <row r="39" spans="1:16" x14ac:dyDescent="0.4">
      <c r="B39" s="16" t="s">
        <v>51</v>
      </c>
      <c r="C39" s="17"/>
      <c r="D39" s="18">
        <v>0</v>
      </c>
      <c r="E39" s="19">
        <f t="shared" si="0"/>
        <v>0</v>
      </c>
      <c r="F39" s="18">
        <v>0</v>
      </c>
      <c r="G39" s="18">
        <v>0</v>
      </c>
      <c r="H39" s="19">
        <v>0</v>
      </c>
      <c r="I39" s="19">
        <f>+F39-H39</f>
        <v>0</v>
      </c>
      <c r="J39" s="18">
        <v>0</v>
      </c>
      <c r="K39" s="19">
        <f>+I39-J39</f>
        <v>0</v>
      </c>
      <c r="L39" s="14"/>
      <c r="M39" s="20"/>
      <c r="N39" s="14"/>
      <c r="O39" s="20"/>
      <c r="P39" s="14"/>
    </row>
    <row r="40" spans="1:16" s="11" customFormat="1" ht="31.25" customHeight="1" x14ac:dyDescent="0.4">
      <c r="B40" s="12" t="s">
        <v>52</v>
      </c>
      <c r="C40" s="12"/>
      <c r="D40" s="18">
        <v>0</v>
      </c>
      <c r="E40" s="13">
        <f t="shared" si="0"/>
        <v>0</v>
      </c>
      <c r="F40" s="18">
        <v>0</v>
      </c>
      <c r="G40" s="18">
        <v>0</v>
      </c>
      <c r="H40" s="13">
        <v>0</v>
      </c>
      <c r="I40" s="13">
        <f>+F40-H40</f>
        <v>0</v>
      </c>
      <c r="J40" s="18">
        <v>0</v>
      </c>
      <c r="K40" s="13">
        <f>+I40-J40</f>
        <v>0</v>
      </c>
      <c r="L40" s="14"/>
      <c r="M40" s="14"/>
      <c r="N40" s="14"/>
      <c r="O40" s="14"/>
      <c r="P40" s="14"/>
    </row>
    <row r="41" spans="1:16" s="11" customFormat="1" ht="31.25" customHeight="1" x14ac:dyDescent="0.4">
      <c r="A41" s="15" t="s">
        <v>53</v>
      </c>
      <c r="B41" s="12" t="s">
        <v>54</v>
      </c>
      <c r="C41" s="12"/>
      <c r="D41" s="18">
        <v>18793369008</v>
      </c>
      <c r="E41" s="13">
        <f t="shared" si="0"/>
        <v>1231913082.0600014</v>
      </c>
      <c r="F41" s="18">
        <v>20025282090.060001</v>
      </c>
      <c r="G41" s="18">
        <v>8613823276.3099995</v>
      </c>
      <c r="H41" s="13">
        <v>8613823276.3099995</v>
      </c>
      <c r="I41" s="13">
        <f>+F41-H41</f>
        <v>11411458813.750002</v>
      </c>
      <c r="J41" s="13">
        <v>10906990423.619999</v>
      </c>
      <c r="K41" s="13">
        <f>+I41-J41</f>
        <v>504468390.13000298</v>
      </c>
      <c r="L41" s="14"/>
      <c r="M41" s="14"/>
      <c r="N41" s="14"/>
      <c r="O41" s="14"/>
      <c r="P41" s="14"/>
    </row>
    <row r="42" spans="1:16" s="11" customFormat="1" x14ac:dyDescent="0.4">
      <c r="B42" s="12" t="s">
        <v>55</v>
      </c>
      <c r="C42" s="12"/>
      <c r="D42" s="18">
        <v>0</v>
      </c>
      <c r="E42" s="13">
        <f t="shared" si="0"/>
        <v>0</v>
      </c>
      <c r="F42" s="18">
        <v>0</v>
      </c>
      <c r="G42" s="18">
        <v>0</v>
      </c>
      <c r="H42" s="13">
        <v>0</v>
      </c>
      <c r="I42" s="13">
        <f>+F42-H42</f>
        <v>0</v>
      </c>
      <c r="J42" s="18">
        <v>0</v>
      </c>
      <c r="K42" s="13">
        <f>+I42-J42</f>
        <v>0</v>
      </c>
      <c r="L42" s="14"/>
      <c r="M42" s="14"/>
      <c r="N42" s="14"/>
      <c r="O42" s="14"/>
      <c r="P42" s="14"/>
    </row>
    <row r="43" spans="1:16" ht="7.5" customHeight="1" x14ac:dyDescent="0.4">
      <c r="B43" s="17"/>
      <c r="C43" s="17"/>
      <c r="D43" s="13"/>
      <c r="E43" s="13"/>
      <c r="F43" s="13"/>
      <c r="G43" s="13"/>
      <c r="H43" s="13"/>
      <c r="I43" s="13"/>
      <c r="J43" s="13"/>
      <c r="K43" s="13"/>
      <c r="L43" s="14"/>
      <c r="M43" s="20"/>
      <c r="N43" s="14"/>
      <c r="O43" s="20"/>
      <c r="P43" s="14"/>
    </row>
    <row r="44" spans="1:16" s="11" customFormat="1" x14ac:dyDescent="0.4">
      <c r="B44" s="10" t="s">
        <v>56</v>
      </c>
      <c r="C44" s="12"/>
      <c r="D44" s="13">
        <f>D9+D13+D23+D28+D32+D38+D40+D41+D42</f>
        <v>204505865934</v>
      </c>
      <c r="E44" s="13">
        <f>F44-D44</f>
        <v>15859341781.330017</v>
      </c>
      <c r="F44" s="13">
        <f>F9+F13+F23+F28+F32+F38+F40+F41+F42</f>
        <v>220365207715.33002</v>
      </c>
      <c r="G44" s="13">
        <f>G9+G13+G23+G28+G32+G38+G40+G41+G42</f>
        <v>94062874431.319992</v>
      </c>
      <c r="H44" s="13">
        <f>H9+H13+H23+H28+H32+H38+H40+H41+H42</f>
        <v>94062874431.319992</v>
      </c>
      <c r="I44" s="13">
        <f>+F44-H44</f>
        <v>126302333284.01003</v>
      </c>
      <c r="J44" s="13">
        <f>J9+J13+J23+J28+J32+J38+J40+J41+J42</f>
        <v>45146222717.719986</v>
      </c>
      <c r="K44" s="13">
        <f>+I44-J44</f>
        <v>81156110566.290039</v>
      </c>
      <c r="L44" s="14"/>
      <c r="M44" s="14"/>
      <c r="N44" s="14"/>
      <c r="O44" s="14"/>
      <c r="P44" s="14"/>
    </row>
    <row r="45" spans="1:16" ht="7.5" customHeight="1" thickBot="1" x14ac:dyDescent="0.45">
      <c r="B45" s="21"/>
      <c r="C45" s="21"/>
      <c r="D45" s="21"/>
      <c r="E45" s="21"/>
      <c r="F45" s="22"/>
      <c r="G45" s="22"/>
      <c r="H45" s="22"/>
      <c r="I45" s="22"/>
      <c r="J45" s="22"/>
      <c r="K45" s="22"/>
    </row>
    <row r="46" spans="1:16" s="23" customFormat="1" ht="11.4" customHeight="1" thickTop="1" x14ac:dyDescent="0.25">
      <c r="B46" s="24" t="s">
        <v>57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16" s="23" customFormat="1" ht="10.75" customHeight="1" x14ac:dyDescent="0.25">
      <c r="B47" s="26" t="s">
        <v>58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6" s="23" customFormat="1" ht="10.75" customHeight="1" x14ac:dyDescent="0.25">
      <c r="B48" s="26" t="s">
        <v>59</v>
      </c>
      <c r="C48" s="26"/>
      <c r="D48" s="26"/>
      <c r="E48" s="26"/>
      <c r="F48" s="26"/>
      <c r="G48" s="26"/>
      <c r="H48" s="26"/>
      <c r="I48" s="26"/>
      <c r="J48" s="26"/>
      <c r="K48" s="26"/>
    </row>
    <row r="49" spans="2:11" s="23" customFormat="1" ht="10.75" customHeight="1" x14ac:dyDescent="0.25">
      <c r="B49" s="27" t="s">
        <v>60</v>
      </c>
      <c r="C49" s="27"/>
      <c r="D49" s="27"/>
      <c r="E49" s="27"/>
      <c r="F49" s="26"/>
      <c r="G49" s="26"/>
      <c r="H49" s="26"/>
      <c r="I49" s="26"/>
      <c r="J49" s="26"/>
      <c r="K49" s="26"/>
    </row>
  </sheetData>
  <sheetProtection formatCells="0" formatColumns="0" formatRows="0" insertColumns="0" insertRows="0" insertHyperlinks="0" deleteColumns="0" deleteRows="0" sort="0" autoFilter="0" pivotTables="0"/>
  <mergeCells count="13">
    <mergeCell ref="B46:M46"/>
    <mergeCell ref="B47:M47"/>
    <mergeCell ref="B48:K48"/>
    <mergeCell ref="B49:K49"/>
    <mergeCell ref="B1:K1"/>
    <mergeCell ref="B2:K2"/>
    <mergeCell ref="B3:K3"/>
    <mergeCell ref="B4:K4"/>
    <mergeCell ref="B5:B7"/>
    <mergeCell ref="D5:H5"/>
    <mergeCell ref="I5:I7"/>
    <mergeCell ref="J5:J7"/>
    <mergeCell ref="K5:K7"/>
  </mergeCells>
  <printOptions horizontalCentered="1"/>
  <pageMargins left="0.23622047244094491" right="0.23622047244094491" top="0.94488188976377963" bottom="0.35433070866141736" header="0.11811023622047245" footer="0.31496062992125984"/>
  <pageSetup paperSize="32767" scale="58" orientation="landscape" r:id="rId1"/>
  <headerFooter>
    <oddHeader>&amp;L&amp;G</oddHeader>
  </headerFooter>
  <rowBreaks count="1" manualBreakCount="1">
    <brk id="37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Categoría Programática</vt:lpstr>
      <vt:lpstr>'Categoría Programática'!Área_de_impresión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MEDINA MARTINEZ</dc:creator>
  <cp:lastModifiedBy>Lopez Perez Zenon</cp:lastModifiedBy>
  <dcterms:created xsi:type="dcterms:W3CDTF">2024-07-09T21:10:09Z</dcterms:created>
  <dcterms:modified xsi:type="dcterms:W3CDTF">2024-07-29T21:34:59Z</dcterms:modified>
</cp:coreProperties>
</file>