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iza\OneDrive\Documentos\RESPALDO\FINANZAS\2024\E-S 2024\6. BANCO DE DATOS\CLASIFICACIONES\CONAC\"/>
    </mc:Choice>
  </mc:AlternateContent>
  <bookViews>
    <workbookView xWindow="0" yWindow="0" windowWidth="23040" windowHeight="9072"/>
  </bookViews>
  <sheets>
    <sheet name="Funcional" sheetId="3" r:id="rId1"/>
  </sheets>
  <definedNames>
    <definedName name="_xlnm.Print_Area" localSheetId="0">Funcional!$B$1:$K$52</definedName>
    <definedName name="CAPIT" localSheetId="0">#REF!</definedName>
    <definedName name="CAPIT">#REF!</definedName>
    <definedName name="CENPAR" localSheetId="0">#REF!</definedName>
    <definedName name="CENPAR">#REF!</definedName>
    <definedName name="Compromiso" localSheetId="0">#REF!</definedName>
    <definedName name="Compromiso">#REF!</definedName>
    <definedName name="dc" localSheetId="0">#REF!</definedName>
    <definedName name="dc">#REF!</definedName>
    <definedName name="DEUDA" localSheetId="0">#REF!</definedName>
    <definedName name="DEUDA">#REF!</definedName>
    <definedName name="EJER" localSheetId="0">#REF!</definedName>
    <definedName name="EJER">#REF!</definedName>
    <definedName name="g" localSheetId="0">#REF!</definedName>
    <definedName name="g">#REF!</definedName>
    <definedName name="GCI" localSheetId="0">#REF!</definedName>
    <definedName name="GCI">#REF!</definedName>
    <definedName name="MODIF" localSheetId="0">#REF!</definedName>
    <definedName name="MODIF">#REF!</definedName>
    <definedName name="ORIG" localSheetId="0">#REF!</definedName>
    <definedName name="ORIG">#REF!</definedName>
    <definedName name="periodo" localSheetId="0">#REF!</definedName>
    <definedName name="periodo">#REF!</definedName>
    <definedName name="PROG" localSheetId="0">#REF!</definedName>
    <definedName name="PROG">#REF!</definedName>
    <definedName name="ptda" localSheetId="0">#REF!</definedName>
    <definedName name="ptda">#REF!</definedName>
    <definedName name="TIPO_UEG" localSheetId="0">#REF!</definedName>
    <definedName name="TIPO_UEG">#REF!</definedName>
    <definedName name="TYA" localSheetId="0">#REF!</definedName>
    <definedName name="TYA">#REF!</definedName>
    <definedName name="UEG" localSheetId="0">#REF!</definedName>
    <definedName name="UEG">#REF!</definedName>
    <definedName name="UEGA" localSheetId="0">#REF!</definedName>
    <definedName name="UEGA">#REF!</definedName>
    <definedName name="UR" localSheetId="0">#REF!</definedName>
    <definedName name="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3" l="1"/>
  <c r="K44" i="3"/>
  <c r="I44" i="3"/>
  <c r="E44" i="3"/>
  <c r="I43" i="3"/>
  <c r="K43" i="3" s="1"/>
  <c r="E43" i="3"/>
  <c r="I42" i="3"/>
  <c r="K42" i="3" s="1"/>
  <c r="E42" i="3"/>
  <c r="K41" i="3"/>
  <c r="K40" i="3" s="1"/>
  <c r="I41" i="3"/>
  <c r="E41" i="3"/>
  <c r="J40" i="3"/>
  <c r="H40" i="3"/>
  <c r="G40" i="3"/>
  <c r="F40" i="3"/>
  <c r="E40" i="3"/>
  <c r="D40" i="3"/>
  <c r="K38" i="3"/>
  <c r="I38" i="3"/>
  <c r="E38" i="3"/>
  <c r="I37" i="3"/>
  <c r="K37" i="3" s="1"/>
  <c r="E37" i="3"/>
  <c r="I36" i="3"/>
  <c r="K36" i="3" s="1"/>
  <c r="E36" i="3"/>
  <c r="I35" i="3"/>
  <c r="K35" i="3" s="1"/>
  <c r="E35" i="3"/>
  <c r="K34" i="3"/>
  <c r="I34" i="3"/>
  <c r="E34" i="3"/>
  <c r="I33" i="3"/>
  <c r="K33" i="3" s="1"/>
  <c r="E33" i="3"/>
  <c r="I32" i="3"/>
  <c r="K32" i="3" s="1"/>
  <c r="E32" i="3"/>
  <c r="K31" i="3"/>
  <c r="I31" i="3"/>
  <c r="E31" i="3"/>
  <c r="K30" i="3"/>
  <c r="I30" i="3"/>
  <c r="I29" i="3" s="1"/>
  <c r="E30" i="3"/>
  <c r="J29" i="3"/>
  <c r="J46" i="3" s="1"/>
  <c r="H29" i="3"/>
  <c r="G29" i="3"/>
  <c r="F29" i="3"/>
  <c r="E29" i="3" s="1"/>
  <c r="D29" i="3"/>
  <c r="I27" i="3"/>
  <c r="K27" i="3" s="1"/>
  <c r="E27" i="3"/>
  <c r="I26" i="3"/>
  <c r="K26" i="3" s="1"/>
  <c r="E26" i="3"/>
  <c r="I25" i="3"/>
  <c r="K25" i="3" s="1"/>
  <c r="E25" i="3"/>
  <c r="K24" i="3"/>
  <c r="I24" i="3"/>
  <c r="E24" i="3"/>
  <c r="I23" i="3"/>
  <c r="K23" i="3" s="1"/>
  <c r="E23" i="3"/>
  <c r="I22" i="3"/>
  <c r="K22" i="3" s="1"/>
  <c r="E22" i="3"/>
  <c r="K21" i="3"/>
  <c r="I21" i="3"/>
  <c r="E21" i="3"/>
  <c r="J20" i="3"/>
  <c r="H20" i="3"/>
  <c r="G20" i="3"/>
  <c r="F20" i="3"/>
  <c r="E20" i="3"/>
  <c r="D20" i="3"/>
  <c r="K18" i="3"/>
  <c r="I18" i="3"/>
  <c r="E18" i="3"/>
  <c r="I17" i="3"/>
  <c r="K17" i="3" s="1"/>
  <c r="E17" i="3"/>
  <c r="I16" i="3"/>
  <c r="K16" i="3" s="1"/>
  <c r="E16" i="3"/>
  <c r="I15" i="3"/>
  <c r="K15" i="3" s="1"/>
  <c r="E15" i="3"/>
  <c r="K14" i="3"/>
  <c r="I14" i="3"/>
  <c r="E14" i="3"/>
  <c r="I13" i="3"/>
  <c r="K13" i="3" s="1"/>
  <c r="E13" i="3"/>
  <c r="I12" i="3"/>
  <c r="K12" i="3" s="1"/>
  <c r="E12" i="3"/>
  <c r="K11" i="3"/>
  <c r="K10" i="3" s="1"/>
  <c r="I11" i="3"/>
  <c r="E11" i="3"/>
  <c r="J10" i="3"/>
  <c r="H10" i="3"/>
  <c r="G10" i="3"/>
  <c r="G46" i="3" s="1"/>
  <c r="F10" i="3"/>
  <c r="E10" i="3" s="1"/>
  <c r="E46" i="3" s="1"/>
  <c r="D10" i="3"/>
  <c r="D46" i="3" s="1"/>
  <c r="K29" i="3" l="1"/>
  <c r="K20" i="3"/>
  <c r="I10" i="3"/>
  <c r="I20" i="3"/>
  <c r="I40" i="3"/>
  <c r="F46" i="3"/>
  <c r="I46" i="3" s="1"/>
  <c r="K46" i="3" s="1"/>
</calcChain>
</file>

<file path=xl/sharedStrings.xml><?xml version="1.0" encoding="utf-8"?>
<sst xmlns="http://schemas.openxmlformats.org/spreadsheetml/2006/main" count="76" uniqueCount="76">
  <si>
    <t>Gobierno de la Ciudad de México</t>
  </si>
  <si>
    <t>Estado Analítico del Ejercicio del Presupuesto de Egresos</t>
  </si>
  <si>
    <t>Egresos*</t>
  </si>
  <si>
    <t>Diferencia</t>
  </si>
  <si>
    <t>Aprobado</t>
  </si>
  <si>
    <t>Ampliaciones/
Reducciones</t>
  </si>
  <si>
    <t>Modificado</t>
  </si>
  <si>
    <t>Devengado</t>
  </si>
  <si>
    <t>Pagado</t>
  </si>
  <si>
    <t>3=(1+2)</t>
  </si>
  <si>
    <t>Total</t>
  </si>
  <si>
    <t>(Cifras en Pesos)</t>
  </si>
  <si>
    <t>Clasificación Funcional (Finalidad y Función)</t>
  </si>
  <si>
    <t>Finalidad/Función</t>
  </si>
  <si>
    <t>Gobierno</t>
  </si>
  <si>
    <t>1 Legislación</t>
  </si>
  <si>
    <t>Legislación</t>
  </si>
  <si>
    <t>2 Justicia</t>
  </si>
  <si>
    <t>Justicia</t>
  </si>
  <si>
    <t>3 Coordinación De La Política De Gobierno</t>
  </si>
  <si>
    <t>Coordinación De La Política De Gobierno</t>
  </si>
  <si>
    <t>Relaciones Exteriores</t>
  </si>
  <si>
    <t>5 Asuntos Financieros Y Hacendarios</t>
  </si>
  <si>
    <t>Asuntos Financieros Y Hacendarios</t>
  </si>
  <si>
    <t>Seguridad Nacional</t>
  </si>
  <si>
    <t>7 Asuntos De Orden Publico Y De Seguridad Interior</t>
  </si>
  <si>
    <t>Asuntos De Orden Publico Y De Seguridad Interior</t>
  </si>
  <si>
    <t>8 Otros Servicios Generales</t>
  </si>
  <si>
    <t>Otros Servicios Generales</t>
  </si>
  <si>
    <t>Desarrollo Social</t>
  </si>
  <si>
    <t>1 Protección Ambiental</t>
  </si>
  <si>
    <t>Protección Ambiental</t>
  </si>
  <si>
    <t>2 Vivienda Y Servicios A La Comunidad</t>
  </si>
  <si>
    <t>Vivienda Y Servicios A La Comunidad</t>
  </si>
  <si>
    <t>3 Salud</t>
  </si>
  <si>
    <t>Salud</t>
  </si>
  <si>
    <t>4 Recreación, Cultura Y Otras Manifestaciones Sociales</t>
  </si>
  <si>
    <t>Recreación, Cultura Y Otras Manifestaciones Sociales</t>
  </si>
  <si>
    <t>5 Educación</t>
  </si>
  <si>
    <t>Educación</t>
  </si>
  <si>
    <t>6 Protección Social</t>
  </si>
  <si>
    <t>Protección Social</t>
  </si>
  <si>
    <t>7 Otros Asuntos Sociales</t>
  </si>
  <si>
    <t>Otros Asuntos Sociales</t>
  </si>
  <si>
    <t>Desarrollo Económico</t>
  </si>
  <si>
    <t>1 Asuntos Económicos, Comerciales Y Laborales En General</t>
  </si>
  <si>
    <t>Asuntos Económicos, Comerciales Y Laborales En General</t>
  </si>
  <si>
    <t>2 Agropecuaria, Silvicultura, Pesca Y Caza</t>
  </si>
  <si>
    <t>Agropecuaria, Silvicultura, Pesca Y Caza</t>
  </si>
  <si>
    <t>Combustibles y Energía</t>
  </si>
  <si>
    <t>3 Minería, Manofacturas y Construcción</t>
  </si>
  <si>
    <t>Minería, Manofacturas y Construcción</t>
  </si>
  <si>
    <t>5 Transporte</t>
  </si>
  <si>
    <t>Transporte</t>
  </si>
  <si>
    <t>Comunicaciones</t>
  </si>
  <si>
    <t>7 Turismo</t>
  </si>
  <si>
    <t>Turismo</t>
  </si>
  <si>
    <t>8 Ciencia, Tecnología E Innovación</t>
  </si>
  <si>
    <t>Ciencia, Tecnología E Innovación</t>
  </si>
  <si>
    <t>9 Otras Industrias Y Otros Asuntos Económicos</t>
  </si>
  <si>
    <t>Otras Industrias Y Otros Asuntos Económicos</t>
  </si>
  <si>
    <t>Otras No Clasificadas en Funciones Anteriores</t>
  </si>
  <si>
    <t>1 Transacciones De La Deuda Publica / Costo Financiero De La Deuda</t>
  </si>
  <si>
    <t>Transacciones De La Deuda Publica / Costo Financiero De La Deuda</t>
  </si>
  <si>
    <t>2 Transferencias, Participaciones y Aportaciones entre diferentes niveles y Ordenes de Gobierno</t>
  </si>
  <si>
    <t>Transferencias, Participaciones y Aportaciones entre diferentes niveles y Ordenes de Gobierno</t>
  </si>
  <si>
    <t>Saneamiento del Sistema Financiero</t>
  </si>
  <si>
    <t>Adeudos de Ejercicios Fiscales Anteriores</t>
  </si>
  <si>
    <r>
      <rPr>
        <b/>
        <sz val="10"/>
        <color rgb="FF000000"/>
        <rFont val="Source Sans Pro"/>
        <family val="2"/>
      </rPr>
      <t>Las cifras</t>
    </r>
    <r>
      <rPr>
        <sz val="10"/>
        <color rgb="FF000000"/>
        <rFont val="Source Sans Pro"/>
        <family val="2"/>
      </rPr>
      <t xml:space="preserve"> pueden variar por efecto de redondeo. </t>
    </r>
  </si>
  <si>
    <r>
      <rPr>
        <b/>
        <sz val="10"/>
        <color rgb="FF000000"/>
        <rFont val="Source Sans Pro"/>
        <family val="2"/>
      </rPr>
      <t xml:space="preserve">Las cifras </t>
    </r>
    <r>
      <rPr>
        <sz val="10"/>
        <color rgb="FF000000"/>
        <rFont val="Source Sans Pro"/>
        <family val="2"/>
      </rPr>
      <t>entre paréntesis indican variaciones negativas.</t>
    </r>
  </si>
  <si>
    <r>
      <t>Fuente:</t>
    </r>
    <r>
      <rPr>
        <sz val="10"/>
        <color rgb="FF000000"/>
        <rFont val="Source Sans Pro"/>
        <family val="2"/>
      </rPr>
      <t xml:space="preserve"> Secretaría de Administración y Finanzas</t>
    </r>
  </si>
  <si>
    <r>
      <t>*</t>
    </r>
    <r>
      <rPr>
        <b/>
        <sz val="10"/>
        <color rgb="FF000000"/>
        <rFont val="Source Sans Pro"/>
        <family val="2"/>
      </rPr>
      <t>El monto</t>
    </r>
    <r>
      <rPr>
        <sz val="10"/>
        <color rgb="FF000000"/>
        <rFont val="Source Sans Pro"/>
        <family val="2"/>
      </rPr>
      <t xml:space="preserve"> presupuestal incluye las transferencias realizadas a los Órganos de Gobierno y Autónomos, así como al Sector Paraestatal No Financiero.</t>
    </r>
  </si>
  <si>
    <t>Diferencia menos Saldo del Compromiso</t>
  </si>
  <si>
    <t xml:space="preserve">Saldo del Compromiso </t>
  </si>
  <si>
    <t>Nota: Cifras Preliminares, las correspondientes al cierre del ejercicio se registrarán en el Informe de Cuenta Pública 2024.</t>
  </si>
  <si>
    <t>Enero-Septiembre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</si>
</sst>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??_);_(@_)"/>
    <numFmt numFmtId="165" formatCode="#,##0.0_);\(#,##0.0\)"/>
    <numFmt numFmtId="166" formatCode="_-* #,##0.0_-;\-* #,##0.0_-;_-* &quot;-&quot;??_-;_-@_-"/>
    <numFmt numFmtId="167" formatCode="_-* #,##0_-;\-* #,##0_-;_-* &quot;-&quot;??_-;_-@_-"/>
  </numFmts>
  <fonts count="9">
    <font>
      <sz val="11"/>
      <color rgb="FF000000"/>
      <name val="Calibri"/>
    </font>
    <font>
      <b/>
      <sz val="10"/>
      <color rgb="FF000000"/>
      <name val="Source Sans Pro"/>
      <family val="2"/>
    </font>
    <font>
      <sz val="9"/>
      <color rgb="FF000000"/>
      <name val="Source Sans Pro"/>
      <family val="2"/>
    </font>
    <font>
      <sz val="12"/>
      <color rgb="FF000000"/>
      <name val="Source Sans Pro"/>
      <family val="2"/>
    </font>
    <font>
      <b/>
      <sz val="12"/>
      <color rgb="FF000000"/>
      <name val="Source Sans Pro"/>
      <family val="2"/>
    </font>
    <font>
      <b/>
      <sz val="10"/>
      <color rgb="FF666699"/>
      <name val="Arial"/>
      <family val="2"/>
    </font>
    <font>
      <b/>
      <sz val="12"/>
      <color rgb="FF666699"/>
      <name val="Source Sans Pro"/>
      <family val="2"/>
    </font>
    <font>
      <sz val="10"/>
      <color rgb="FF000000"/>
      <name val="Source Sans Pro"/>
      <family val="2"/>
    </font>
    <font>
      <b/>
      <sz val="12"/>
      <color theme="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691C20"/>
        <bgColor rgb="FFFFFFFF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justify" wrapText="1"/>
    </xf>
    <xf numFmtId="164" fontId="4" fillId="0" borderId="0" xfId="0" applyNumberFormat="1" applyFont="1" applyAlignment="1">
      <alignment horizontal="center" wrapText="1"/>
    </xf>
    <xf numFmtId="165" fontId="4" fillId="0" borderId="0" xfId="0" applyNumberFormat="1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justify" vertical="center" wrapText="1"/>
    </xf>
    <xf numFmtId="164" fontId="3" fillId="0" borderId="0" xfId="0" applyNumberFormat="1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6" fontId="6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66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vertical="center"/>
    </xf>
    <xf numFmtId="0" fontId="4" fillId="0" borderId="0" xfId="0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165" fontId="3" fillId="0" borderId="7" xfId="0" applyNumberFormat="1" applyFont="1" applyBorder="1" applyAlignment="1">
      <alignment vertical="center"/>
    </xf>
    <xf numFmtId="0" fontId="7" fillId="0" borderId="0" xfId="0" applyFont="1"/>
    <xf numFmtId="0" fontId="8" fillId="2" borderId="6" xfId="0" applyFont="1" applyFill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52"/>
  <sheetViews>
    <sheetView showGridLines="0" tabSelected="1" view="pageBreakPreview" topLeftCell="B19" zoomScale="70" zoomScaleNormal="85" workbookViewId="0">
      <selection activeCell="B59" sqref="B59"/>
    </sheetView>
  </sheetViews>
  <sheetFormatPr baseColWidth="10" defaultColWidth="11.5546875" defaultRowHeight="15.6"/>
  <cols>
    <col min="1" max="1" width="0" style="2" hidden="1" customWidth="1"/>
    <col min="2" max="2" width="61.5546875" style="2" customWidth="1"/>
    <col min="3" max="3" width="1.88671875" style="2" customWidth="1"/>
    <col min="4" max="4" width="22.6640625" style="2" customWidth="1"/>
    <col min="5" max="6" width="21.33203125" style="2" customWidth="1"/>
    <col min="7" max="7" width="19.88671875" style="2" customWidth="1"/>
    <col min="8" max="10" width="21.44140625" style="2" customWidth="1"/>
    <col min="11" max="11" width="18.6640625" style="2" customWidth="1"/>
    <col min="12" max="12" width="1.88671875" style="2" customWidth="1"/>
    <col min="13" max="13" width="12" style="2" customWidth="1"/>
    <col min="14" max="14" width="14.5546875" style="2" customWidth="1"/>
    <col min="15" max="15" width="14.88671875" style="2" customWidth="1"/>
    <col min="16" max="16" width="14.5546875" style="2" customWidth="1"/>
    <col min="17" max="17" width="11.5546875" style="2"/>
  </cols>
  <sheetData>
    <row r="1" spans="1:16">
      <c r="B1" s="38" t="s">
        <v>0</v>
      </c>
      <c r="C1" s="39"/>
      <c r="D1" s="39"/>
      <c r="E1" s="39"/>
      <c r="F1" s="39"/>
      <c r="G1" s="39"/>
      <c r="H1" s="39"/>
      <c r="I1" s="39"/>
      <c r="J1" s="39"/>
      <c r="K1" s="40"/>
    </row>
    <row r="2" spans="1:16">
      <c r="B2" s="41" t="s">
        <v>1</v>
      </c>
      <c r="C2" s="42"/>
      <c r="D2" s="42"/>
      <c r="E2" s="42"/>
      <c r="F2" s="42"/>
      <c r="G2" s="42"/>
      <c r="H2" s="42"/>
      <c r="I2" s="42"/>
      <c r="J2" s="42"/>
      <c r="K2" s="43"/>
    </row>
    <row r="3" spans="1:16">
      <c r="B3" s="41" t="s">
        <v>12</v>
      </c>
      <c r="C3" s="42"/>
      <c r="D3" s="42"/>
      <c r="E3" s="42"/>
      <c r="F3" s="42"/>
      <c r="G3" s="42"/>
      <c r="H3" s="42"/>
      <c r="I3" s="42"/>
      <c r="J3" s="42"/>
      <c r="K3" s="43"/>
    </row>
    <row r="4" spans="1:16">
      <c r="B4" s="41" t="s">
        <v>75</v>
      </c>
      <c r="C4" s="42"/>
      <c r="D4" s="42"/>
      <c r="E4" s="42"/>
      <c r="F4" s="42"/>
      <c r="G4" s="42"/>
      <c r="H4" s="42"/>
      <c r="I4" s="42"/>
      <c r="J4" s="42"/>
      <c r="K4" s="43"/>
    </row>
    <row r="5" spans="1:16">
      <c r="B5" s="44" t="s">
        <v>11</v>
      </c>
      <c r="C5" s="42"/>
      <c r="D5" s="45"/>
      <c r="E5" s="45"/>
      <c r="F5" s="45"/>
      <c r="G5" s="45"/>
      <c r="H5" s="45"/>
      <c r="I5" s="45"/>
      <c r="J5" s="45"/>
      <c r="K5" s="46"/>
    </row>
    <row r="6" spans="1:16">
      <c r="B6" s="32" t="s">
        <v>13</v>
      </c>
      <c r="C6" s="27"/>
      <c r="D6" s="33" t="s">
        <v>2</v>
      </c>
      <c r="E6" s="34"/>
      <c r="F6" s="34"/>
      <c r="G6" s="34"/>
      <c r="H6" s="34"/>
      <c r="I6" s="35" t="s">
        <v>3</v>
      </c>
      <c r="J6" s="35" t="s">
        <v>73</v>
      </c>
      <c r="K6" s="35" t="s">
        <v>72</v>
      </c>
    </row>
    <row r="7" spans="1:16" ht="28.8" customHeight="1">
      <c r="B7" s="32"/>
      <c r="C7" s="28"/>
      <c r="D7" s="29" t="s">
        <v>4</v>
      </c>
      <c r="E7" s="24" t="s">
        <v>5</v>
      </c>
      <c r="F7" s="24" t="s">
        <v>6</v>
      </c>
      <c r="G7" s="24" t="s">
        <v>7</v>
      </c>
      <c r="H7" s="24" t="s">
        <v>8</v>
      </c>
      <c r="I7" s="36"/>
      <c r="J7" s="36"/>
      <c r="K7" s="36"/>
    </row>
    <row r="8" spans="1:16">
      <c r="B8" s="32"/>
      <c r="C8" s="30"/>
      <c r="D8" s="31">
        <v>1</v>
      </c>
      <c r="E8" s="25">
        <v>2</v>
      </c>
      <c r="F8" s="24" t="s">
        <v>9</v>
      </c>
      <c r="G8" s="26">
        <v>4</v>
      </c>
      <c r="H8" s="26">
        <v>5</v>
      </c>
      <c r="I8" s="37"/>
      <c r="J8" s="37"/>
      <c r="K8" s="37"/>
    </row>
    <row r="9" spans="1:16" s="3" customFormat="1"/>
    <row r="10" spans="1:16" s="4" customFormat="1">
      <c r="B10" s="5" t="s">
        <v>14</v>
      </c>
      <c r="C10" s="5"/>
      <c r="D10" s="6">
        <f>SUM(D11:D18)</f>
        <v>83016900312</v>
      </c>
      <c r="E10" s="6">
        <f t="shared" ref="E10:E18" si="0">F10-D10</f>
        <v>4259527571.1199951</v>
      </c>
      <c r="F10" s="6">
        <f t="shared" ref="F10:K10" si="1">SUM(F11:F18)</f>
        <v>87276427883.119995</v>
      </c>
      <c r="G10" s="6">
        <f t="shared" si="1"/>
        <v>61455828358.089996</v>
      </c>
      <c r="H10" s="6">
        <f t="shared" si="1"/>
        <v>61455828358.089996</v>
      </c>
      <c r="I10" s="6">
        <f t="shared" si="1"/>
        <v>25820599525.030006</v>
      </c>
      <c r="J10" s="6">
        <f t="shared" si="1"/>
        <v>8363040597.1000004</v>
      </c>
      <c r="K10" s="6">
        <f t="shared" si="1"/>
        <v>17457558927.930008</v>
      </c>
      <c r="L10" s="7"/>
      <c r="M10" s="7"/>
      <c r="N10" s="7"/>
      <c r="O10" s="7"/>
      <c r="P10" s="7"/>
    </row>
    <row r="11" spans="1:16">
      <c r="A11" s="8" t="s">
        <v>15</v>
      </c>
      <c r="B11" s="9" t="s">
        <v>16</v>
      </c>
      <c r="C11" s="10"/>
      <c r="D11" s="1">
        <v>2114165000</v>
      </c>
      <c r="E11" s="11">
        <f t="shared" si="0"/>
        <v>378464340</v>
      </c>
      <c r="F11" s="1">
        <v>2492629340</v>
      </c>
      <c r="G11" s="1">
        <v>1997816173</v>
      </c>
      <c r="H11" s="11">
        <v>1997816173</v>
      </c>
      <c r="I11" s="12">
        <f t="shared" ref="I11:I18" si="2">+F11-H11</f>
        <v>494813167</v>
      </c>
      <c r="J11" s="1">
        <v>468035389</v>
      </c>
      <c r="K11" s="11">
        <f t="shared" ref="K11:K18" si="3">+I11-J11</f>
        <v>26777778</v>
      </c>
      <c r="L11" s="13"/>
      <c r="M11" s="14"/>
      <c r="N11" s="15"/>
      <c r="O11" s="15"/>
      <c r="P11" s="15"/>
    </row>
    <row r="12" spans="1:16">
      <c r="A12" s="8" t="s">
        <v>17</v>
      </c>
      <c r="B12" s="9" t="s">
        <v>18</v>
      </c>
      <c r="C12" s="10"/>
      <c r="D12" s="1">
        <v>23316912156</v>
      </c>
      <c r="E12" s="11">
        <f t="shared" si="0"/>
        <v>-205764872.04999924</v>
      </c>
      <c r="F12" s="1">
        <v>23111147283.950001</v>
      </c>
      <c r="G12" s="1">
        <v>16715270379.209999</v>
      </c>
      <c r="H12" s="11">
        <v>16715270379.209999</v>
      </c>
      <c r="I12" s="12">
        <f t="shared" si="2"/>
        <v>6395876904.7400017</v>
      </c>
      <c r="J12" s="1">
        <v>4336861349.79</v>
      </c>
      <c r="K12" s="11">
        <f t="shared" si="3"/>
        <v>2059015554.9500017</v>
      </c>
      <c r="L12" s="13"/>
      <c r="M12" s="14"/>
      <c r="N12" s="15"/>
      <c r="O12" s="15"/>
      <c r="P12" s="15"/>
    </row>
    <row r="13" spans="1:16">
      <c r="A13" s="8" t="s">
        <v>19</v>
      </c>
      <c r="B13" s="9" t="s">
        <v>20</v>
      </c>
      <c r="C13" s="10"/>
      <c r="D13" s="1">
        <v>5203590091</v>
      </c>
      <c r="E13" s="11">
        <f t="shared" si="0"/>
        <v>38980301.760000229</v>
      </c>
      <c r="F13" s="1">
        <v>5242570392.7600002</v>
      </c>
      <c r="G13" s="1">
        <v>3671317321.6199999</v>
      </c>
      <c r="H13" s="11">
        <v>3671317321.6199999</v>
      </c>
      <c r="I13" s="12">
        <f t="shared" si="2"/>
        <v>1571253071.1400003</v>
      </c>
      <c r="J13" s="1">
        <v>596555982.60000002</v>
      </c>
      <c r="K13" s="11">
        <f t="shared" si="3"/>
        <v>974697088.54000032</v>
      </c>
      <c r="L13" s="13"/>
      <c r="M13" s="14"/>
      <c r="N13" s="15"/>
      <c r="O13" s="15"/>
      <c r="P13" s="15"/>
    </row>
    <row r="14" spans="1:16">
      <c r="A14" s="8"/>
      <c r="B14" s="9" t="s">
        <v>21</v>
      </c>
      <c r="C14" s="10"/>
      <c r="D14" s="1"/>
      <c r="E14" s="11">
        <f t="shared" si="0"/>
        <v>0</v>
      </c>
      <c r="F14" s="1"/>
      <c r="G14" s="1"/>
      <c r="H14" s="11"/>
      <c r="I14" s="12">
        <f t="shared" si="2"/>
        <v>0</v>
      </c>
      <c r="J14" s="1"/>
      <c r="K14" s="11">
        <f t="shared" si="3"/>
        <v>0</v>
      </c>
      <c r="L14" s="13"/>
      <c r="M14" s="14"/>
      <c r="N14" s="15"/>
      <c r="O14" s="15"/>
      <c r="P14" s="15"/>
    </row>
    <row r="15" spans="1:16">
      <c r="A15" s="8" t="s">
        <v>22</v>
      </c>
      <c r="B15" s="9" t="s">
        <v>23</v>
      </c>
      <c r="C15" s="10"/>
      <c r="D15" s="1">
        <v>8191240837</v>
      </c>
      <c r="E15" s="11">
        <f t="shared" si="0"/>
        <v>3381790885.3500004</v>
      </c>
      <c r="F15" s="1">
        <v>11573031722.35</v>
      </c>
      <c r="G15" s="1">
        <v>9665762212.7099991</v>
      </c>
      <c r="H15" s="11">
        <v>9665762212.7099991</v>
      </c>
      <c r="I15" s="12">
        <f t="shared" si="2"/>
        <v>1907269509.6400013</v>
      </c>
      <c r="J15" s="1">
        <v>226893741.75</v>
      </c>
      <c r="K15" s="11">
        <f t="shared" si="3"/>
        <v>1680375767.8900013</v>
      </c>
      <c r="L15" s="13"/>
      <c r="M15" s="14"/>
      <c r="N15" s="15"/>
      <c r="O15" s="15"/>
      <c r="P15" s="15"/>
    </row>
    <row r="16" spans="1:16">
      <c r="A16" s="8"/>
      <c r="B16" s="9" t="s">
        <v>24</v>
      </c>
      <c r="C16" s="10"/>
      <c r="D16" s="1"/>
      <c r="E16" s="11">
        <f t="shared" si="0"/>
        <v>0</v>
      </c>
      <c r="F16" s="1"/>
      <c r="G16" s="1"/>
      <c r="H16" s="11"/>
      <c r="I16" s="12">
        <f t="shared" si="2"/>
        <v>0</v>
      </c>
      <c r="J16" s="1"/>
      <c r="K16" s="11">
        <f t="shared" si="3"/>
        <v>0</v>
      </c>
      <c r="L16" s="13"/>
      <c r="M16" s="14"/>
      <c r="N16" s="15"/>
      <c r="O16" s="15"/>
      <c r="P16" s="15"/>
    </row>
    <row r="17" spans="1:16">
      <c r="A17" s="8" t="s">
        <v>25</v>
      </c>
      <c r="B17" s="9" t="s">
        <v>26</v>
      </c>
      <c r="C17" s="10"/>
      <c r="D17" s="1">
        <v>43204406080</v>
      </c>
      <c r="E17" s="11">
        <f t="shared" si="0"/>
        <v>732924773.87000275</v>
      </c>
      <c r="F17" s="1">
        <v>43937330853.870003</v>
      </c>
      <c r="G17" s="1">
        <v>28914499434.27</v>
      </c>
      <c r="H17" s="11">
        <v>28914499434.27</v>
      </c>
      <c r="I17" s="12">
        <f t="shared" si="2"/>
        <v>15022831419.600002</v>
      </c>
      <c r="J17" s="1">
        <v>2607674718.3000002</v>
      </c>
      <c r="K17" s="11">
        <f t="shared" si="3"/>
        <v>12415156701.300003</v>
      </c>
      <c r="L17" s="13"/>
      <c r="M17" s="14"/>
      <c r="N17" s="15"/>
      <c r="O17" s="15"/>
      <c r="P17" s="15"/>
    </row>
    <row r="18" spans="1:16">
      <c r="A18" s="8" t="s">
        <v>27</v>
      </c>
      <c r="B18" s="9" t="s">
        <v>28</v>
      </c>
      <c r="C18" s="10"/>
      <c r="D18" s="1">
        <v>986586148</v>
      </c>
      <c r="E18" s="11">
        <f t="shared" si="0"/>
        <v>-66867857.809999943</v>
      </c>
      <c r="F18" s="1">
        <v>919718290.19000006</v>
      </c>
      <c r="G18" s="1">
        <v>491162837.27999997</v>
      </c>
      <c r="H18" s="11">
        <v>491162837.27999997</v>
      </c>
      <c r="I18" s="12">
        <f t="shared" si="2"/>
        <v>428555452.91000009</v>
      </c>
      <c r="J18" s="1">
        <v>127019415.66</v>
      </c>
      <c r="K18" s="11">
        <f t="shared" si="3"/>
        <v>301536037.25000012</v>
      </c>
      <c r="L18" s="13"/>
      <c r="M18" s="16"/>
      <c r="N18" s="17"/>
      <c r="O18" s="17"/>
      <c r="P18" s="17"/>
    </row>
    <row r="19" spans="1:16"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3"/>
      <c r="M19" s="16"/>
      <c r="N19" s="17"/>
      <c r="O19" s="17"/>
      <c r="P19" s="17"/>
    </row>
    <row r="20" spans="1:16" s="4" customFormat="1">
      <c r="B20" s="5" t="s">
        <v>29</v>
      </c>
      <c r="C20" s="5"/>
      <c r="D20" s="6">
        <f>SUM(D21:D27)</f>
        <v>87439994281</v>
      </c>
      <c r="E20" s="6">
        <f t="shared" ref="E20:E27" si="4">F20-D20</f>
        <v>2503840776.3099823</v>
      </c>
      <c r="F20" s="6">
        <f t="shared" ref="F20:K20" si="5">SUM(F21:F27)</f>
        <v>89943835057.309982</v>
      </c>
      <c r="G20" s="6">
        <f t="shared" si="5"/>
        <v>56674305182.199997</v>
      </c>
      <c r="H20" s="6">
        <f t="shared" si="5"/>
        <v>56674305182.199997</v>
      </c>
      <c r="I20" s="6">
        <f t="shared" si="5"/>
        <v>33269529875.110004</v>
      </c>
      <c r="J20" s="6">
        <f t="shared" si="5"/>
        <v>11922273839.33</v>
      </c>
      <c r="K20" s="6">
        <f t="shared" si="5"/>
        <v>21347256035.780006</v>
      </c>
      <c r="L20" s="7"/>
      <c r="M20" s="7"/>
      <c r="N20" s="7"/>
      <c r="O20" s="7"/>
      <c r="P20" s="7"/>
    </row>
    <row r="21" spans="1:16">
      <c r="A21" s="8" t="s">
        <v>30</v>
      </c>
      <c r="B21" s="9" t="s">
        <v>31</v>
      </c>
      <c r="C21" s="10"/>
      <c r="D21" s="1">
        <v>7789013424</v>
      </c>
      <c r="E21" s="11">
        <f t="shared" si="4"/>
        <v>290379314.02999973</v>
      </c>
      <c r="F21" s="1">
        <v>8079392738.0299997</v>
      </c>
      <c r="G21" s="1">
        <v>5360344329.1099997</v>
      </c>
      <c r="H21" s="11">
        <v>5360344329.1099997</v>
      </c>
      <c r="I21" s="12">
        <f t="shared" ref="I21:I27" si="6">+F21-H21</f>
        <v>2719048408.9200001</v>
      </c>
      <c r="J21" s="1">
        <v>949638312.49000001</v>
      </c>
      <c r="K21" s="11">
        <f t="shared" ref="K21:K27" si="7">+I21-J21</f>
        <v>1769410096.4300001</v>
      </c>
      <c r="L21" s="13"/>
      <c r="M21" s="14"/>
      <c r="N21" s="15"/>
      <c r="O21" s="15"/>
      <c r="P21" s="15"/>
    </row>
    <row r="22" spans="1:16">
      <c r="A22" s="8" t="s">
        <v>32</v>
      </c>
      <c r="B22" s="9" t="s">
        <v>33</v>
      </c>
      <c r="C22" s="10"/>
      <c r="D22" s="1">
        <v>52986799031</v>
      </c>
      <c r="E22" s="11">
        <f t="shared" si="4"/>
        <v>-9738615.8199996948</v>
      </c>
      <c r="F22" s="1">
        <v>52977060415.18</v>
      </c>
      <c r="G22" s="1">
        <v>34553195342.519997</v>
      </c>
      <c r="H22" s="11">
        <v>34553195342.519997</v>
      </c>
      <c r="I22" s="12">
        <f t="shared" si="6"/>
        <v>18423865072.660004</v>
      </c>
      <c r="J22" s="1">
        <v>7054446247.8199997</v>
      </c>
      <c r="K22" s="11">
        <f t="shared" si="7"/>
        <v>11369418824.840004</v>
      </c>
      <c r="L22" s="13"/>
      <c r="M22" s="14"/>
      <c r="N22" s="15"/>
      <c r="O22" s="15"/>
      <c r="P22" s="15"/>
    </row>
    <row r="23" spans="1:16">
      <c r="A23" s="8" t="s">
        <v>34</v>
      </c>
      <c r="B23" s="9" t="s">
        <v>35</v>
      </c>
      <c r="C23" s="10"/>
      <c r="D23" s="1">
        <v>14320401763</v>
      </c>
      <c r="E23" s="11">
        <f t="shared" si="4"/>
        <v>1156511482.8199997</v>
      </c>
      <c r="F23" s="1">
        <v>15476913245.82</v>
      </c>
      <c r="G23" s="1">
        <v>7539869850.7399998</v>
      </c>
      <c r="H23" s="11">
        <v>7539869850.7399998</v>
      </c>
      <c r="I23" s="12">
        <f t="shared" si="6"/>
        <v>7937043395.0799999</v>
      </c>
      <c r="J23" s="1">
        <v>1911354157.6700001</v>
      </c>
      <c r="K23" s="11">
        <f t="shared" si="7"/>
        <v>6025689237.4099998</v>
      </c>
      <c r="L23" s="13"/>
      <c r="M23" s="14"/>
      <c r="N23" s="15"/>
      <c r="O23" s="15"/>
      <c r="P23" s="15"/>
    </row>
    <row r="24" spans="1:16">
      <c r="A24" s="8" t="s">
        <v>36</v>
      </c>
      <c r="B24" s="9" t="s">
        <v>37</v>
      </c>
      <c r="C24" s="10"/>
      <c r="D24" s="1">
        <v>4340545143</v>
      </c>
      <c r="E24" s="11">
        <f t="shared" si="4"/>
        <v>99339544.140000343</v>
      </c>
      <c r="F24" s="1">
        <v>4439884687.1400003</v>
      </c>
      <c r="G24" s="1">
        <v>2982626074.8299999</v>
      </c>
      <c r="H24" s="11">
        <v>2982626074.8299999</v>
      </c>
      <c r="I24" s="12">
        <f t="shared" si="6"/>
        <v>1457258612.3100004</v>
      </c>
      <c r="J24" s="1">
        <v>382815652.16000003</v>
      </c>
      <c r="K24" s="11">
        <f t="shared" si="7"/>
        <v>1074442960.1500003</v>
      </c>
      <c r="L24" s="13"/>
      <c r="M24" s="14"/>
      <c r="N24" s="15"/>
      <c r="O24" s="15"/>
      <c r="P24" s="15"/>
    </row>
    <row r="25" spans="1:16">
      <c r="A25" s="8" t="s">
        <v>38</v>
      </c>
      <c r="B25" s="9" t="s">
        <v>39</v>
      </c>
      <c r="C25" s="10"/>
      <c r="D25" s="1">
        <v>2806765920</v>
      </c>
      <c r="E25" s="11">
        <f t="shared" si="4"/>
        <v>113788767.92999983</v>
      </c>
      <c r="F25" s="1">
        <v>2920554687.9299998</v>
      </c>
      <c r="G25" s="1">
        <v>2106387867.3199999</v>
      </c>
      <c r="H25" s="11">
        <v>2106387867.3199999</v>
      </c>
      <c r="I25" s="12">
        <f t="shared" si="6"/>
        <v>814166820.6099999</v>
      </c>
      <c r="J25" s="1">
        <v>657376204.5</v>
      </c>
      <c r="K25" s="11">
        <f t="shared" si="7"/>
        <v>156790616.1099999</v>
      </c>
      <c r="L25" s="13"/>
      <c r="M25" s="14"/>
      <c r="N25" s="15"/>
      <c r="O25" s="15"/>
      <c r="P25" s="15"/>
    </row>
    <row r="26" spans="1:16">
      <c r="A26" s="8" t="s">
        <v>40</v>
      </c>
      <c r="B26" s="9" t="s">
        <v>41</v>
      </c>
      <c r="C26" s="10"/>
      <c r="D26" s="1">
        <v>3935971089</v>
      </c>
      <c r="E26" s="11">
        <f t="shared" si="4"/>
        <v>887836435.17000008</v>
      </c>
      <c r="F26" s="1">
        <v>4823807524.1700001</v>
      </c>
      <c r="G26" s="1">
        <v>3365513196.46</v>
      </c>
      <c r="H26" s="11">
        <v>3365513196.46</v>
      </c>
      <c r="I26" s="12">
        <f t="shared" si="6"/>
        <v>1458294327.71</v>
      </c>
      <c r="J26" s="1">
        <v>750164324.16999996</v>
      </c>
      <c r="K26" s="11">
        <f t="shared" si="7"/>
        <v>708130003.54000008</v>
      </c>
      <c r="L26" s="13"/>
      <c r="M26" s="14"/>
      <c r="N26" s="15"/>
      <c r="O26" s="15"/>
      <c r="P26" s="15"/>
    </row>
    <row r="27" spans="1:16">
      <c r="A27" s="8" t="s">
        <v>42</v>
      </c>
      <c r="B27" s="9" t="s">
        <v>43</v>
      </c>
      <c r="C27" s="10"/>
      <c r="D27" s="1">
        <v>1260497911</v>
      </c>
      <c r="E27" s="11">
        <f t="shared" si="4"/>
        <v>-34276151.960000038</v>
      </c>
      <c r="F27" s="1">
        <v>1226221759.04</v>
      </c>
      <c r="G27" s="1">
        <v>766368521.22000003</v>
      </c>
      <c r="H27" s="11">
        <v>766368521.22000003</v>
      </c>
      <c r="I27" s="12">
        <f t="shared" si="6"/>
        <v>459853237.81999993</v>
      </c>
      <c r="J27" s="1">
        <v>216478940.52000001</v>
      </c>
      <c r="K27" s="11">
        <f t="shared" si="7"/>
        <v>243374297.29999992</v>
      </c>
      <c r="L27" s="13"/>
      <c r="M27" s="14"/>
      <c r="N27" s="15"/>
      <c r="O27" s="15"/>
      <c r="P27" s="15"/>
    </row>
    <row r="28" spans="1:16">
      <c r="B28" s="9"/>
      <c r="C28" s="10"/>
      <c r="D28" s="11"/>
      <c r="E28" s="11"/>
      <c r="F28" s="11"/>
      <c r="G28" s="11"/>
      <c r="H28" s="11"/>
      <c r="I28" s="11"/>
      <c r="J28" s="11"/>
      <c r="K28" s="11"/>
      <c r="L28" s="13"/>
      <c r="M28" s="14"/>
      <c r="N28" s="15"/>
      <c r="O28" s="15"/>
      <c r="P28" s="15"/>
    </row>
    <row r="29" spans="1:16" s="4" customFormat="1">
      <c r="B29" s="5" t="s">
        <v>44</v>
      </c>
      <c r="C29" s="5"/>
      <c r="D29" s="6">
        <f>SUM(D30:D38)</f>
        <v>15255602333</v>
      </c>
      <c r="E29" s="6">
        <f t="shared" ref="E29:E38" si="8">F29-D29</f>
        <v>12251571182.110001</v>
      </c>
      <c r="F29" s="6">
        <f t="shared" ref="F29:K29" si="9">SUM(F30:F38)</f>
        <v>27507173515.110001</v>
      </c>
      <c r="G29" s="6">
        <f t="shared" si="9"/>
        <v>19102042310.370003</v>
      </c>
      <c r="H29" s="6">
        <f t="shared" si="9"/>
        <v>19102042310.370003</v>
      </c>
      <c r="I29" s="6">
        <f t="shared" si="9"/>
        <v>8405131204.7399998</v>
      </c>
      <c r="J29" s="6">
        <f t="shared" si="9"/>
        <v>6086447956.3800001</v>
      </c>
      <c r="K29" s="6">
        <f t="shared" si="9"/>
        <v>2318683248.3599997</v>
      </c>
      <c r="L29" s="7"/>
      <c r="M29" s="7"/>
      <c r="N29" s="7"/>
      <c r="O29" s="7"/>
      <c r="P29" s="7"/>
    </row>
    <row r="30" spans="1:16">
      <c r="A30" s="8" t="s">
        <v>45</v>
      </c>
      <c r="B30" s="9" t="s">
        <v>46</v>
      </c>
      <c r="C30" s="10"/>
      <c r="D30" s="1">
        <v>2241996455</v>
      </c>
      <c r="E30" s="11">
        <f t="shared" si="8"/>
        <v>73500127.980000019</v>
      </c>
      <c r="F30" s="1">
        <v>2315496582.98</v>
      </c>
      <c r="G30" s="1">
        <v>1525190830</v>
      </c>
      <c r="H30" s="11">
        <v>1525190830</v>
      </c>
      <c r="I30" s="12">
        <f t="shared" ref="I30:I38" si="10">+F30-H30</f>
        <v>790305752.98000002</v>
      </c>
      <c r="J30" s="1">
        <v>261188511.34999999</v>
      </c>
      <c r="K30" s="11">
        <f t="shared" ref="K30:K38" si="11">+I30-J30</f>
        <v>529117241.63</v>
      </c>
      <c r="L30" s="13"/>
      <c r="M30" s="16"/>
      <c r="N30" s="17"/>
      <c r="O30" s="17"/>
      <c r="P30" s="17"/>
    </row>
    <row r="31" spans="1:16">
      <c r="A31" s="8" t="s">
        <v>47</v>
      </c>
      <c r="B31" s="9" t="s">
        <v>48</v>
      </c>
      <c r="C31" s="10"/>
      <c r="D31" s="1">
        <v>900000</v>
      </c>
      <c r="E31" s="11">
        <f t="shared" si="8"/>
        <v>0</v>
      </c>
      <c r="F31" s="1">
        <v>900000</v>
      </c>
      <c r="G31" s="1">
        <v>0</v>
      </c>
      <c r="H31" s="11">
        <v>0</v>
      </c>
      <c r="I31" s="12">
        <f t="shared" si="10"/>
        <v>900000</v>
      </c>
      <c r="J31" s="1">
        <v>0</v>
      </c>
      <c r="K31" s="11">
        <f t="shared" si="11"/>
        <v>900000</v>
      </c>
      <c r="L31" s="13"/>
      <c r="M31" s="14"/>
      <c r="N31" s="15"/>
      <c r="O31" s="15"/>
      <c r="P31" s="15"/>
    </row>
    <row r="32" spans="1:16">
      <c r="A32" s="8"/>
      <c r="B32" s="9" t="s">
        <v>49</v>
      </c>
      <c r="C32" s="10"/>
      <c r="D32" s="1"/>
      <c r="E32" s="11">
        <f t="shared" si="8"/>
        <v>0</v>
      </c>
      <c r="F32" s="1"/>
      <c r="G32" s="1"/>
      <c r="H32" s="11"/>
      <c r="I32" s="12">
        <f t="shared" si="10"/>
        <v>0</v>
      </c>
      <c r="J32" s="1"/>
      <c r="K32" s="11">
        <f t="shared" si="11"/>
        <v>0</v>
      </c>
      <c r="L32" s="13"/>
      <c r="M32" s="14"/>
      <c r="N32" s="15"/>
      <c r="O32" s="15"/>
      <c r="P32" s="15"/>
    </row>
    <row r="33" spans="1:16">
      <c r="A33" s="8" t="s">
        <v>50</v>
      </c>
      <c r="B33" s="9" t="s">
        <v>51</v>
      </c>
      <c r="C33" s="10"/>
      <c r="D33" s="1">
        <v>8968613659</v>
      </c>
      <c r="E33" s="11">
        <f t="shared" si="8"/>
        <v>338202272.20000076</v>
      </c>
      <c r="F33" s="1">
        <v>9306815931.2000008</v>
      </c>
      <c r="G33" s="1">
        <v>6434599498.8000002</v>
      </c>
      <c r="H33" s="11">
        <v>6434599498.8000002</v>
      </c>
      <c r="I33" s="12">
        <f t="shared" si="10"/>
        <v>2872216432.4000006</v>
      </c>
      <c r="J33" s="1">
        <v>1908777617.5599999</v>
      </c>
      <c r="K33" s="11">
        <f t="shared" si="11"/>
        <v>963438814.84000063</v>
      </c>
      <c r="L33" s="13"/>
      <c r="M33" s="14"/>
      <c r="N33" s="15"/>
      <c r="O33" s="15"/>
      <c r="P33" s="15"/>
    </row>
    <row r="34" spans="1:16">
      <c r="A34" s="8" t="s">
        <v>52</v>
      </c>
      <c r="B34" s="9" t="s">
        <v>53</v>
      </c>
      <c r="C34" s="10"/>
      <c r="D34" s="1">
        <v>3569767720</v>
      </c>
      <c r="E34" s="11">
        <f t="shared" si="8"/>
        <v>11824937105.93</v>
      </c>
      <c r="F34" s="1">
        <v>15394704825.93</v>
      </c>
      <c r="G34" s="1">
        <v>10837121836.620001</v>
      </c>
      <c r="H34" s="11">
        <v>10837121836.620001</v>
      </c>
      <c r="I34" s="12">
        <f t="shared" si="10"/>
        <v>4557582989.3099995</v>
      </c>
      <c r="J34" s="1">
        <v>3828430251.3200002</v>
      </c>
      <c r="K34" s="11">
        <f t="shared" si="11"/>
        <v>729152737.98999929</v>
      </c>
      <c r="L34" s="13"/>
      <c r="M34" s="14"/>
      <c r="N34" s="15"/>
      <c r="O34" s="15"/>
      <c r="P34" s="15"/>
    </row>
    <row r="35" spans="1:16">
      <c r="A35" s="8"/>
      <c r="B35" s="9" t="s">
        <v>54</v>
      </c>
      <c r="C35" s="10"/>
      <c r="D35" s="1"/>
      <c r="E35" s="11">
        <f t="shared" si="8"/>
        <v>0</v>
      </c>
      <c r="F35" s="1"/>
      <c r="G35" s="1"/>
      <c r="H35" s="11"/>
      <c r="I35" s="12">
        <f t="shared" si="10"/>
        <v>0</v>
      </c>
      <c r="J35" s="1"/>
      <c r="K35" s="11">
        <f t="shared" si="11"/>
        <v>0</v>
      </c>
      <c r="L35" s="13"/>
      <c r="M35" s="14"/>
      <c r="N35" s="15"/>
      <c r="O35" s="15"/>
      <c r="P35" s="15"/>
    </row>
    <row r="36" spans="1:16">
      <c r="A36" s="8" t="s">
        <v>55</v>
      </c>
      <c r="B36" s="9" t="s">
        <v>56</v>
      </c>
      <c r="C36" s="10"/>
      <c r="D36" s="1">
        <v>148828568</v>
      </c>
      <c r="E36" s="11">
        <f t="shared" si="8"/>
        <v>421353.5</v>
      </c>
      <c r="F36" s="1">
        <v>149249921.5</v>
      </c>
      <c r="G36" s="1">
        <v>115912267.89</v>
      </c>
      <c r="H36" s="11">
        <v>115912267.89</v>
      </c>
      <c r="I36" s="12">
        <f t="shared" si="10"/>
        <v>33337653.609999999</v>
      </c>
      <c r="J36" s="1">
        <v>7434575.4299999997</v>
      </c>
      <c r="K36" s="11">
        <f t="shared" si="11"/>
        <v>25903078.18</v>
      </c>
      <c r="L36" s="13"/>
      <c r="M36" s="14"/>
      <c r="N36" s="15"/>
      <c r="O36" s="15"/>
      <c r="P36" s="15"/>
    </row>
    <row r="37" spans="1:16">
      <c r="A37" s="8" t="s">
        <v>57</v>
      </c>
      <c r="B37" s="9" t="s">
        <v>58</v>
      </c>
      <c r="C37" s="10"/>
      <c r="D37" s="1">
        <v>325495931</v>
      </c>
      <c r="E37" s="11">
        <f t="shared" si="8"/>
        <v>14510322.5</v>
      </c>
      <c r="F37" s="1">
        <v>340006253.5</v>
      </c>
      <c r="G37" s="1">
        <v>189217877.06</v>
      </c>
      <c r="H37" s="11">
        <v>189217877.06</v>
      </c>
      <c r="I37" s="12">
        <f t="shared" si="10"/>
        <v>150788376.44</v>
      </c>
      <c r="J37" s="1">
        <v>80617000.719999999</v>
      </c>
      <c r="K37" s="11">
        <f t="shared" si="11"/>
        <v>70171375.719999999</v>
      </c>
      <c r="L37" s="13"/>
      <c r="M37" s="14"/>
      <c r="N37" s="15"/>
      <c r="O37" s="15"/>
      <c r="P37" s="15"/>
    </row>
    <row r="38" spans="1:16">
      <c r="A38" s="8" t="s">
        <v>59</v>
      </c>
      <c r="B38" s="9" t="s">
        <v>60</v>
      </c>
      <c r="C38" s="10"/>
      <c r="D38" s="1"/>
      <c r="E38" s="11">
        <f t="shared" si="8"/>
        <v>0</v>
      </c>
      <c r="F38" s="1"/>
      <c r="G38" s="1"/>
      <c r="H38" s="11"/>
      <c r="I38" s="12">
        <f t="shared" si="10"/>
        <v>0</v>
      </c>
      <c r="J38" s="1"/>
      <c r="K38" s="11">
        <f t="shared" si="11"/>
        <v>0</v>
      </c>
      <c r="L38" s="13"/>
      <c r="M38" s="14"/>
      <c r="N38" s="15"/>
      <c r="O38" s="15"/>
      <c r="P38" s="15"/>
    </row>
    <row r="39" spans="1:16">
      <c r="B39" s="9"/>
      <c r="C39" s="10"/>
      <c r="D39" s="11"/>
      <c r="E39" s="11"/>
      <c r="F39" s="11"/>
      <c r="G39" s="11"/>
      <c r="H39" s="11"/>
      <c r="I39" s="11"/>
      <c r="J39" s="11"/>
      <c r="K39" s="11"/>
      <c r="L39" s="13"/>
      <c r="M39" s="14"/>
      <c r="N39" s="15"/>
      <c r="O39" s="15"/>
      <c r="P39" s="15"/>
    </row>
    <row r="40" spans="1:16" s="4" customFormat="1">
      <c r="B40" s="5" t="s">
        <v>61</v>
      </c>
      <c r="C40" s="5"/>
      <c r="D40" s="6">
        <f>SUM(D41:D44)</f>
        <v>76014814821</v>
      </c>
      <c r="E40" s="6">
        <f>F40-D40</f>
        <v>12258239706.029999</v>
      </c>
      <c r="F40" s="6">
        <f t="shared" ref="F40:K40" si="12">SUM(F41:F44)</f>
        <v>88273054527.029999</v>
      </c>
      <c r="G40" s="6">
        <f t="shared" si="12"/>
        <v>57340008848.449997</v>
      </c>
      <c r="H40" s="6">
        <f t="shared" si="12"/>
        <v>57340008848.449997</v>
      </c>
      <c r="I40" s="6">
        <f t="shared" si="12"/>
        <v>30933045678.580006</v>
      </c>
      <c r="J40" s="6">
        <f t="shared" si="12"/>
        <v>22765883693</v>
      </c>
      <c r="K40" s="6">
        <f t="shared" si="12"/>
        <v>8167161985.5800056</v>
      </c>
      <c r="L40" s="7"/>
      <c r="M40" s="7"/>
      <c r="N40" s="7"/>
      <c r="O40" s="7"/>
      <c r="P40" s="7"/>
    </row>
    <row r="41" spans="1:16" ht="31.2" customHeight="1">
      <c r="A41" s="8" t="s">
        <v>62</v>
      </c>
      <c r="B41" s="9" t="s">
        <v>63</v>
      </c>
      <c r="C41" s="10"/>
      <c r="D41" s="1">
        <v>18793369008</v>
      </c>
      <c r="E41" s="11">
        <f>F41-D41</f>
        <v>1349913082.0600014</v>
      </c>
      <c r="F41" s="1">
        <v>20143282090.060001</v>
      </c>
      <c r="G41" s="1">
        <v>12752258204.25</v>
      </c>
      <c r="H41" s="11">
        <v>12752258204.25</v>
      </c>
      <c r="I41" s="12">
        <f>+F41-H41</f>
        <v>7391023885.8100014</v>
      </c>
      <c r="J41" s="1">
        <v>6886555495.6800003</v>
      </c>
      <c r="K41" s="11">
        <f>+I41-J41</f>
        <v>504468390.13000107</v>
      </c>
      <c r="L41" s="13"/>
      <c r="M41" s="16"/>
      <c r="N41" s="17"/>
      <c r="O41" s="17"/>
      <c r="P41" s="17"/>
    </row>
    <row r="42" spans="1:16" ht="31.2" customHeight="1">
      <c r="A42" s="8" t="s">
        <v>64</v>
      </c>
      <c r="B42" s="9" t="s">
        <v>65</v>
      </c>
      <c r="C42" s="10"/>
      <c r="D42" s="1">
        <v>57221445813</v>
      </c>
      <c r="E42" s="11">
        <f>F42-D42</f>
        <v>10908326623.970001</v>
      </c>
      <c r="F42" s="1">
        <v>68129772436.970001</v>
      </c>
      <c r="G42" s="1">
        <v>44587750644.199997</v>
      </c>
      <c r="H42" s="11">
        <v>44587750644.199997</v>
      </c>
      <c r="I42" s="12">
        <f>+F42-H42</f>
        <v>23542021792.770004</v>
      </c>
      <c r="J42" s="1">
        <v>15879328197.32</v>
      </c>
      <c r="K42" s="11">
        <f>+I42-J42</f>
        <v>7662693595.4500046</v>
      </c>
      <c r="L42" s="13"/>
      <c r="M42" s="18"/>
      <c r="N42" s="13"/>
      <c r="O42" s="18"/>
      <c r="P42" s="13"/>
    </row>
    <row r="43" spans="1:16">
      <c r="B43" s="9" t="s">
        <v>66</v>
      </c>
      <c r="C43" s="10"/>
      <c r="D43" s="1"/>
      <c r="E43" s="11">
        <f>F43-D43</f>
        <v>0</v>
      </c>
      <c r="F43" s="1"/>
      <c r="G43" s="1"/>
      <c r="H43" s="11"/>
      <c r="I43" s="12">
        <f>+F43-H43</f>
        <v>0</v>
      </c>
      <c r="J43" s="1"/>
      <c r="K43" s="11">
        <f>+I43-J43</f>
        <v>0</v>
      </c>
      <c r="L43" s="13"/>
      <c r="M43" s="14"/>
      <c r="N43" s="15"/>
      <c r="O43" s="15"/>
      <c r="P43" s="15"/>
    </row>
    <row r="44" spans="1:16">
      <c r="B44" s="9" t="s">
        <v>67</v>
      </c>
      <c r="C44" s="10"/>
      <c r="D44" s="1"/>
      <c r="E44" s="11">
        <f>F44-D44</f>
        <v>0</v>
      </c>
      <c r="F44" s="1"/>
      <c r="G44" s="1"/>
      <c r="H44" s="11"/>
      <c r="I44" s="12">
        <f>+F44-H44</f>
        <v>0</v>
      </c>
      <c r="J44" s="1"/>
      <c r="K44" s="11">
        <f>+I44-J44</f>
        <v>0</v>
      </c>
      <c r="L44" s="13"/>
      <c r="M44" s="14"/>
      <c r="N44" s="15"/>
      <c r="O44" s="15"/>
      <c r="P44" s="15"/>
    </row>
    <row r="45" spans="1:16">
      <c r="B45" s="10"/>
      <c r="C45" s="10"/>
      <c r="D45" s="11"/>
      <c r="E45" s="11"/>
      <c r="F45" s="11"/>
      <c r="G45" s="11"/>
      <c r="H45" s="11"/>
      <c r="I45" s="11"/>
      <c r="J45" s="11"/>
      <c r="K45" s="11"/>
      <c r="L45" s="13"/>
      <c r="M45" s="18"/>
      <c r="N45" s="13"/>
      <c r="O45" s="18"/>
      <c r="P45" s="13"/>
    </row>
    <row r="46" spans="1:16" s="4" customFormat="1" ht="12" customHeight="1">
      <c r="B46" s="3" t="s">
        <v>10</v>
      </c>
      <c r="C46" s="19"/>
      <c r="D46" s="20">
        <f>D10+D20+D29+D40</f>
        <v>261727311747</v>
      </c>
      <c r="E46" s="20">
        <f>E10+E20+E29+E40</f>
        <v>31273179235.569977</v>
      </c>
      <c r="F46" s="20">
        <f>F10+F20+F29+F40</f>
        <v>293000490982.56995</v>
      </c>
      <c r="G46" s="20">
        <f>G10+G20+G29+G40</f>
        <v>194572184699.10999</v>
      </c>
      <c r="H46" s="20">
        <f>H10+H20+H29+H40</f>
        <v>194572184699.10999</v>
      </c>
      <c r="I46" s="20">
        <f>+F46-H46</f>
        <v>98428306283.459961</v>
      </c>
      <c r="J46" s="20">
        <f>J10+J20+J29+J40</f>
        <v>49137646085.809998</v>
      </c>
      <c r="K46" s="20">
        <f>+I46-J46</f>
        <v>49290660197.649963</v>
      </c>
      <c r="L46" s="13"/>
      <c r="M46" s="13"/>
      <c r="N46" s="13"/>
      <c r="O46" s="13"/>
      <c r="P46" s="13"/>
    </row>
    <row r="47" spans="1:16" ht="16.2" customHeight="1">
      <c r="B47" s="21"/>
      <c r="C47" s="21"/>
      <c r="D47" s="21"/>
      <c r="E47" s="21"/>
      <c r="F47" s="22"/>
      <c r="G47" s="22"/>
      <c r="H47" s="22"/>
      <c r="I47" s="22"/>
      <c r="J47" s="22"/>
      <c r="K47" s="22"/>
    </row>
    <row r="48" spans="1:16" ht="16.2" customHeight="1">
      <c r="B48" s="47" t="s">
        <v>74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</row>
    <row r="49" spans="2:13">
      <c r="B49" s="48" t="s">
        <v>68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</row>
    <row r="50" spans="2:13">
      <c r="B50" s="48" t="s">
        <v>69</v>
      </c>
      <c r="C50" s="48"/>
      <c r="D50" s="48"/>
      <c r="E50" s="48"/>
      <c r="F50" s="48"/>
      <c r="G50" s="48"/>
      <c r="H50" s="48"/>
      <c r="I50" s="48"/>
      <c r="J50" s="48"/>
      <c r="K50" s="48"/>
      <c r="L50" s="23"/>
      <c r="M50" s="23"/>
    </row>
    <row r="51" spans="2:13">
      <c r="B51" s="47" t="s">
        <v>70</v>
      </c>
      <c r="C51" s="47"/>
      <c r="D51" s="47"/>
      <c r="E51" s="47"/>
      <c r="F51" s="48"/>
      <c r="G51" s="48"/>
      <c r="H51" s="48"/>
      <c r="I51" s="48"/>
      <c r="J51" s="48"/>
      <c r="K51" s="48"/>
      <c r="L51" s="23"/>
      <c r="M51" s="23"/>
    </row>
    <row r="52" spans="2:13">
      <c r="B52" s="48" t="s">
        <v>71</v>
      </c>
      <c r="C52" s="48"/>
      <c r="D52" s="48"/>
      <c r="E52" s="48"/>
      <c r="F52" s="48"/>
      <c r="G52" s="48"/>
      <c r="H52" s="48"/>
      <c r="I52" s="48"/>
      <c r="J52" s="48"/>
      <c r="K52" s="48"/>
      <c r="L52" s="23"/>
      <c r="M52" s="23"/>
    </row>
  </sheetData>
  <sheetProtection formatCells="0" formatColumns="0" formatRows="0" insertColumns="0" insertRows="0" insertHyperlinks="0" deleteColumns="0" deleteRows="0" sort="0" autoFilter="0" pivotTables="0"/>
  <mergeCells count="15">
    <mergeCell ref="B48:M48"/>
    <mergeCell ref="B49:M49"/>
    <mergeCell ref="B50:K50"/>
    <mergeCell ref="B51:K51"/>
    <mergeCell ref="B52:K52"/>
    <mergeCell ref="B1:K1"/>
    <mergeCell ref="B2:K2"/>
    <mergeCell ref="B3:K3"/>
    <mergeCell ref="B4:K4"/>
    <mergeCell ref="B5:K5"/>
    <mergeCell ref="B6:B8"/>
    <mergeCell ref="D6:H6"/>
    <mergeCell ref="I6:I8"/>
    <mergeCell ref="J6:J8"/>
    <mergeCell ref="K6:K8"/>
  </mergeCells>
  <printOptions horizontalCentered="1"/>
  <pageMargins left="0.23622047244094491" right="0.23622047244094491" top="1.1023622047244095" bottom="0.55118110236220474" header="0.31496062992125984" footer="0.31496062992125984"/>
  <pageSetup scale="57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Funcional</vt:lpstr>
      <vt:lpstr>Funcional!Área_de_impresión</vt:lpstr>
    </vt:vector>
  </TitlesOfParts>
  <Manager/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emedinam</dc:creator>
  <cp:keywords/>
  <dc:description/>
  <cp:lastModifiedBy>ELIZABETH ANGELES</cp:lastModifiedBy>
  <cp:lastPrinted>2024-10-28T19:32:20Z</cp:lastPrinted>
  <dcterms:created xsi:type="dcterms:W3CDTF">2022-07-28T22:51:48Z</dcterms:created>
  <dcterms:modified xsi:type="dcterms:W3CDTF">2024-10-28T19:37:50Z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75636fcf-7363-450e-8b9a-f4b99071818e</vt:lpwstr>
  </property>
  <property fmtid="{D5CDD505-2E9C-101B-9397-08002B2CF9AE}" pid="3" name="ConnectionInfosStorage">
    <vt:lpwstr>WorkbookXmlParts</vt:lpwstr>
  </property>
</Properties>
</file>