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za\OneDrive\Documentos\RESPALDO\FINANZAS\2024\E-S 2024\6. BANCO DE DATOS\CLASIFICACIONES\CONAC\"/>
    </mc:Choice>
  </mc:AlternateContent>
  <bookViews>
    <workbookView xWindow="0" yWindow="0" windowWidth="23040" windowHeight="9072" tabRatio="917"/>
  </bookViews>
  <sheets>
    <sheet name="Objeto del Gasto" sheetId="2" r:id="rId1"/>
  </sheets>
  <definedNames>
    <definedName name="_xlnm.Print_Area" localSheetId="0">'Objeto del Gasto'!$B$1:$K$96</definedName>
    <definedName name="CAPIT" localSheetId="0">#REF!</definedName>
    <definedName name="CAPIT">#REF!</definedName>
    <definedName name="CENPAR" localSheetId="0">#REF!</definedName>
    <definedName name="CENPAR">#REF!</definedName>
    <definedName name="Compromiso" localSheetId="0">#REF!</definedName>
    <definedName name="Compromiso">#REF!</definedName>
    <definedName name="dc" localSheetId="0">#REF!</definedName>
    <definedName name="dc">#REF!</definedName>
    <definedName name="DEUDA" localSheetId="0">#REF!</definedName>
    <definedName name="DEUDA">#REF!</definedName>
    <definedName name="EJER" localSheetId="0">#REF!</definedName>
    <definedName name="EJER">#REF!</definedName>
    <definedName name="g" localSheetId="0">#REF!</definedName>
    <definedName name="g">#REF!</definedName>
    <definedName name="GCI" localSheetId="0">#REF!</definedName>
    <definedName name="GCI">#REF!</definedName>
    <definedName name="MODIF" localSheetId="0">#REF!</definedName>
    <definedName name="MODIF">#REF!</definedName>
    <definedName name="ORIG" localSheetId="0">#REF!</definedName>
    <definedName name="ORIG">#REF!</definedName>
    <definedName name="periodo" localSheetId="0">#REF!</definedName>
    <definedName name="periodo">#REF!</definedName>
    <definedName name="Print_Titles" localSheetId="0">'Objeto del Gasto'!$1:$9</definedName>
    <definedName name="PROG" localSheetId="0">#REF!</definedName>
    <definedName name="PROG">#REF!</definedName>
    <definedName name="ptda" localSheetId="0">#REF!</definedName>
    <definedName name="ptda">#REF!</definedName>
    <definedName name="TIPO_UEG" localSheetId="0">#REF!</definedName>
    <definedName name="TIPO_UEG">#REF!</definedName>
    <definedName name="_xlnm.Print_Titles" localSheetId="0">'Objeto del Gasto'!$1:$9</definedName>
    <definedName name="TYA" localSheetId="0">#REF!</definedName>
    <definedName name="TYA">#REF!</definedName>
    <definedName name="UEG" localSheetId="0">#REF!</definedName>
    <definedName name="UEG">#REF!</definedName>
    <definedName name="UEGA" localSheetId="0">#REF!</definedName>
    <definedName name="UEGA">#REF!</definedName>
    <definedName name="UR" localSheetId="0">#REF!</definedName>
    <definedName name="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2" l="1"/>
  <c r="G91" i="2"/>
  <c r="K89" i="2"/>
  <c r="I89" i="2"/>
  <c r="E89" i="2"/>
  <c r="K88" i="2"/>
  <c r="I88" i="2"/>
  <c r="E88" i="2"/>
  <c r="I87" i="2"/>
  <c r="K87" i="2" s="1"/>
  <c r="E87" i="2"/>
  <c r="K86" i="2"/>
  <c r="I86" i="2"/>
  <c r="E86" i="2"/>
  <c r="K85" i="2"/>
  <c r="I85" i="2"/>
  <c r="E85" i="2"/>
  <c r="K84" i="2"/>
  <c r="I84" i="2"/>
  <c r="E84" i="2"/>
  <c r="I83" i="2"/>
  <c r="I82" i="2" s="1"/>
  <c r="E83" i="2"/>
  <c r="J82" i="2"/>
  <c r="H82" i="2"/>
  <c r="G82" i="2"/>
  <c r="F82" i="2"/>
  <c r="D82" i="2"/>
  <c r="E82" i="2" s="1"/>
  <c r="K80" i="2"/>
  <c r="I80" i="2"/>
  <c r="E80" i="2"/>
  <c r="K79" i="2"/>
  <c r="I79" i="2"/>
  <c r="E79" i="2"/>
  <c r="K78" i="2"/>
  <c r="K77" i="2" s="1"/>
  <c r="I78" i="2"/>
  <c r="E78" i="2"/>
  <c r="I77" i="2"/>
  <c r="H77" i="2"/>
  <c r="G77" i="2"/>
  <c r="F77" i="2"/>
  <c r="D77" i="2"/>
  <c r="E77" i="2" s="1"/>
  <c r="K75" i="2"/>
  <c r="I75" i="2"/>
  <c r="E75" i="2"/>
  <c r="K74" i="2"/>
  <c r="I74" i="2"/>
  <c r="E74" i="2"/>
  <c r="K73" i="2"/>
  <c r="I73" i="2"/>
  <c r="E73" i="2"/>
  <c r="I72" i="2"/>
  <c r="I68" i="2" s="1"/>
  <c r="E72" i="2"/>
  <c r="K71" i="2"/>
  <c r="I71" i="2"/>
  <c r="E71" i="2"/>
  <c r="K70" i="2"/>
  <c r="I70" i="2"/>
  <c r="E70" i="2"/>
  <c r="K69" i="2"/>
  <c r="I69" i="2"/>
  <c r="E69" i="2"/>
  <c r="J68" i="2"/>
  <c r="H68" i="2"/>
  <c r="G68" i="2"/>
  <c r="F68" i="2"/>
  <c r="E68" i="2"/>
  <c r="D68" i="2"/>
  <c r="I66" i="2"/>
  <c r="K66" i="2" s="1"/>
  <c r="K63" i="2" s="1"/>
  <c r="E66" i="2"/>
  <c r="K65" i="2"/>
  <c r="I65" i="2"/>
  <c r="E65" i="2"/>
  <c r="K64" i="2"/>
  <c r="I64" i="2"/>
  <c r="E64" i="2"/>
  <c r="J63" i="2"/>
  <c r="I63" i="2"/>
  <c r="H63" i="2"/>
  <c r="G63" i="2"/>
  <c r="F63" i="2"/>
  <c r="E63" i="2" s="1"/>
  <c r="D63" i="2"/>
  <c r="E62" i="2"/>
  <c r="K61" i="2"/>
  <c r="I61" i="2"/>
  <c r="E61" i="2"/>
  <c r="K60" i="2"/>
  <c r="I60" i="2"/>
  <c r="E60" i="2"/>
  <c r="I59" i="2"/>
  <c r="K59" i="2" s="1"/>
  <c r="E59" i="2"/>
  <c r="K58" i="2"/>
  <c r="I58" i="2"/>
  <c r="E58" i="2"/>
  <c r="K57" i="2"/>
  <c r="I57" i="2"/>
  <c r="E57" i="2"/>
  <c r="I56" i="2"/>
  <c r="K56" i="2" s="1"/>
  <c r="E56" i="2"/>
  <c r="I55" i="2"/>
  <c r="K55" i="2" s="1"/>
  <c r="E55" i="2"/>
  <c r="I54" i="2"/>
  <c r="K54" i="2" s="1"/>
  <c r="E54" i="2"/>
  <c r="I53" i="2"/>
  <c r="K53" i="2" s="1"/>
  <c r="E53" i="2"/>
  <c r="J52" i="2"/>
  <c r="H52" i="2"/>
  <c r="G52" i="2"/>
  <c r="F52" i="2"/>
  <c r="E52" i="2" s="1"/>
  <c r="D52" i="2"/>
  <c r="K50" i="2"/>
  <c r="I50" i="2"/>
  <c r="E50" i="2"/>
  <c r="I49" i="2"/>
  <c r="K49" i="2" s="1"/>
  <c r="E49" i="2"/>
  <c r="K48" i="2"/>
  <c r="I48" i="2"/>
  <c r="E48" i="2"/>
  <c r="K47" i="2"/>
  <c r="I47" i="2"/>
  <c r="E47" i="2"/>
  <c r="I46" i="2"/>
  <c r="K46" i="2" s="1"/>
  <c r="E46" i="2"/>
  <c r="I45" i="2"/>
  <c r="K45" i="2" s="1"/>
  <c r="E45" i="2"/>
  <c r="I44" i="2"/>
  <c r="K44" i="2" s="1"/>
  <c r="E44" i="2"/>
  <c r="I43" i="2"/>
  <c r="K43" i="2" s="1"/>
  <c r="E43" i="2"/>
  <c r="I42" i="2"/>
  <c r="K42" i="2" s="1"/>
  <c r="E42" i="2"/>
  <c r="J41" i="2"/>
  <c r="H41" i="2"/>
  <c r="G41" i="2"/>
  <c r="F41" i="2"/>
  <c r="E41" i="2" s="1"/>
  <c r="D41" i="2"/>
  <c r="I39" i="2"/>
  <c r="K39" i="2" s="1"/>
  <c r="E39" i="2"/>
  <c r="K38" i="2"/>
  <c r="I38" i="2"/>
  <c r="E38" i="2"/>
  <c r="K37" i="2"/>
  <c r="I37" i="2"/>
  <c r="E37" i="2"/>
  <c r="I36" i="2"/>
  <c r="K36" i="2" s="1"/>
  <c r="E36" i="2"/>
  <c r="I35" i="2"/>
  <c r="K35" i="2" s="1"/>
  <c r="E35" i="2"/>
  <c r="I34" i="2"/>
  <c r="K34" i="2" s="1"/>
  <c r="E34" i="2"/>
  <c r="I33" i="2"/>
  <c r="K33" i="2" s="1"/>
  <c r="E33" i="2"/>
  <c r="I32" i="2"/>
  <c r="K32" i="2" s="1"/>
  <c r="E32" i="2"/>
  <c r="I31" i="2"/>
  <c r="K31" i="2" s="1"/>
  <c r="K30" i="2" s="1"/>
  <c r="E31" i="2"/>
  <c r="J30" i="2"/>
  <c r="H30" i="2"/>
  <c r="G30" i="2"/>
  <c r="F30" i="2"/>
  <c r="D30" i="2"/>
  <c r="E30" i="2" s="1"/>
  <c r="K28" i="2"/>
  <c r="I28" i="2"/>
  <c r="E28" i="2"/>
  <c r="K27" i="2"/>
  <c r="I27" i="2"/>
  <c r="E27" i="2"/>
  <c r="I26" i="2"/>
  <c r="K26" i="2" s="1"/>
  <c r="E26" i="2"/>
  <c r="I25" i="2"/>
  <c r="K25" i="2" s="1"/>
  <c r="E25" i="2"/>
  <c r="I24" i="2"/>
  <c r="K24" i="2" s="1"/>
  <c r="E24" i="2"/>
  <c r="I23" i="2"/>
  <c r="K23" i="2" s="1"/>
  <c r="E23" i="2"/>
  <c r="I22" i="2"/>
  <c r="K22" i="2" s="1"/>
  <c r="E22" i="2"/>
  <c r="I21" i="2"/>
  <c r="K21" i="2" s="1"/>
  <c r="E21" i="2"/>
  <c r="K20" i="2"/>
  <c r="I20" i="2"/>
  <c r="E20" i="2"/>
  <c r="J19" i="2"/>
  <c r="H19" i="2"/>
  <c r="G19" i="2"/>
  <c r="F19" i="2"/>
  <c r="E19" i="2" s="1"/>
  <c r="D19" i="2"/>
  <c r="K17" i="2"/>
  <c r="I17" i="2"/>
  <c r="E17" i="2"/>
  <c r="I16" i="2"/>
  <c r="K16" i="2" s="1"/>
  <c r="E16" i="2"/>
  <c r="I15" i="2"/>
  <c r="K15" i="2" s="1"/>
  <c r="E15" i="2"/>
  <c r="I14" i="2"/>
  <c r="K14" i="2" s="1"/>
  <c r="E14" i="2"/>
  <c r="I13" i="2"/>
  <c r="K13" i="2" s="1"/>
  <c r="E13" i="2"/>
  <c r="I12" i="2"/>
  <c r="K12" i="2" s="1"/>
  <c r="E12" i="2"/>
  <c r="I11" i="2"/>
  <c r="K11" i="2" s="1"/>
  <c r="K10" i="2" s="1"/>
  <c r="E11" i="2"/>
  <c r="J10" i="2"/>
  <c r="J91" i="2" s="1"/>
  <c r="H10" i="2"/>
  <c r="G10" i="2"/>
  <c r="F10" i="2"/>
  <c r="F91" i="2" s="1"/>
  <c r="D10" i="2"/>
  <c r="D91" i="2" s="1"/>
  <c r="I91" i="2" l="1"/>
  <c r="K91" i="2" s="1"/>
  <c r="E91" i="2"/>
  <c r="K52" i="2"/>
  <c r="K19" i="2"/>
  <c r="K41" i="2"/>
  <c r="E10" i="2"/>
  <c r="I19" i="2"/>
  <c r="K83" i="2"/>
  <c r="K82" i="2" s="1"/>
  <c r="I10" i="2"/>
  <c r="I30" i="2"/>
  <c r="I41" i="2"/>
  <c r="I52" i="2"/>
  <c r="K72" i="2"/>
  <c r="K68" i="2" s="1"/>
</calcChain>
</file>

<file path=xl/sharedStrings.xml><?xml version="1.0" encoding="utf-8"?>
<sst xmlns="http://schemas.openxmlformats.org/spreadsheetml/2006/main" count="150" uniqueCount="150">
  <si>
    <t>Gobierno de la Ciudad de México</t>
  </si>
  <si>
    <t>Estado Analítico del Ejercicio del Presupuesto de Egresos</t>
  </si>
  <si>
    <t>Diferencia</t>
  </si>
  <si>
    <t>Aprobado</t>
  </si>
  <si>
    <t>Ampliaciones/
Reducciones</t>
  </si>
  <si>
    <t>Modificado</t>
  </si>
  <si>
    <t>Devengado</t>
  </si>
  <si>
    <t>Pagado</t>
  </si>
  <si>
    <t>3=(1+2)</t>
  </si>
  <si>
    <t>Pensiones y Jubilaciones</t>
  </si>
  <si>
    <t>Participaciones</t>
  </si>
  <si>
    <t>Total</t>
  </si>
  <si>
    <r>
      <rPr>
        <b/>
        <sz val="8"/>
        <color rgb="FF000000"/>
        <rFont val="Source Sans Pro"/>
        <family val="2"/>
      </rPr>
      <t>Las cifras</t>
    </r>
    <r>
      <rPr>
        <sz val="8"/>
        <color rgb="FF000000"/>
        <rFont val="Source Sans Pro"/>
        <family val="2"/>
      </rPr>
      <t xml:space="preserve"> pueden variar por efecto de redondeo. </t>
    </r>
  </si>
  <si>
    <r>
      <rPr>
        <b/>
        <sz val="8"/>
        <color rgb="FF000000"/>
        <rFont val="Source Sans Pro"/>
        <family val="2"/>
      </rPr>
      <t xml:space="preserve">Las cifras </t>
    </r>
    <r>
      <rPr>
        <sz val="8"/>
        <color rgb="FF000000"/>
        <rFont val="Source Sans Pro"/>
        <family val="2"/>
      </rPr>
      <t>entre paréntesis indican variaciones negativas.</t>
    </r>
  </si>
  <si>
    <t>Clasificación por Objeto del Gasto (Capítulo y Concepto)</t>
  </si>
  <si>
    <t>(Cifras en Pesos)</t>
  </si>
  <si>
    <t>Capítulo/Concepto</t>
  </si>
  <si>
    <t>Egresos</t>
  </si>
  <si>
    <t>CONCEPTO</t>
  </si>
  <si>
    <t>Servicios Personales</t>
  </si>
  <si>
    <t>1100 Remuneraciones al personal de carácter permanente</t>
  </si>
  <si>
    <t>Remuneraciones al personal de carácter permanente</t>
  </si>
  <si>
    <t>1200 Remuneraciones al personal de carácter transitorio</t>
  </si>
  <si>
    <t>Remuneraciones al personal de carácter transitorio</t>
  </si>
  <si>
    <t>1300 Remuneraciones adicionales y especiales</t>
  </si>
  <si>
    <t>Remuneraciones adicionales y especiales</t>
  </si>
  <si>
    <t>1400 Seguridad Social</t>
  </si>
  <si>
    <t>Seguridad Social</t>
  </si>
  <si>
    <t>1500 Otras prestaciones sociales y económicas</t>
  </si>
  <si>
    <t>Otras prestaciones sociales y económicas</t>
  </si>
  <si>
    <t>1600 Previsiones</t>
  </si>
  <si>
    <t>Previsiones</t>
  </si>
  <si>
    <t>1700 Pago de estímulos a servidores públicos</t>
  </si>
  <si>
    <t>Pago de estímulos a servidores públicos</t>
  </si>
  <si>
    <t>Materiales y Suministros</t>
  </si>
  <si>
    <t>2100 Materiales de administración, emisión de documentos y artículos oficiales</t>
  </si>
  <si>
    <t>Materiales de administración, emisión de documentos y artículos oficiales</t>
  </si>
  <si>
    <t>2200 Alimentos y utensilios</t>
  </si>
  <si>
    <t>Alimentos y utensilios</t>
  </si>
  <si>
    <t>2300 Materias primas y materiales de producción y comercialización</t>
  </si>
  <si>
    <t>Materias primas y materiales de producción y comercialización</t>
  </si>
  <si>
    <t>2400 Materiales y artículos de construcción y de reparación</t>
  </si>
  <si>
    <t>Materiales y artículos de construcción y de reparación</t>
  </si>
  <si>
    <t>2500 Productos químicos, farmacéuticos y de laboratorio</t>
  </si>
  <si>
    <t>Productos químicos, farmacéuticos y de laboratorio</t>
  </si>
  <si>
    <t>2600 Combustibles, lubricantes y aditivos</t>
  </si>
  <si>
    <t>Combustibles, lubricantes y aditivos</t>
  </si>
  <si>
    <t>2700 Vestuario, blancos, prendas de protección y artículos deportivos</t>
  </si>
  <si>
    <t>Vestuario, blancos, prendas de protección y artículos deportivos</t>
  </si>
  <si>
    <t>2800 Materiales y suministros para seguridad</t>
  </si>
  <si>
    <t>Materiales y suministros para seguridad</t>
  </si>
  <si>
    <t>2900 Herramientas, refacciones y accesorios menores</t>
  </si>
  <si>
    <t>Herramientas, refacciones y accesorios menores</t>
  </si>
  <si>
    <t>Servicios Generales</t>
  </si>
  <si>
    <t>3100 Servicios básicos</t>
  </si>
  <si>
    <t>Servicios básicos</t>
  </si>
  <si>
    <t>3200 Servicios de arrendamiento</t>
  </si>
  <si>
    <t>Servicios de arrendamiento</t>
  </si>
  <si>
    <t>3300 Servicios profesionales, científicos, técnicos y otros servicios</t>
  </si>
  <si>
    <t>Servicios profesionales, científicos, técnicos y otros servicios</t>
  </si>
  <si>
    <t>3400 Servicios financieros, bancarios y comerciales</t>
  </si>
  <si>
    <t>Servicios financieros, bancarios y comerciales</t>
  </si>
  <si>
    <t>3500 Servicios de instalación, reparación, mantenimiento, y conservación</t>
  </si>
  <si>
    <t>Servicios de instalación, reparación, mantenimiento, y conservación</t>
  </si>
  <si>
    <t>3600 Servicios de comunicación social y publicidad</t>
  </si>
  <si>
    <t>Servicios de comunicación social y publicidad</t>
  </si>
  <si>
    <t>3700 Servicios de traslado y viáticos</t>
  </si>
  <si>
    <t>Servicios de traslado y viáticos</t>
  </si>
  <si>
    <t>3800 Servicios oficiales</t>
  </si>
  <si>
    <t>Servicios oficiales</t>
  </si>
  <si>
    <t>3900 Otros servicios generales</t>
  </si>
  <si>
    <t>Otros servicios generales</t>
  </si>
  <si>
    <t>Transferencias, Asignaciones, Subsidios y Otras Ayudas</t>
  </si>
  <si>
    <t>4100 Transferencias internas y asignaciones al sector público</t>
  </si>
  <si>
    <t>Transferencias internas y asignaciones al sector público</t>
  </si>
  <si>
    <t>4200 Transferencias al resto del sector público</t>
  </si>
  <si>
    <t>Transferencias al resto del sector público</t>
  </si>
  <si>
    <t>4300 Subsidios y subvenciones</t>
  </si>
  <si>
    <t>Subsidios y subvenciones</t>
  </si>
  <si>
    <t>4400 Ayudas sociales</t>
  </si>
  <si>
    <t>Ayudas sociales</t>
  </si>
  <si>
    <t>4500 Pensiones y jubilaciones</t>
  </si>
  <si>
    <t>4600 Transferencias a fideicomisos, mandatos y otros análogos</t>
  </si>
  <si>
    <t>Transferencias a fideicomisos, mandatos y otros análogos</t>
  </si>
  <si>
    <t>Transferencias a la seguridad social</t>
  </si>
  <si>
    <t>Donativos</t>
  </si>
  <si>
    <t>4900 Transferencias al exterior</t>
  </si>
  <si>
    <t>Transferencias al exterior</t>
  </si>
  <si>
    <t>Bienes Muebles, Inmuebles e Intangibles</t>
  </si>
  <si>
    <t>5100 Mobiliario y equipo de administración</t>
  </si>
  <si>
    <t>Mobiliario y equipo de administración</t>
  </si>
  <si>
    <t>5200 Mobiliario y equipo educacional y recreativo</t>
  </si>
  <si>
    <t>Mobiliario y equipo educacional y recreativo</t>
  </si>
  <si>
    <t>5300 Equipo e instrumental médico y de laboratorio</t>
  </si>
  <si>
    <t>Equipo e instrumental médico y de laboratorio</t>
  </si>
  <si>
    <t>5400 Vehículos y equipo de transporte</t>
  </si>
  <si>
    <t>Vehículos y equipo de transporte</t>
  </si>
  <si>
    <t>5500 Equipo de defensa y seguridad</t>
  </si>
  <si>
    <t>Equipo de defensa y seguridad</t>
  </si>
  <si>
    <t>5600 Maquinaria, otros equipos y herramientas</t>
  </si>
  <si>
    <t>Maquinaria, otros equipos y herramientas</t>
  </si>
  <si>
    <t>5700 Activos biológicos</t>
  </si>
  <si>
    <t>Activos biológicos</t>
  </si>
  <si>
    <t>5800 Bienes inmuebles</t>
  </si>
  <si>
    <t>Bienes inmuebles</t>
  </si>
  <si>
    <t>5900 Activos intangibles</t>
  </si>
  <si>
    <t>Activos intangibles</t>
  </si>
  <si>
    <t>Inversión Pública</t>
  </si>
  <si>
    <t>6100 Obra pública en bienes de dominio público</t>
  </si>
  <si>
    <t>Obra pública en bienes de dominio público</t>
  </si>
  <si>
    <t>6200 Obra pública en bienes propios</t>
  </si>
  <si>
    <t>Obra pública en bienes propios</t>
  </si>
  <si>
    <t>6300 Proyectos productivos y acciones de fomento</t>
  </si>
  <si>
    <t>Proyectos productivos y acciones de fomento</t>
  </si>
  <si>
    <t>Inversiones Financieras y Otras Provisiones</t>
  </si>
  <si>
    <t>7100 Inversiones para el fomento de actividades productivas</t>
  </si>
  <si>
    <t>Inversión para el fomento de actividades productivas</t>
  </si>
  <si>
    <t>Acciones y participaciones de capital</t>
  </si>
  <si>
    <t>Compra de títulos y valores</t>
  </si>
  <si>
    <t>Concesión de préstamos</t>
  </si>
  <si>
    <t>7500 Inversiones en fideicomisos, mandatos y otros análogos</t>
  </si>
  <si>
    <t>Inversión en fideicomisos, mandatos y otros análogos</t>
  </si>
  <si>
    <t>7600 Otras inversiones financieras</t>
  </si>
  <si>
    <t>Otras inversiones financieras</t>
  </si>
  <si>
    <t>7900 Provisiones para Contingencias y Otras Erogaciones Especiales</t>
  </si>
  <si>
    <t>Provisiones para contingencias y otras erogaciones especiales</t>
  </si>
  <si>
    <t>Participaciones y Aportaciones</t>
  </si>
  <si>
    <t>8300 Aportaciones</t>
  </si>
  <si>
    <t>Aportaciones</t>
  </si>
  <si>
    <t>8500 Convenios</t>
  </si>
  <si>
    <t>Convenios</t>
  </si>
  <si>
    <t>Deuda Pública</t>
  </si>
  <si>
    <t>9100 Amortización de la deuda pública</t>
  </si>
  <si>
    <t>Amortización de la deuda pública</t>
  </si>
  <si>
    <t>9200 Intereses de la deuda pública</t>
  </si>
  <si>
    <t>Intereses de la deuda pública</t>
  </si>
  <si>
    <t>9300 Comisiones de la deuda pública</t>
  </si>
  <si>
    <t>Comisiones de la deuda pública</t>
  </si>
  <si>
    <t>9400 Gastos de la deuda pública</t>
  </si>
  <si>
    <t>Gastos de la deuda pública</t>
  </si>
  <si>
    <t>9500 Costo por coberturas</t>
  </si>
  <si>
    <t>Costos por coberturas</t>
  </si>
  <si>
    <t>Apoyos financieros</t>
  </si>
  <si>
    <t>9900 Adeudos de ejercicios fiscales anteriores (ADEFAS)</t>
  </si>
  <si>
    <t>Adeudos de ejercicios fiscales anteriores (ADEFAS)</t>
  </si>
  <si>
    <t>Nota: Cifras Preliminares.</t>
  </si>
  <si>
    <r>
      <t>Fuente:</t>
    </r>
    <r>
      <rPr>
        <sz val="8"/>
        <color rgb="FF000000"/>
        <rFont val="Source Sans Pro"/>
        <family val="2"/>
      </rPr>
      <t xml:space="preserve"> Secretaría de Administración y Finanzas</t>
    </r>
  </si>
  <si>
    <t>Saldo del Compromiso</t>
  </si>
  <si>
    <t>Diferencia menos Saldo del Compromiso</t>
  </si>
  <si>
    <t>Enero-Septiembre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</si>
</sst>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#,##0.0_);\(#,##0.0\)"/>
    <numFmt numFmtId="166" formatCode="_-* #,##0.0_-;\-* #,##0.0_-;_-* &quot;-&quot;??_-;_-@_-"/>
  </numFmts>
  <fonts count="12">
    <font>
      <sz val="11"/>
      <color rgb="FF000000"/>
      <name val="Calibri"/>
    </font>
    <font>
      <sz val="11"/>
      <color rgb="FF000000"/>
      <name val="Source Sans Pro"/>
      <family val="2"/>
    </font>
    <font>
      <b/>
      <sz val="10"/>
      <color rgb="FF000000"/>
      <name val="Source Sans Pro"/>
      <family val="2"/>
    </font>
    <font>
      <sz val="9"/>
      <color rgb="FF000000"/>
      <name val="Source Sans Pro"/>
      <family val="2"/>
    </font>
    <font>
      <b/>
      <sz val="9"/>
      <color rgb="FF000000"/>
      <name val="Source Sans Pro"/>
      <family val="2"/>
    </font>
    <font>
      <b/>
      <sz val="11"/>
      <color rgb="FF000000"/>
      <name val="Source Sans Pro"/>
      <family val="2"/>
    </font>
    <font>
      <sz val="8"/>
      <color rgb="FF000000"/>
      <name val="Source Sans Pro"/>
      <family val="2"/>
    </font>
    <font>
      <sz val="10"/>
      <color rgb="FF000000"/>
      <name val="Arial"/>
      <family val="2"/>
    </font>
    <font>
      <b/>
      <sz val="11"/>
      <color rgb="FF666699"/>
      <name val="Source Sans Pro"/>
      <family val="2"/>
    </font>
    <font>
      <sz val="10"/>
      <color rgb="FF000000"/>
      <name val="Gotham Rounded Book"/>
    </font>
    <font>
      <b/>
      <sz val="8"/>
      <color rgb="FF000000"/>
      <name val="Source Sans Pro"/>
      <family val="2"/>
    </font>
    <font>
      <b/>
      <sz val="10"/>
      <color theme="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691C20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0" fontId="5" fillId="0" borderId="0" xfId="0" applyFont="1"/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3" borderId="6" xfId="0" applyFill="1" applyBorder="1"/>
    <xf numFmtId="165" fontId="4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9" fillId="4" borderId="0" xfId="0" applyFont="1" applyFill="1" applyAlignment="1">
      <alignment horizontal="left" vertical="top" wrapText="1"/>
    </xf>
    <xf numFmtId="0" fontId="3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quotePrefix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28"/>
  <sheetViews>
    <sheetView showGridLines="0" tabSelected="1" view="pageBreakPreview" topLeftCell="B67" zoomScale="85" zoomScaleNormal="85" workbookViewId="0">
      <selection activeCell="B54" sqref="B54"/>
    </sheetView>
  </sheetViews>
  <sheetFormatPr baseColWidth="10" defaultColWidth="11.5546875" defaultRowHeight="14.4"/>
  <cols>
    <col min="1" max="1" width="13.88671875" style="1" hidden="1" customWidth="1"/>
    <col min="2" max="2" width="52.5546875" style="24" customWidth="1"/>
    <col min="3" max="3" width="1.88671875" style="1" customWidth="1"/>
    <col min="4" max="11" width="19.44140625" style="1" customWidth="1"/>
    <col min="12" max="12" width="1.88671875" style="1" customWidth="1"/>
    <col min="13" max="13" width="17.5546875" style="1" customWidth="1"/>
    <col min="14" max="16" width="11.5546875" style="1"/>
  </cols>
  <sheetData>
    <row r="1" spans="1:16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1"/>
    </row>
    <row r="2" spans="1:16">
      <c r="B2" s="42" t="s">
        <v>1</v>
      </c>
      <c r="C2" s="43"/>
      <c r="D2" s="43"/>
      <c r="E2" s="43"/>
      <c r="F2" s="43"/>
      <c r="G2" s="43"/>
      <c r="H2" s="43"/>
      <c r="I2" s="43"/>
      <c r="J2" s="43"/>
      <c r="K2" s="44"/>
    </row>
    <row r="3" spans="1:16">
      <c r="B3" s="42" t="s">
        <v>14</v>
      </c>
      <c r="C3" s="43"/>
      <c r="D3" s="43"/>
      <c r="E3" s="43"/>
      <c r="F3" s="43"/>
      <c r="G3" s="43"/>
      <c r="H3" s="43"/>
      <c r="I3" s="43"/>
      <c r="J3" s="43"/>
      <c r="K3" s="44"/>
    </row>
    <row r="4" spans="1:16">
      <c r="B4" s="42" t="s">
        <v>149</v>
      </c>
      <c r="C4" s="43"/>
      <c r="D4" s="43"/>
      <c r="E4" s="43"/>
      <c r="F4" s="43"/>
      <c r="G4" s="43"/>
      <c r="H4" s="43"/>
      <c r="I4" s="43"/>
      <c r="J4" s="43"/>
      <c r="K4" s="44"/>
    </row>
    <row r="5" spans="1:16">
      <c r="B5" s="42" t="s">
        <v>15</v>
      </c>
      <c r="C5" s="43"/>
      <c r="D5" s="43"/>
      <c r="E5" s="43"/>
      <c r="F5" s="43"/>
      <c r="G5" s="43"/>
      <c r="H5" s="43"/>
      <c r="I5" s="43"/>
      <c r="J5" s="43"/>
      <c r="K5" s="44"/>
    </row>
    <row r="6" spans="1:16">
      <c r="B6" s="39" t="s">
        <v>16</v>
      </c>
      <c r="C6" s="27"/>
      <c r="D6" s="46" t="s">
        <v>17</v>
      </c>
      <c r="E6" s="47"/>
      <c r="F6" s="47"/>
      <c r="G6" s="47"/>
      <c r="H6" s="47"/>
      <c r="I6" s="48" t="s">
        <v>2</v>
      </c>
      <c r="J6" s="51" t="s">
        <v>147</v>
      </c>
      <c r="K6" s="51" t="s">
        <v>148</v>
      </c>
    </row>
    <row r="7" spans="1:16" ht="27.6" customHeight="1">
      <c r="B7" s="42"/>
      <c r="C7" s="28"/>
      <c r="D7" s="30" t="s">
        <v>3</v>
      </c>
      <c r="E7" s="31" t="s">
        <v>4</v>
      </c>
      <c r="F7" s="30" t="s">
        <v>5</v>
      </c>
      <c r="G7" s="31" t="s">
        <v>6</v>
      </c>
      <c r="H7" s="32" t="s">
        <v>7</v>
      </c>
      <c r="I7" s="49"/>
      <c r="J7" s="52"/>
      <c r="K7" s="52"/>
    </row>
    <row r="8" spans="1:16">
      <c r="B8" s="45"/>
      <c r="C8" s="29"/>
      <c r="D8" s="33">
        <v>1</v>
      </c>
      <c r="E8" s="34">
        <v>2</v>
      </c>
      <c r="F8" s="35" t="s">
        <v>8</v>
      </c>
      <c r="G8" s="29">
        <v>4</v>
      </c>
      <c r="H8" s="36">
        <v>5</v>
      </c>
      <c r="I8" s="50"/>
      <c r="J8" s="53"/>
      <c r="K8" s="53"/>
    </row>
    <row r="9" spans="1:16" s="2" customFormat="1" ht="6.9" customHeight="1">
      <c r="E9" s="15"/>
      <c r="G9" s="15"/>
    </row>
    <row r="10" spans="1:16" s="6" customFormat="1">
      <c r="A10" s="16" t="s">
        <v>18</v>
      </c>
      <c r="B10" s="9" t="s">
        <v>19</v>
      </c>
      <c r="C10" s="9"/>
      <c r="D10" s="10">
        <f>SUM(D11:D17)</f>
        <v>87130376570</v>
      </c>
      <c r="E10" s="10">
        <f t="shared" ref="E10:E17" si="0">F10-D10</f>
        <v>-5342519953.3099976</v>
      </c>
      <c r="F10" s="10">
        <f t="shared" ref="F10:K10" si="1">SUM(F11:F17)</f>
        <v>81787856616.690002</v>
      </c>
      <c r="G10" s="10">
        <f t="shared" si="1"/>
        <v>56058608985.279999</v>
      </c>
      <c r="H10" s="10">
        <f t="shared" si="1"/>
        <v>56058608985.279999</v>
      </c>
      <c r="I10" s="10">
        <f t="shared" si="1"/>
        <v>25729247631.409996</v>
      </c>
      <c r="J10" s="10">
        <f t="shared" si="1"/>
        <v>768461613.09000015</v>
      </c>
      <c r="K10" s="10">
        <f t="shared" si="1"/>
        <v>24960786018.319996</v>
      </c>
      <c r="L10" s="5"/>
      <c r="M10" s="5"/>
      <c r="N10" s="17"/>
      <c r="O10" s="17"/>
      <c r="P10" s="17"/>
    </row>
    <row r="11" spans="1:16">
      <c r="A11" s="18" t="s">
        <v>20</v>
      </c>
      <c r="B11" s="19" t="s">
        <v>21</v>
      </c>
      <c r="C11" s="3"/>
      <c r="D11" s="4">
        <v>25593366273</v>
      </c>
      <c r="E11" s="4">
        <f t="shared" si="0"/>
        <v>-922729241.58000183</v>
      </c>
      <c r="F11" s="4">
        <v>24670637031.419998</v>
      </c>
      <c r="G11" s="4">
        <v>18471147451.810001</v>
      </c>
      <c r="H11" s="4">
        <v>18471147451.810001</v>
      </c>
      <c r="I11" s="4">
        <f t="shared" ref="I11:I17" si="2">+F11-H11</f>
        <v>6199489579.6099968</v>
      </c>
      <c r="J11" s="4">
        <v>10254146.310000001</v>
      </c>
      <c r="K11" s="4">
        <f t="shared" ref="K11:K17" si="3">+I11-J11</f>
        <v>6189235433.2999964</v>
      </c>
      <c r="L11" s="5"/>
      <c r="M11" s="20"/>
      <c r="N11" s="21"/>
      <c r="O11" s="21"/>
      <c r="P11" s="21"/>
    </row>
    <row r="12" spans="1:16">
      <c r="A12" s="18" t="s">
        <v>22</v>
      </c>
      <c r="B12" s="19" t="s">
        <v>23</v>
      </c>
      <c r="C12" s="3"/>
      <c r="D12" s="4">
        <v>12587377274</v>
      </c>
      <c r="E12" s="4">
        <f t="shared" si="0"/>
        <v>-70897172.709999084</v>
      </c>
      <c r="F12" s="4">
        <v>12516480101.290001</v>
      </c>
      <c r="G12" s="4">
        <v>9162733229.9699993</v>
      </c>
      <c r="H12" s="4">
        <v>9162733229.9699993</v>
      </c>
      <c r="I12" s="4">
        <f t="shared" si="2"/>
        <v>3353746871.3200016</v>
      </c>
      <c r="J12" s="4">
        <v>363983534.62</v>
      </c>
      <c r="K12" s="4">
        <f t="shared" si="3"/>
        <v>2989763336.7000017</v>
      </c>
      <c r="L12" s="5"/>
      <c r="M12" s="20"/>
      <c r="N12" s="21"/>
      <c r="O12" s="21"/>
      <c r="P12" s="21"/>
    </row>
    <row r="13" spans="1:16">
      <c r="A13" s="18" t="s">
        <v>24</v>
      </c>
      <c r="B13" s="19" t="s">
        <v>25</v>
      </c>
      <c r="C13" s="3"/>
      <c r="D13" s="4">
        <v>16912064501</v>
      </c>
      <c r="E13" s="4">
        <f t="shared" si="0"/>
        <v>-299974577.37000084</v>
      </c>
      <c r="F13" s="4">
        <v>16612089923.629999</v>
      </c>
      <c r="G13" s="4">
        <v>10107643853.950001</v>
      </c>
      <c r="H13" s="4">
        <v>10107643853.950001</v>
      </c>
      <c r="I13" s="4">
        <f t="shared" si="2"/>
        <v>6504446069.6799984</v>
      </c>
      <c r="J13" s="4">
        <v>15912454.060000001</v>
      </c>
      <c r="K13" s="4">
        <f t="shared" si="3"/>
        <v>6488533615.619998</v>
      </c>
      <c r="L13" s="5"/>
      <c r="M13" s="20"/>
      <c r="N13" s="21"/>
      <c r="O13" s="21"/>
      <c r="P13" s="21"/>
    </row>
    <row r="14" spans="1:16">
      <c r="A14" s="18" t="s">
        <v>26</v>
      </c>
      <c r="B14" s="19" t="s">
        <v>27</v>
      </c>
      <c r="C14" s="3"/>
      <c r="D14" s="4">
        <v>9685193645</v>
      </c>
      <c r="E14" s="4">
        <f t="shared" si="0"/>
        <v>-285612880.30999947</v>
      </c>
      <c r="F14" s="4">
        <v>9399580764.6900005</v>
      </c>
      <c r="G14" s="4">
        <v>7034947477.8000002</v>
      </c>
      <c r="H14" s="4">
        <v>7034947477.8000002</v>
      </c>
      <c r="I14" s="4">
        <f t="shared" si="2"/>
        <v>2364633286.8900003</v>
      </c>
      <c r="J14" s="4">
        <v>337941642.45999998</v>
      </c>
      <c r="K14" s="4">
        <f t="shared" si="3"/>
        <v>2026691644.4300003</v>
      </c>
      <c r="L14" s="5"/>
      <c r="M14" s="20"/>
      <c r="N14" s="21"/>
      <c r="O14" s="21"/>
      <c r="P14" s="21"/>
    </row>
    <row r="15" spans="1:16">
      <c r="A15" s="18" t="s">
        <v>28</v>
      </c>
      <c r="B15" s="19" t="s">
        <v>29</v>
      </c>
      <c r="C15" s="3"/>
      <c r="D15" s="4">
        <v>17307209437</v>
      </c>
      <c r="E15" s="4">
        <f t="shared" si="0"/>
        <v>-933526126.89999962</v>
      </c>
      <c r="F15" s="4">
        <v>16373683310.1</v>
      </c>
      <c r="G15" s="4">
        <v>10594333895.35</v>
      </c>
      <c r="H15" s="4">
        <v>10594333895.35</v>
      </c>
      <c r="I15" s="4">
        <f t="shared" si="2"/>
        <v>5779349414.75</v>
      </c>
      <c r="J15" s="4">
        <v>33797314.82</v>
      </c>
      <c r="K15" s="4">
        <f t="shared" si="3"/>
        <v>5745552099.9300003</v>
      </c>
      <c r="L15" s="5"/>
      <c r="M15" s="20"/>
      <c r="N15" s="21"/>
      <c r="O15" s="21"/>
      <c r="P15" s="21"/>
    </row>
    <row r="16" spans="1:16">
      <c r="A16" s="18" t="s">
        <v>30</v>
      </c>
      <c r="B16" s="19" t="s">
        <v>31</v>
      </c>
      <c r="C16" s="3"/>
      <c r="D16" s="4">
        <v>3901593071</v>
      </c>
      <c r="E16" s="4">
        <f t="shared" si="0"/>
        <v>-2783452104.73</v>
      </c>
      <c r="F16" s="4">
        <v>1118140966.27</v>
      </c>
      <c r="G16" s="4">
        <v>0</v>
      </c>
      <c r="H16" s="4">
        <v>0</v>
      </c>
      <c r="I16" s="4">
        <f t="shared" si="2"/>
        <v>1118140966.27</v>
      </c>
      <c r="J16" s="4">
        <v>0</v>
      </c>
      <c r="K16" s="4">
        <f t="shared" si="3"/>
        <v>1118140966.27</v>
      </c>
      <c r="L16" s="5"/>
      <c r="M16" s="20"/>
      <c r="N16" s="21"/>
      <c r="O16" s="21"/>
      <c r="P16" s="21"/>
    </row>
    <row r="17" spans="1:16">
      <c r="A17" s="18" t="s">
        <v>32</v>
      </c>
      <c r="B17" s="19" t="s">
        <v>33</v>
      </c>
      <c r="C17" s="3"/>
      <c r="D17" s="4">
        <v>1143572369</v>
      </c>
      <c r="E17" s="4">
        <f t="shared" si="0"/>
        <v>-46327849.710000038</v>
      </c>
      <c r="F17" s="4">
        <v>1097244519.29</v>
      </c>
      <c r="G17" s="4">
        <v>687803076.39999998</v>
      </c>
      <c r="H17" s="4">
        <v>687803076.39999998</v>
      </c>
      <c r="I17" s="4">
        <f t="shared" si="2"/>
        <v>409441442.88999999</v>
      </c>
      <c r="J17" s="4">
        <v>6572520.8200000003</v>
      </c>
      <c r="K17" s="4">
        <f t="shared" si="3"/>
        <v>402868922.06999999</v>
      </c>
      <c r="L17" s="5"/>
      <c r="M17" s="7"/>
      <c r="N17" s="5"/>
      <c r="O17" s="7"/>
      <c r="P17" s="5"/>
    </row>
    <row r="18" spans="1:16" ht="6.9" customHeight="1">
      <c r="B18" s="19"/>
      <c r="C18" s="3"/>
      <c r="D18" s="4"/>
      <c r="E18" s="4"/>
      <c r="F18" s="4"/>
      <c r="G18" s="4"/>
      <c r="H18" s="4"/>
      <c r="I18" s="4"/>
      <c r="J18" s="4"/>
      <c r="K18" s="4"/>
      <c r="L18" s="5"/>
      <c r="M18" s="7"/>
      <c r="N18" s="5"/>
      <c r="O18" s="7"/>
      <c r="P18" s="5"/>
    </row>
    <row r="19" spans="1:16" s="6" customFormat="1" ht="13.8">
      <c r="B19" s="9" t="s">
        <v>34</v>
      </c>
      <c r="C19" s="9"/>
      <c r="D19" s="10">
        <f>SUM(D20:D28)</f>
        <v>11267618727</v>
      </c>
      <c r="E19" s="10">
        <f t="shared" ref="E19:E28" si="4">F19-D19</f>
        <v>422217925.17000008</v>
      </c>
      <c r="F19" s="10">
        <f t="shared" ref="F19:K19" si="5">SUM(F20:F28)</f>
        <v>11689836652.17</v>
      </c>
      <c r="G19" s="10">
        <f t="shared" si="5"/>
        <v>7184297230.960001</v>
      </c>
      <c r="H19" s="10">
        <f t="shared" si="5"/>
        <v>7184297230.960001</v>
      </c>
      <c r="I19" s="10">
        <f t="shared" si="5"/>
        <v>4505539421.2099991</v>
      </c>
      <c r="J19" s="10">
        <f t="shared" si="5"/>
        <v>3272856068.7599998</v>
      </c>
      <c r="K19" s="10">
        <f t="shared" si="5"/>
        <v>1232683352.4499996</v>
      </c>
      <c r="L19" s="5"/>
      <c r="M19" s="5"/>
      <c r="N19" s="17"/>
      <c r="O19" s="17"/>
      <c r="P19" s="17"/>
    </row>
    <row r="20" spans="1:16" ht="24" customHeight="1">
      <c r="A20" s="18" t="s">
        <v>35</v>
      </c>
      <c r="B20" s="19" t="s">
        <v>36</v>
      </c>
      <c r="C20" s="3"/>
      <c r="D20" s="4">
        <v>665422146</v>
      </c>
      <c r="E20" s="4">
        <f t="shared" si="4"/>
        <v>-42458976.49000001</v>
      </c>
      <c r="F20" s="4">
        <v>622963169.50999999</v>
      </c>
      <c r="G20" s="4">
        <v>374129533.44999999</v>
      </c>
      <c r="H20" s="4">
        <v>374129533.44999999</v>
      </c>
      <c r="I20" s="4">
        <f t="shared" ref="I20:I28" si="6">+F20-H20</f>
        <v>248833636.06</v>
      </c>
      <c r="J20" s="4">
        <v>153062112.02000001</v>
      </c>
      <c r="K20" s="4">
        <f t="shared" ref="K20:K28" si="7">+I20-J20</f>
        <v>95771524.039999992</v>
      </c>
      <c r="L20" s="5"/>
      <c r="M20" s="20"/>
      <c r="N20" s="21"/>
      <c r="O20" s="21"/>
      <c r="P20" s="21"/>
    </row>
    <row r="21" spans="1:16">
      <c r="A21" s="18" t="s">
        <v>37</v>
      </c>
      <c r="B21" s="19" t="s">
        <v>38</v>
      </c>
      <c r="C21" s="3"/>
      <c r="D21" s="4">
        <v>1663108288</v>
      </c>
      <c r="E21" s="4">
        <f t="shared" si="4"/>
        <v>371644253.5999999</v>
      </c>
      <c r="F21" s="4">
        <v>2034752541.5999999</v>
      </c>
      <c r="G21" s="4">
        <v>1180205503.47</v>
      </c>
      <c r="H21" s="4">
        <v>1180205503.47</v>
      </c>
      <c r="I21" s="4">
        <f t="shared" si="6"/>
        <v>854547038.12999988</v>
      </c>
      <c r="J21" s="4">
        <v>796479002.09000003</v>
      </c>
      <c r="K21" s="4">
        <f t="shared" si="7"/>
        <v>58068036.039999843</v>
      </c>
      <c r="L21" s="5"/>
      <c r="M21" s="20"/>
      <c r="N21" s="21"/>
      <c r="O21" s="21"/>
      <c r="P21" s="21"/>
    </row>
    <row r="22" spans="1:16">
      <c r="A22" s="18" t="s">
        <v>39</v>
      </c>
      <c r="B22" s="19" t="s">
        <v>40</v>
      </c>
      <c r="C22" s="3"/>
      <c r="D22" s="4">
        <v>1194836448</v>
      </c>
      <c r="E22" s="4">
        <f t="shared" si="4"/>
        <v>112424599.58999991</v>
      </c>
      <c r="F22" s="4">
        <v>1307261047.5899999</v>
      </c>
      <c r="G22" s="4">
        <v>1039408873.0700001</v>
      </c>
      <c r="H22" s="4">
        <v>1039408873.0700001</v>
      </c>
      <c r="I22" s="4">
        <f t="shared" si="6"/>
        <v>267852174.51999986</v>
      </c>
      <c r="J22" s="4">
        <v>146558961.90000001</v>
      </c>
      <c r="K22" s="4">
        <f t="shared" si="7"/>
        <v>121293212.61999986</v>
      </c>
      <c r="L22" s="5"/>
      <c r="M22" s="20"/>
      <c r="N22" s="21"/>
      <c r="O22" s="21"/>
      <c r="P22" s="21"/>
    </row>
    <row r="23" spans="1:16">
      <c r="A23" s="18" t="s">
        <v>41</v>
      </c>
      <c r="B23" s="19" t="s">
        <v>42</v>
      </c>
      <c r="C23" s="3"/>
      <c r="D23" s="4">
        <v>2082543285</v>
      </c>
      <c r="E23" s="4">
        <f t="shared" si="4"/>
        <v>-379872233.57999992</v>
      </c>
      <c r="F23" s="4">
        <v>1702671051.4200001</v>
      </c>
      <c r="G23" s="4">
        <v>1168295735.3399999</v>
      </c>
      <c r="H23" s="4">
        <v>1168295735.3399999</v>
      </c>
      <c r="I23" s="4">
        <f t="shared" si="6"/>
        <v>534375316.08000016</v>
      </c>
      <c r="J23" s="4">
        <v>345706219.38999999</v>
      </c>
      <c r="K23" s="4">
        <f t="shared" si="7"/>
        <v>188669096.69000018</v>
      </c>
      <c r="L23" s="5"/>
      <c r="M23" s="20"/>
      <c r="N23" s="21"/>
      <c r="O23" s="21"/>
      <c r="P23" s="21"/>
    </row>
    <row r="24" spans="1:16">
      <c r="A24" s="18" t="s">
        <v>43</v>
      </c>
      <c r="B24" s="19" t="s">
        <v>44</v>
      </c>
      <c r="C24" s="3"/>
      <c r="D24" s="4">
        <v>1002095460</v>
      </c>
      <c r="E24" s="4">
        <f t="shared" si="4"/>
        <v>504978455.81999993</v>
      </c>
      <c r="F24" s="4">
        <v>1507073915.8199999</v>
      </c>
      <c r="G24" s="4">
        <v>591700083.69000006</v>
      </c>
      <c r="H24" s="4">
        <v>591700083.69000006</v>
      </c>
      <c r="I24" s="4">
        <f t="shared" si="6"/>
        <v>915373832.12999988</v>
      </c>
      <c r="J24" s="4">
        <v>351056179.51999998</v>
      </c>
      <c r="K24" s="4">
        <f t="shared" si="7"/>
        <v>564317652.6099999</v>
      </c>
      <c r="L24" s="5"/>
      <c r="M24" s="20"/>
      <c r="N24" s="21"/>
      <c r="O24" s="21"/>
      <c r="P24" s="21"/>
    </row>
    <row r="25" spans="1:16">
      <c r="A25" s="18" t="s">
        <v>45</v>
      </c>
      <c r="B25" s="19" t="s">
        <v>46</v>
      </c>
      <c r="C25" s="3"/>
      <c r="D25" s="4">
        <v>3161632952</v>
      </c>
      <c r="E25" s="4">
        <f t="shared" si="4"/>
        <v>-31092.320000171661</v>
      </c>
      <c r="F25" s="4">
        <v>3161601859.6799998</v>
      </c>
      <c r="G25" s="4">
        <v>1927856284.3900001</v>
      </c>
      <c r="H25" s="4">
        <v>1927856284.3900001</v>
      </c>
      <c r="I25" s="4">
        <f t="shared" si="6"/>
        <v>1233745575.2899997</v>
      </c>
      <c r="J25" s="4">
        <v>1211509398.7</v>
      </c>
      <c r="K25" s="4">
        <f t="shared" si="7"/>
        <v>22236176.589999676</v>
      </c>
      <c r="L25" s="5"/>
      <c r="M25" s="20"/>
      <c r="N25" s="21"/>
      <c r="O25" s="21"/>
      <c r="P25" s="21"/>
    </row>
    <row r="26" spans="1:16">
      <c r="A26" s="18" t="s">
        <v>47</v>
      </c>
      <c r="B26" s="19" t="s">
        <v>48</v>
      </c>
      <c r="C26" s="3"/>
      <c r="D26" s="4">
        <v>868372425</v>
      </c>
      <c r="E26" s="4">
        <f t="shared" si="4"/>
        <v>-27275223</v>
      </c>
      <c r="F26" s="4">
        <v>841097202</v>
      </c>
      <c r="G26" s="4">
        <v>592561601.00999999</v>
      </c>
      <c r="H26" s="4">
        <v>592561601.00999999</v>
      </c>
      <c r="I26" s="4">
        <f t="shared" si="6"/>
        <v>248535600.99000001</v>
      </c>
      <c r="J26" s="4">
        <v>147397491.69</v>
      </c>
      <c r="K26" s="4">
        <f t="shared" si="7"/>
        <v>101138109.30000001</v>
      </c>
      <c r="L26" s="5"/>
      <c r="M26" s="20"/>
      <c r="N26" s="21"/>
      <c r="O26" s="21"/>
      <c r="P26" s="21"/>
    </row>
    <row r="27" spans="1:16">
      <c r="A27" s="18" t="s">
        <v>49</v>
      </c>
      <c r="B27" s="19" t="s">
        <v>50</v>
      </c>
      <c r="C27" s="3"/>
      <c r="D27" s="4">
        <v>45880000</v>
      </c>
      <c r="E27" s="4">
        <f t="shared" si="4"/>
        <v>203318.75999999791</v>
      </c>
      <c r="F27" s="4">
        <v>46083318.759999998</v>
      </c>
      <c r="G27" s="4">
        <v>8135219.2000000002</v>
      </c>
      <c r="H27" s="4">
        <v>8135219.2000000002</v>
      </c>
      <c r="I27" s="4">
        <f t="shared" si="6"/>
        <v>37948099.559999995</v>
      </c>
      <c r="J27" s="4">
        <v>37559438.159999996</v>
      </c>
      <c r="K27" s="4">
        <f t="shared" si="7"/>
        <v>388661.39999999851</v>
      </c>
      <c r="L27" s="5"/>
      <c r="M27" s="20"/>
      <c r="N27" s="21"/>
      <c r="O27" s="21"/>
      <c r="P27" s="21"/>
    </row>
    <row r="28" spans="1:16">
      <c r="A28" s="18" t="s">
        <v>51</v>
      </c>
      <c r="B28" s="19" t="s">
        <v>52</v>
      </c>
      <c r="C28" s="3"/>
      <c r="D28" s="4">
        <v>583727723</v>
      </c>
      <c r="E28" s="4">
        <f t="shared" si="4"/>
        <v>-117395177.20999998</v>
      </c>
      <c r="F28" s="4">
        <v>466332545.79000002</v>
      </c>
      <c r="G28" s="4">
        <v>302004397.33999997</v>
      </c>
      <c r="H28" s="4">
        <v>302004397.33999997</v>
      </c>
      <c r="I28" s="4">
        <f t="shared" si="6"/>
        <v>164328148.45000005</v>
      </c>
      <c r="J28" s="4">
        <v>83527265.290000007</v>
      </c>
      <c r="K28" s="4">
        <f t="shared" si="7"/>
        <v>80800883.160000041</v>
      </c>
      <c r="L28" s="5"/>
      <c r="M28" s="20"/>
      <c r="N28" s="21"/>
      <c r="O28" s="21"/>
      <c r="P28" s="21"/>
    </row>
    <row r="29" spans="1:16" ht="6.9" customHeight="1">
      <c r="B29" s="19"/>
      <c r="C29" s="3"/>
      <c r="D29" s="4"/>
      <c r="E29" s="4"/>
      <c r="F29" s="4"/>
      <c r="G29" s="4"/>
      <c r="H29" s="4"/>
      <c r="I29" s="4"/>
      <c r="J29" s="4"/>
      <c r="K29" s="4"/>
      <c r="L29" s="5"/>
      <c r="M29" s="20"/>
      <c r="N29" s="21"/>
      <c r="O29" s="21"/>
      <c r="P29" s="21"/>
    </row>
    <row r="30" spans="1:16" s="6" customFormat="1" ht="13.8">
      <c r="B30" s="9" t="s">
        <v>53</v>
      </c>
      <c r="C30" s="9"/>
      <c r="D30" s="10">
        <f>SUM(D31:D39)</f>
        <v>38374675726</v>
      </c>
      <c r="E30" s="10">
        <f t="shared" ref="E30:E39" si="8">F30-D30</f>
        <v>2660610015.7600021</v>
      </c>
      <c r="F30" s="10">
        <f t="shared" ref="F30:K30" si="9">SUM(F31:F39)</f>
        <v>41035285741.760002</v>
      </c>
      <c r="G30" s="10">
        <f t="shared" si="9"/>
        <v>25844943880.91</v>
      </c>
      <c r="H30" s="10">
        <f t="shared" si="9"/>
        <v>25844943880.91</v>
      </c>
      <c r="I30" s="10">
        <f t="shared" si="9"/>
        <v>15190341860.849998</v>
      </c>
      <c r="J30" s="10">
        <f t="shared" si="9"/>
        <v>8690048983.3899994</v>
      </c>
      <c r="K30" s="10">
        <f t="shared" si="9"/>
        <v>6500292877.4599991</v>
      </c>
      <c r="L30" s="5"/>
      <c r="M30" s="5"/>
      <c r="N30" s="17"/>
      <c r="O30" s="17"/>
      <c r="P30" s="17"/>
    </row>
    <row r="31" spans="1:16">
      <c r="A31" s="18" t="s">
        <v>54</v>
      </c>
      <c r="B31" s="19" t="s">
        <v>55</v>
      </c>
      <c r="C31" s="3"/>
      <c r="D31" s="4">
        <v>11083212308</v>
      </c>
      <c r="E31" s="4">
        <f t="shared" si="8"/>
        <v>-46796103.010000229</v>
      </c>
      <c r="F31" s="4">
        <v>11036416204.99</v>
      </c>
      <c r="G31" s="4">
        <v>7601696139.3800001</v>
      </c>
      <c r="H31" s="4">
        <v>7601696139.3800001</v>
      </c>
      <c r="I31" s="4">
        <f t="shared" ref="I31:I39" si="10">+F31-H31</f>
        <v>3434720065.6099997</v>
      </c>
      <c r="J31" s="4">
        <v>1477428929.73</v>
      </c>
      <c r="K31" s="4">
        <f t="shared" ref="K31:K39" si="11">+I31-J31</f>
        <v>1957291135.8799996</v>
      </c>
      <c r="L31" s="5"/>
      <c r="M31" s="20"/>
      <c r="N31" s="21"/>
      <c r="O31" s="21"/>
      <c r="P31" s="21"/>
    </row>
    <row r="32" spans="1:16">
      <c r="A32" s="18" t="s">
        <v>56</v>
      </c>
      <c r="B32" s="19" t="s">
        <v>57</v>
      </c>
      <c r="C32" s="3"/>
      <c r="D32" s="4">
        <v>3273395430</v>
      </c>
      <c r="E32" s="4">
        <f t="shared" si="8"/>
        <v>26233759.380000114</v>
      </c>
      <c r="F32" s="4">
        <v>3299629189.3800001</v>
      </c>
      <c r="G32" s="4">
        <v>2167762830.3800001</v>
      </c>
      <c r="H32" s="4">
        <v>2167762830.3800001</v>
      </c>
      <c r="I32" s="4">
        <f t="shared" si="10"/>
        <v>1131866359</v>
      </c>
      <c r="J32" s="4">
        <v>1013477070.23</v>
      </c>
      <c r="K32" s="4">
        <f t="shared" si="11"/>
        <v>118389288.76999998</v>
      </c>
      <c r="L32" s="5"/>
      <c r="M32" s="20"/>
      <c r="N32" s="21"/>
      <c r="O32" s="21"/>
      <c r="P32" s="21"/>
    </row>
    <row r="33" spans="1:16">
      <c r="A33" s="18" t="s">
        <v>58</v>
      </c>
      <c r="B33" s="19" t="s">
        <v>59</v>
      </c>
      <c r="C33" s="3"/>
      <c r="D33" s="4">
        <v>6011147497</v>
      </c>
      <c r="E33" s="4">
        <f t="shared" si="8"/>
        <v>209532236.35000038</v>
      </c>
      <c r="F33" s="4">
        <v>6220679733.3500004</v>
      </c>
      <c r="G33" s="4">
        <v>4215983357.3400002</v>
      </c>
      <c r="H33" s="4">
        <v>4215983357.3400002</v>
      </c>
      <c r="I33" s="4">
        <f t="shared" si="10"/>
        <v>2004696376.0100002</v>
      </c>
      <c r="J33" s="4">
        <v>1746354792.4300001</v>
      </c>
      <c r="K33" s="4">
        <f t="shared" si="11"/>
        <v>258341583.58000016</v>
      </c>
      <c r="L33" s="5"/>
      <c r="M33" s="20"/>
      <c r="N33" s="21"/>
      <c r="O33" s="21"/>
      <c r="P33" s="21"/>
    </row>
    <row r="34" spans="1:16">
      <c r="A34" s="18" t="s">
        <v>60</v>
      </c>
      <c r="B34" s="19" t="s">
        <v>61</v>
      </c>
      <c r="C34" s="3"/>
      <c r="D34" s="4">
        <v>1338235667</v>
      </c>
      <c r="E34" s="4">
        <f t="shared" si="8"/>
        <v>216071498.1099999</v>
      </c>
      <c r="F34" s="4">
        <v>1554307165.1099999</v>
      </c>
      <c r="G34" s="4">
        <v>1158759208.5999999</v>
      </c>
      <c r="H34" s="4">
        <v>1158759208.5999999</v>
      </c>
      <c r="I34" s="4">
        <f t="shared" si="10"/>
        <v>395547956.50999999</v>
      </c>
      <c r="J34" s="4">
        <v>276820837.31999999</v>
      </c>
      <c r="K34" s="4">
        <f t="shared" si="11"/>
        <v>118727119.19</v>
      </c>
      <c r="L34" s="5"/>
      <c r="M34" s="20"/>
      <c r="N34" s="21"/>
      <c r="O34" s="21"/>
      <c r="P34" s="21"/>
    </row>
    <row r="35" spans="1:16" ht="21" customHeight="1">
      <c r="A35" s="18" t="s">
        <v>62</v>
      </c>
      <c r="B35" s="19" t="s">
        <v>63</v>
      </c>
      <c r="C35" s="3"/>
      <c r="D35" s="4">
        <v>5348651391</v>
      </c>
      <c r="E35" s="4">
        <f t="shared" si="8"/>
        <v>-84739031.890000343</v>
      </c>
      <c r="F35" s="4">
        <v>5263912359.1099997</v>
      </c>
      <c r="G35" s="4">
        <v>3045247017.8200002</v>
      </c>
      <c r="H35" s="4">
        <v>3045247017.8200002</v>
      </c>
      <c r="I35" s="4">
        <f t="shared" si="10"/>
        <v>2218665341.2899995</v>
      </c>
      <c r="J35" s="4">
        <v>1792154626.29</v>
      </c>
      <c r="K35" s="4">
        <f t="shared" si="11"/>
        <v>426510714.99999952</v>
      </c>
      <c r="L35" s="5"/>
      <c r="M35" s="20"/>
      <c r="N35" s="21"/>
      <c r="O35" s="21"/>
      <c r="P35" s="21"/>
    </row>
    <row r="36" spans="1:16">
      <c r="A36" s="18" t="s">
        <v>64</v>
      </c>
      <c r="B36" s="19" t="s">
        <v>65</v>
      </c>
      <c r="C36" s="3"/>
      <c r="D36" s="4">
        <v>364468352</v>
      </c>
      <c r="E36" s="4">
        <f t="shared" si="8"/>
        <v>81283822.540000021</v>
      </c>
      <c r="F36" s="4">
        <v>445752174.54000002</v>
      </c>
      <c r="G36" s="4">
        <v>335024295.76999998</v>
      </c>
      <c r="H36" s="4">
        <v>335024295.76999998</v>
      </c>
      <c r="I36" s="4">
        <f t="shared" si="10"/>
        <v>110727878.77000004</v>
      </c>
      <c r="J36" s="4">
        <v>97696090.950000003</v>
      </c>
      <c r="K36" s="4">
        <f t="shared" si="11"/>
        <v>13031787.820000038</v>
      </c>
      <c r="L36" s="5"/>
      <c r="M36" s="20"/>
      <c r="N36" s="21"/>
      <c r="O36" s="21"/>
      <c r="P36" s="21"/>
    </row>
    <row r="37" spans="1:16">
      <c r="A37" s="18" t="s">
        <v>66</v>
      </c>
      <c r="B37" s="19" t="s">
        <v>67</v>
      </c>
      <c r="C37" s="3"/>
      <c r="D37" s="4">
        <v>87846016</v>
      </c>
      <c r="E37" s="4">
        <f t="shared" si="8"/>
        <v>8004310.650000006</v>
      </c>
      <c r="F37" s="4">
        <v>95850326.650000006</v>
      </c>
      <c r="G37" s="4">
        <v>71710180.269999996</v>
      </c>
      <c r="H37" s="4">
        <v>71710180.269999996</v>
      </c>
      <c r="I37" s="4">
        <f t="shared" si="10"/>
        <v>24140146.38000001</v>
      </c>
      <c r="J37" s="4">
        <v>9677854.0700000003</v>
      </c>
      <c r="K37" s="4">
        <f t="shared" si="11"/>
        <v>14462292.31000001</v>
      </c>
      <c r="L37" s="5"/>
      <c r="M37" s="20"/>
      <c r="N37" s="21"/>
      <c r="O37" s="21"/>
      <c r="P37" s="21"/>
    </row>
    <row r="38" spans="1:16">
      <c r="A38" s="18" t="s">
        <v>68</v>
      </c>
      <c r="B38" s="19" t="s">
        <v>69</v>
      </c>
      <c r="C38" s="3"/>
      <c r="D38" s="4">
        <v>755637084</v>
      </c>
      <c r="E38" s="4">
        <f t="shared" si="8"/>
        <v>94954611.049999952</v>
      </c>
      <c r="F38" s="4">
        <v>850591695.04999995</v>
      </c>
      <c r="G38" s="4">
        <v>549431800.98000002</v>
      </c>
      <c r="H38" s="4">
        <v>549431800.98000002</v>
      </c>
      <c r="I38" s="4">
        <f t="shared" si="10"/>
        <v>301159894.06999993</v>
      </c>
      <c r="J38" s="4">
        <v>86335213.010000005</v>
      </c>
      <c r="K38" s="4">
        <f t="shared" si="11"/>
        <v>214824681.05999994</v>
      </c>
      <c r="L38" s="5"/>
      <c r="M38" s="20"/>
      <c r="N38" s="21"/>
      <c r="O38" s="21"/>
      <c r="P38" s="21"/>
    </row>
    <row r="39" spans="1:16">
      <c r="A39" s="18" t="s">
        <v>70</v>
      </c>
      <c r="B39" s="19" t="s">
        <v>71</v>
      </c>
      <c r="C39" s="3"/>
      <c r="D39" s="4">
        <v>10112081981</v>
      </c>
      <c r="E39" s="4">
        <f t="shared" si="8"/>
        <v>2156064912.5799999</v>
      </c>
      <c r="F39" s="4">
        <v>12268146893.58</v>
      </c>
      <c r="G39" s="4">
        <v>6699329050.3699999</v>
      </c>
      <c r="H39" s="4">
        <v>6699329050.3699999</v>
      </c>
      <c r="I39" s="4">
        <f t="shared" si="10"/>
        <v>5568817843.21</v>
      </c>
      <c r="J39" s="4">
        <v>2190103569.3600001</v>
      </c>
      <c r="K39" s="4">
        <f t="shared" si="11"/>
        <v>3378714273.8499999</v>
      </c>
      <c r="L39" s="5"/>
      <c r="M39" s="20"/>
      <c r="N39" s="21"/>
      <c r="O39" s="21"/>
      <c r="P39" s="21"/>
    </row>
    <row r="40" spans="1:16" ht="6.9" customHeight="1">
      <c r="B40" s="19"/>
      <c r="C40" s="3"/>
      <c r="D40" s="4"/>
      <c r="E40" s="4"/>
      <c r="F40" s="4"/>
      <c r="G40" s="4"/>
      <c r="H40" s="4"/>
      <c r="I40" s="4"/>
      <c r="J40" s="4"/>
      <c r="K40" s="4"/>
      <c r="L40" s="5"/>
      <c r="M40" s="20"/>
      <c r="N40" s="21"/>
      <c r="O40" s="21"/>
      <c r="P40" s="21"/>
    </row>
    <row r="41" spans="1:16" s="22" customFormat="1" ht="29.25" customHeight="1">
      <c r="B41" s="23" t="s">
        <v>72</v>
      </c>
      <c r="C41" s="9"/>
      <c r="D41" s="10">
        <f>SUM(D42:D50)</f>
        <v>90021715352</v>
      </c>
      <c r="E41" s="10">
        <f t="shared" ref="E41:E50" si="12">F41-D41</f>
        <v>16277826331.630005</v>
      </c>
      <c r="F41" s="10">
        <f t="shared" ref="F41:K41" si="13">SUM(F42:F50)</f>
        <v>106299541683.63</v>
      </c>
      <c r="G41" s="10">
        <f t="shared" si="13"/>
        <v>70726940531.809998</v>
      </c>
      <c r="H41" s="10">
        <f t="shared" si="13"/>
        <v>70726940531.809998</v>
      </c>
      <c r="I41" s="10">
        <f t="shared" si="13"/>
        <v>35572601151.82</v>
      </c>
      <c r="J41" s="10">
        <f t="shared" si="13"/>
        <v>22295513170.09</v>
      </c>
      <c r="K41" s="10">
        <f t="shared" si="13"/>
        <v>13277087981.730001</v>
      </c>
      <c r="L41" s="5"/>
      <c r="M41" s="5"/>
      <c r="N41" s="5"/>
      <c r="O41" s="5"/>
      <c r="P41" s="5"/>
    </row>
    <row r="42" spans="1:16">
      <c r="A42" s="18" t="s">
        <v>73</v>
      </c>
      <c r="B42" s="19" t="s">
        <v>74</v>
      </c>
      <c r="C42" s="3"/>
      <c r="D42" s="4">
        <v>80349259807</v>
      </c>
      <c r="E42" s="4">
        <f t="shared" si="12"/>
        <v>11642350765.270004</v>
      </c>
      <c r="F42" s="4">
        <v>91991610572.270004</v>
      </c>
      <c r="G42" s="4">
        <v>62789366801.760002</v>
      </c>
      <c r="H42" s="4">
        <v>62789366801.760002</v>
      </c>
      <c r="I42" s="4">
        <f t="shared" ref="I42:I50" si="14">+F42-H42</f>
        <v>29202243770.510002</v>
      </c>
      <c r="J42" s="4">
        <v>20854558163.060001</v>
      </c>
      <c r="K42" s="4">
        <f t="shared" ref="K42:K50" si="15">+I42-J42</f>
        <v>8347685607.4500008</v>
      </c>
      <c r="L42" s="5"/>
      <c r="M42" s="20"/>
      <c r="N42" s="21"/>
      <c r="O42" s="21"/>
      <c r="P42" s="21"/>
    </row>
    <row r="43" spans="1:16">
      <c r="A43" s="18" t="s">
        <v>75</v>
      </c>
      <c r="B43" s="19" t="s">
        <v>76</v>
      </c>
      <c r="C43" s="3"/>
      <c r="D43" s="4"/>
      <c r="E43" s="4">
        <f t="shared" si="12"/>
        <v>0</v>
      </c>
      <c r="F43" s="4"/>
      <c r="G43" s="4"/>
      <c r="H43" s="4"/>
      <c r="I43" s="4">
        <f t="shared" si="14"/>
        <v>0</v>
      </c>
      <c r="J43" s="4"/>
      <c r="K43" s="4">
        <f t="shared" si="15"/>
        <v>0</v>
      </c>
      <c r="L43" s="5"/>
      <c r="M43" s="24"/>
    </row>
    <row r="44" spans="1:16">
      <c r="A44" s="18" t="s">
        <v>77</v>
      </c>
      <c r="B44" s="19" t="s">
        <v>78</v>
      </c>
      <c r="C44" s="3"/>
      <c r="D44" s="4">
        <v>4196100000</v>
      </c>
      <c r="E44" s="4">
        <f t="shared" si="12"/>
        <v>-200000000</v>
      </c>
      <c r="F44" s="4">
        <v>3996100000</v>
      </c>
      <c r="G44" s="4">
        <v>3030303494.4899998</v>
      </c>
      <c r="H44" s="4">
        <v>3030303494.4899998</v>
      </c>
      <c r="I44" s="4">
        <f t="shared" si="14"/>
        <v>965796505.51000023</v>
      </c>
      <c r="J44" s="4">
        <v>0</v>
      </c>
      <c r="K44" s="4">
        <f t="shared" si="15"/>
        <v>965796505.51000023</v>
      </c>
      <c r="L44" s="5"/>
      <c r="M44" s="24"/>
    </row>
    <row r="45" spans="1:16">
      <c r="A45" s="18" t="s">
        <v>79</v>
      </c>
      <c r="B45" s="19" t="s">
        <v>80</v>
      </c>
      <c r="C45" s="3"/>
      <c r="D45" s="4">
        <v>5476355545</v>
      </c>
      <c r="E45" s="4">
        <f t="shared" si="12"/>
        <v>512809929.96000004</v>
      </c>
      <c r="F45" s="4">
        <v>5989165474.96</v>
      </c>
      <c r="G45" s="4">
        <v>4485878814.75</v>
      </c>
      <c r="H45" s="4">
        <v>4485878814.75</v>
      </c>
      <c r="I45" s="4">
        <f t="shared" si="14"/>
        <v>1503286660.21</v>
      </c>
      <c r="J45" s="4">
        <v>1210838707.03</v>
      </c>
      <c r="K45" s="4">
        <f t="shared" si="15"/>
        <v>292447953.18000007</v>
      </c>
      <c r="L45" s="5"/>
      <c r="M45" s="20"/>
      <c r="N45" s="21"/>
      <c r="O45" s="21"/>
      <c r="P45" s="21"/>
    </row>
    <row r="46" spans="1:16">
      <c r="A46" s="18" t="s">
        <v>81</v>
      </c>
      <c r="B46" s="19" t="s">
        <v>9</v>
      </c>
      <c r="C46" s="3"/>
      <c r="D46" s="4"/>
      <c r="E46" s="4">
        <f t="shared" si="12"/>
        <v>0</v>
      </c>
      <c r="F46" s="4"/>
      <c r="G46" s="4"/>
      <c r="H46" s="4"/>
      <c r="I46" s="4">
        <f t="shared" si="14"/>
        <v>0</v>
      </c>
      <c r="J46" s="4"/>
      <c r="K46" s="4">
        <f t="shared" si="15"/>
        <v>0</v>
      </c>
      <c r="L46" s="5"/>
      <c r="M46" s="24"/>
    </row>
    <row r="47" spans="1:16">
      <c r="A47" s="18" t="s">
        <v>82</v>
      </c>
      <c r="B47" s="19" t="s">
        <v>83</v>
      </c>
      <c r="C47" s="3"/>
      <c r="D47" s="4">
        <v>0</v>
      </c>
      <c r="E47" s="4">
        <f t="shared" si="12"/>
        <v>4322065636.3999996</v>
      </c>
      <c r="F47" s="4">
        <v>4322065636.3999996</v>
      </c>
      <c r="G47" s="4">
        <v>420804020.81</v>
      </c>
      <c r="H47" s="4">
        <v>420804020.81</v>
      </c>
      <c r="I47" s="4">
        <f t="shared" si="14"/>
        <v>3901261615.5899997</v>
      </c>
      <c r="J47" s="4">
        <v>230103700</v>
      </c>
      <c r="K47" s="4">
        <f t="shared" si="15"/>
        <v>3671157915.5899997</v>
      </c>
      <c r="L47" s="5"/>
      <c r="M47" s="24"/>
    </row>
    <row r="48" spans="1:16">
      <c r="B48" s="19" t="s">
        <v>84</v>
      </c>
      <c r="C48" s="3"/>
      <c r="D48" s="4"/>
      <c r="E48" s="4">
        <f t="shared" si="12"/>
        <v>0</v>
      </c>
      <c r="F48" s="4"/>
      <c r="G48" s="4"/>
      <c r="H48" s="4"/>
      <c r="I48" s="4">
        <f t="shared" si="14"/>
        <v>0</v>
      </c>
      <c r="J48" s="4"/>
      <c r="K48" s="4">
        <f t="shared" si="15"/>
        <v>0</v>
      </c>
      <c r="L48" s="5"/>
      <c r="M48" s="24"/>
    </row>
    <row r="49" spans="1:16">
      <c r="B49" s="19" t="s">
        <v>85</v>
      </c>
      <c r="C49" s="3"/>
      <c r="D49" s="4"/>
      <c r="E49" s="4">
        <f t="shared" si="12"/>
        <v>0</v>
      </c>
      <c r="F49" s="4"/>
      <c r="G49" s="4"/>
      <c r="H49" s="4"/>
      <c r="I49" s="4">
        <f t="shared" si="14"/>
        <v>0</v>
      </c>
      <c r="J49" s="4"/>
      <c r="K49" s="4">
        <f t="shared" si="15"/>
        <v>0</v>
      </c>
      <c r="L49" s="5"/>
      <c r="M49" s="20"/>
      <c r="N49" s="21"/>
      <c r="O49" s="21"/>
      <c r="P49" s="21"/>
    </row>
    <row r="50" spans="1:16">
      <c r="A50" s="18" t="s">
        <v>86</v>
      </c>
      <c r="B50" s="19" t="s">
        <v>87</v>
      </c>
      <c r="C50" s="3"/>
      <c r="D50" s="4">
        <v>0</v>
      </c>
      <c r="E50" s="4">
        <f t="shared" si="12"/>
        <v>600000</v>
      </c>
      <c r="F50" s="4">
        <v>600000</v>
      </c>
      <c r="G50" s="4">
        <v>587400</v>
      </c>
      <c r="H50" s="4">
        <v>587400</v>
      </c>
      <c r="I50" s="4">
        <f t="shared" si="14"/>
        <v>12600</v>
      </c>
      <c r="J50" s="4">
        <v>12600</v>
      </c>
      <c r="K50" s="4">
        <f t="shared" si="15"/>
        <v>0</v>
      </c>
      <c r="L50" s="5"/>
      <c r="M50" s="20"/>
      <c r="N50" s="21"/>
      <c r="O50" s="21"/>
      <c r="P50" s="21"/>
    </row>
    <row r="51" spans="1:16" ht="6.9" customHeight="1">
      <c r="B51" s="19"/>
      <c r="C51" s="3"/>
      <c r="D51" s="4"/>
      <c r="E51" s="4"/>
      <c r="F51" s="4"/>
      <c r="G51" s="4"/>
      <c r="H51" s="4"/>
      <c r="I51" s="4"/>
      <c r="J51" s="4"/>
      <c r="K51" s="4"/>
      <c r="L51" s="5"/>
      <c r="M51" s="20"/>
      <c r="N51" s="21"/>
      <c r="O51" s="21"/>
      <c r="P51" s="21"/>
    </row>
    <row r="52" spans="1:16" s="6" customFormat="1" ht="13.8">
      <c r="B52" s="9" t="s">
        <v>88</v>
      </c>
      <c r="C52" s="9"/>
      <c r="D52" s="10">
        <f>SUM(D53:D61)</f>
        <v>1183395763</v>
      </c>
      <c r="E52" s="10">
        <f t="shared" ref="E52:E66" si="16">F52-D52</f>
        <v>790593868.25</v>
      </c>
      <c r="F52" s="10">
        <f t="shared" ref="F52:K52" si="17">SUM(F53:F61)</f>
        <v>1973989631.25</v>
      </c>
      <c r="G52" s="10">
        <f t="shared" si="17"/>
        <v>833476200.68999994</v>
      </c>
      <c r="H52" s="10">
        <f t="shared" si="17"/>
        <v>833476200.68999994</v>
      </c>
      <c r="I52" s="10">
        <f t="shared" si="17"/>
        <v>1140513430.5600002</v>
      </c>
      <c r="J52" s="10">
        <f t="shared" si="17"/>
        <v>411863295.13000005</v>
      </c>
      <c r="K52" s="10">
        <f t="shared" si="17"/>
        <v>728650135.43000007</v>
      </c>
      <c r="L52" s="10"/>
      <c r="M52" s="5"/>
      <c r="N52" s="17"/>
      <c r="O52" s="17"/>
      <c r="P52" s="17"/>
    </row>
    <row r="53" spans="1:16">
      <c r="A53" s="18" t="s">
        <v>89</v>
      </c>
      <c r="B53" s="19" t="s">
        <v>90</v>
      </c>
      <c r="C53" s="3"/>
      <c r="D53" s="4">
        <v>318799018</v>
      </c>
      <c r="E53" s="4">
        <f t="shared" si="16"/>
        <v>-40318275.730000019</v>
      </c>
      <c r="F53" s="4">
        <v>278480742.26999998</v>
      </c>
      <c r="G53" s="4">
        <v>111632027.37</v>
      </c>
      <c r="H53" s="4">
        <v>111632027.37</v>
      </c>
      <c r="I53" s="4">
        <f t="shared" ref="I53:I61" si="18">+F53-H53</f>
        <v>166848714.89999998</v>
      </c>
      <c r="J53" s="4">
        <v>39782752.810000002</v>
      </c>
      <c r="K53" s="4">
        <f t="shared" ref="K53:K61" si="19">+I53-J53</f>
        <v>127065962.08999997</v>
      </c>
      <c r="L53" s="5"/>
      <c r="M53" s="20"/>
      <c r="N53" s="21"/>
      <c r="O53" s="21"/>
      <c r="P53" s="21"/>
    </row>
    <row r="54" spans="1:16">
      <c r="A54" s="18" t="s">
        <v>91</v>
      </c>
      <c r="B54" s="19" t="s">
        <v>92</v>
      </c>
      <c r="C54" s="3"/>
      <c r="D54" s="4">
        <v>94101227</v>
      </c>
      <c r="E54" s="4">
        <f t="shared" si="16"/>
        <v>9963764.4399999976</v>
      </c>
      <c r="F54" s="4">
        <v>104064991.44</v>
      </c>
      <c r="G54" s="4">
        <v>30373305.449999999</v>
      </c>
      <c r="H54" s="4">
        <v>30373305.449999999</v>
      </c>
      <c r="I54" s="4">
        <f t="shared" si="18"/>
        <v>73691685.989999995</v>
      </c>
      <c r="J54" s="4">
        <v>53109700.490000002</v>
      </c>
      <c r="K54" s="4">
        <f t="shared" si="19"/>
        <v>20581985.499999993</v>
      </c>
      <c r="L54" s="5"/>
      <c r="M54" s="20"/>
      <c r="N54" s="21"/>
      <c r="O54" s="21"/>
      <c r="P54" s="21"/>
    </row>
    <row r="55" spans="1:16">
      <c r="A55" s="18" t="s">
        <v>93</v>
      </c>
      <c r="B55" s="19" t="s">
        <v>94</v>
      </c>
      <c r="C55" s="3"/>
      <c r="D55" s="4">
        <v>62315000</v>
      </c>
      <c r="E55" s="4">
        <f t="shared" si="16"/>
        <v>316750799.38</v>
      </c>
      <c r="F55" s="4">
        <v>379065799.38</v>
      </c>
      <c r="G55" s="4">
        <v>7439542.8099999996</v>
      </c>
      <c r="H55" s="4">
        <v>7439542.8099999996</v>
      </c>
      <c r="I55" s="4">
        <f t="shared" si="18"/>
        <v>371626256.56999999</v>
      </c>
      <c r="J55" s="4">
        <v>90693094.730000004</v>
      </c>
      <c r="K55" s="4">
        <f t="shared" si="19"/>
        <v>280933161.83999997</v>
      </c>
      <c r="L55" s="5"/>
      <c r="M55" s="20"/>
      <c r="N55" s="21"/>
      <c r="O55" s="21"/>
      <c r="P55" s="21"/>
    </row>
    <row r="56" spans="1:16">
      <c r="A56" s="18" t="s">
        <v>95</v>
      </c>
      <c r="B56" s="19" t="s">
        <v>96</v>
      </c>
      <c r="C56" s="3"/>
      <c r="D56" s="4">
        <v>287240013</v>
      </c>
      <c r="E56" s="4">
        <f t="shared" si="16"/>
        <v>925749.61000001431</v>
      </c>
      <c r="F56" s="4">
        <v>288165762.61000001</v>
      </c>
      <c r="G56" s="4">
        <v>118338592.31</v>
      </c>
      <c r="H56" s="4">
        <v>118338592.31</v>
      </c>
      <c r="I56" s="4">
        <f t="shared" si="18"/>
        <v>169827170.30000001</v>
      </c>
      <c r="J56" s="4">
        <v>97146809.760000005</v>
      </c>
      <c r="K56" s="4">
        <f t="shared" si="19"/>
        <v>72680360.540000007</v>
      </c>
      <c r="L56" s="5"/>
      <c r="M56" s="20"/>
      <c r="N56" s="21"/>
      <c r="O56" s="21"/>
      <c r="P56" s="21"/>
    </row>
    <row r="57" spans="1:16">
      <c r="A57" s="18" t="s">
        <v>97</v>
      </c>
      <c r="B57" s="19" t="s">
        <v>98</v>
      </c>
      <c r="C57" s="3"/>
      <c r="D57" s="4">
        <v>0</v>
      </c>
      <c r="E57" s="4">
        <f t="shared" si="16"/>
        <v>80040</v>
      </c>
      <c r="F57" s="4">
        <v>80040</v>
      </c>
      <c r="G57" s="4">
        <v>0</v>
      </c>
      <c r="H57" s="4">
        <v>0</v>
      </c>
      <c r="I57" s="4">
        <f t="shared" si="18"/>
        <v>80040</v>
      </c>
      <c r="J57" s="4">
        <v>0</v>
      </c>
      <c r="K57" s="4">
        <f t="shared" si="19"/>
        <v>80040</v>
      </c>
      <c r="L57" s="5"/>
      <c r="M57" s="20"/>
      <c r="N57" s="21"/>
      <c r="O57" s="21"/>
      <c r="P57" s="21"/>
    </row>
    <row r="58" spans="1:16">
      <c r="A58" s="18" t="s">
        <v>99</v>
      </c>
      <c r="B58" s="19" t="s">
        <v>100</v>
      </c>
      <c r="C58" s="3"/>
      <c r="D58" s="4">
        <v>396617505</v>
      </c>
      <c r="E58" s="4">
        <f t="shared" si="16"/>
        <v>146954065.45000005</v>
      </c>
      <c r="F58" s="4">
        <v>543571570.45000005</v>
      </c>
      <c r="G58" s="4">
        <v>328137923.13999999</v>
      </c>
      <c r="H58" s="4">
        <v>328137923.13999999</v>
      </c>
      <c r="I58" s="4">
        <f t="shared" si="18"/>
        <v>215433647.31000006</v>
      </c>
      <c r="J58" s="4">
        <v>110941409.11</v>
      </c>
      <c r="K58" s="4">
        <f t="shared" si="19"/>
        <v>104492238.20000006</v>
      </c>
      <c r="L58" s="5"/>
      <c r="M58" s="20"/>
      <c r="N58" s="21"/>
      <c r="O58" s="21"/>
      <c r="P58" s="21"/>
    </row>
    <row r="59" spans="1:16">
      <c r="A59" s="18" t="s">
        <v>101</v>
      </c>
      <c r="B59" s="19" t="s">
        <v>102</v>
      </c>
      <c r="C59" s="3"/>
      <c r="D59" s="4"/>
      <c r="E59" s="4">
        <f t="shared" si="16"/>
        <v>0</v>
      </c>
      <c r="F59" s="4"/>
      <c r="G59" s="4"/>
      <c r="H59" s="4"/>
      <c r="I59" s="4">
        <f t="shared" si="18"/>
        <v>0</v>
      </c>
      <c r="J59" s="4"/>
      <c r="K59" s="4">
        <f t="shared" si="19"/>
        <v>0</v>
      </c>
      <c r="L59" s="5"/>
      <c r="M59" s="20"/>
      <c r="N59" s="21"/>
      <c r="O59" s="21"/>
      <c r="P59" s="21"/>
    </row>
    <row r="60" spans="1:16">
      <c r="A60" s="18" t="s">
        <v>103</v>
      </c>
      <c r="B60" s="19" t="s">
        <v>104</v>
      </c>
      <c r="C60" s="3"/>
      <c r="D60" s="4">
        <v>0</v>
      </c>
      <c r="E60" s="4">
        <f t="shared" si="16"/>
        <v>339885151.60000002</v>
      </c>
      <c r="F60" s="4">
        <v>339885151.60000002</v>
      </c>
      <c r="G60" s="4">
        <v>231051698.59999999</v>
      </c>
      <c r="H60" s="4">
        <v>231051698.59999999</v>
      </c>
      <c r="I60" s="4">
        <f t="shared" si="18"/>
        <v>108833453.00000003</v>
      </c>
      <c r="J60" s="4">
        <v>0</v>
      </c>
      <c r="K60" s="4">
        <f t="shared" si="19"/>
        <v>108833453.00000003</v>
      </c>
      <c r="L60" s="5"/>
      <c r="M60" s="20"/>
      <c r="N60" s="21"/>
      <c r="O60" s="21"/>
      <c r="P60" s="21"/>
    </row>
    <row r="61" spans="1:16">
      <c r="A61" s="18" t="s">
        <v>105</v>
      </c>
      <c r="B61" s="19" t="s">
        <v>106</v>
      </c>
      <c r="C61" s="3"/>
      <c r="D61" s="4">
        <v>24323000</v>
      </c>
      <c r="E61" s="4">
        <f t="shared" si="16"/>
        <v>16352573.5</v>
      </c>
      <c r="F61" s="4">
        <v>40675573.5</v>
      </c>
      <c r="G61" s="4">
        <v>6503111.0099999998</v>
      </c>
      <c r="H61" s="4">
        <v>6503111.0099999998</v>
      </c>
      <c r="I61" s="4">
        <f t="shared" si="18"/>
        <v>34172462.490000002</v>
      </c>
      <c r="J61" s="4">
        <v>20189528.23</v>
      </c>
      <c r="K61" s="4">
        <f t="shared" si="19"/>
        <v>13982934.260000002</v>
      </c>
      <c r="L61" s="5"/>
      <c r="M61" s="20"/>
      <c r="N61" s="21"/>
      <c r="O61" s="21"/>
      <c r="P61" s="21"/>
    </row>
    <row r="62" spans="1:16" ht="6.9" customHeight="1">
      <c r="B62" s="19"/>
      <c r="C62" s="3"/>
      <c r="D62" s="4"/>
      <c r="E62" s="4">
        <f t="shared" si="16"/>
        <v>0</v>
      </c>
      <c r="F62" s="4"/>
      <c r="G62" s="4"/>
      <c r="H62" s="4"/>
      <c r="I62" s="4"/>
      <c r="J62" s="4"/>
      <c r="K62" s="4"/>
      <c r="L62" s="5"/>
      <c r="M62" s="20"/>
      <c r="N62" s="21"/>
      <c r="O62" s="21"/>
      <c r="P62" s="21"/>
    </row>
    <row r="63" spans="1:16" s="6" customFormat="1" ht="13.8">
      <c r="B63" s="9" t="s">
        <v>107</v>
      </c>
      <c r="C63" s="9"/>
      <c r="D63" s="10">
        <f>SUM(D64:D66)</f>
        <v>13650218072</v>
      </c>
      <c r="E63" s="10">
        <f t="shared" si="16"/>
        <v>12054580977.470001</v>
      </c>
      <c r="F63" s="10">
        <f t="shared" ref="F63:K63" si="20">SUM(F64:F66)</f>
        <v>25704799049.470001</v>
      </c>
      <c r="G63" s="10">
        <f t="shared" si="20"/>
        <v>17041029812.1</v>
      </c>
      <c r="H63" s="10">
        <f t="shared" si="20"/>
        <v>17041029812.1</v>
      </c>
      <c r="I63" s="10">
        <f t="shared" si="20"/>
        <v>8663769237.3699989</v>
      </c>
      <c r="J63" s="10">
        <f t="shared" si="20"/>
        <v>6812347459.6700001</v>
      </c>
      <c r="K63" s="10">
        <f t="shared" si="20"/>
        <v>1851421777.6999993</v>
      </c>
      <c r="L63" s="5"/>
      <c r="M63" s="5"/>
      <c r="N63" s="17"/>
      <c r="O63" s="17"/>
      <c r="P63" s="17"/>
    </row>
    <row r="64" spans="1:16">
      <c r="A64" s="18" t="s">
        <v>108</v>
      </c>
      <c r="B64" s="19" t="s">
        <v>109</v>
      </c>
      <c r="C64" s="3"/>
      <c r="D64" s="4">
        <v>12101078406</v>
      </c>
      <c r="E64" s="4">
        <f t="shared" si="16"/>
        <v>11976710968.75</v>
      </c>
      <c r="F64" s="4">
        <v>24077789374.75</v>
      </c>
      <c r="G64" s="4">
        <v>15935466660.02</v>
      </c>
      <c r="H64" s="4">
        <v>15935466660.02</v>
      </c>
      <c r="I64" s="4">
        <f>+F64-H64</f>
        <v>8142322714.7299995</v>
      </c>
      <c r="J64" s="4">
        <v>6290900937.1000004</v>
      </c>
      <c r="K64" s="4">
        <f>+I64-J64</f>
        <v>1851421777.6299992</v>
      </c>
      <c r="L64" s="5"/>
      <c r="M64" s="20"/>
      <c r="N64" s="21"/>
      <c r="O64" s="21"/>
      <c r="P64" s="21"/>
    </row>
    <row r="65" spans="1:16">
      <c r="A65" s="18" t="s">
        <v>110</v>
      </c>
      <c r="B65" s="19" t="s">
        <v>111</v>
      </c>
      <c r="C65" s="3"/>
      <c r="D65" s="4"/>
      <c r="E65" s="4">
        <f t="shared" si="16"/>
        <v>0</v>
      </c>
      <c r="F65" s="4"/>
      <c r="G65" s="4"/>
      <c r="H65" s="4"/>
      <c r="I65" s="4">
        <f>+F65-H65</f>
        <v>0</v>
      </c>
      <c r="J65" s="4"/>
      <c r="K65" s="4">
        <f>+I65-J65</f>
        <v>0</v>
      </c>
      <c r="L65" s="5"/>
      <c r="M65" s="20"/>
      <c r="N65" s="21"/>
      <c r="O65" s="21"/>
      <c r="P65" s="21"/>
    </row>
    <row r="66" spans="1:16">
      <c r="A66" s="18" t="s">
        <v>112</v>
      </c>
      <c r="B66" s="19" t="s">
        <v>113</v>
      </c>
      <c r="C66" s="3"/>
      <c r="D66" s="4">
        <v>1549139666</v>
      </c>
      <c r="E66" s="4">
        <f t="shared" si="16"/>
        <v>77870008.720000029</v>
      </c>
      <c r="F66" s="4">
        <v>1627009674.72</v>
      </c>
      <c r="G66" s="4">
        <v>1105563152.0799999</v>
      </c>
      <c r="H66" s="4">
        <v>1105563152.0799999</v>
      </c>
      <c r="I66" s="4">
        <f>+F66-H66</f>
        <v>521446522.6400001</v>
      </c>
      <c r="J66" s="4">
        <v>521446522.56999999</v>
      </c>
      <c r="K66" s="4">
        <f>+I66-J66</f>
        <v>7.0000112056732178E-2</v>
      </c>
      <c r="L66" s="5"/>
      <c r="M66" s="20"/>
      <c r="N66" s="21"/>
      <c r="O66" s="21"/>
      <c r="P66" s="21"/>
    </row>
    <row r="67" spans="1:16" ht="6.9" customHeight="1">
      <c r="B67" s="19"/>
      <c r="C67" s="3"/>
      <c r="D67" s="4"/>
      <c r="E67" s="4"/>
      <c r="F67" s="4"/>
      <c r="G67" s="4"/>
      <c r="H67" s="4"/>
      <c r="I67" s="4"/>
      <c r="J67" s="4"/>
      <c r="K67" s="4"/>
      <c r="L67" s="5"/>
      <c r="M67" s="20"/>
      <c r="N67" s="21"/>
      <c r="O67" s="21"/>
      <c r="P67" s="21"/>
    </row>
    <row r="68" spans="1:16" s="6" customFormat="1" ht="13.8">
      <c r="B68" s="9" t="s">
        <v>114</v>
      </c>
      <c r="C68" s="9"/>
      <c r="D68" s="10">
        <f>SUM(D69:D75)</f>
        <v>1378942529</v>
      </c>
      <c r="E68" s="10">
        <f t="shared" ref="E68:E75" si="21">F68-D68</f>
        <v>1948246257.3199997</v>
      </c>
      <c r="F68" s="10">
        <f t="shared" ref="F68:K68" si="22">SUM(F69:F75)</f>
        <v>3327188786.3199997</v>
      </c>
      <c r="G68" s="10">
        <f t="shared" si="22"/>
        <v>3101563533.1999998</v>
      </c>
      <c r="H68" s="10">
        <f t="shared" si="22"/>
        <v>3101563533.1999998</v>
      </c>
      <c r="I68" s="10">
        <f t="shared" si="22"/>
        <v>225625253.12</v>
      </c>
      <c r="J68" s="10">
        <f t="shared" si="22"/>
        <v>0</v>
      </c>
      <c r="K68" s="10">
        <f t="shared" si="22"/>
        <v>225625253.12</v>
      </c>
      <c r="L68" s="5"/>
      <c r="M68" s="5"/>
      <c r="N68" s="17"/>
      <c r="O68" s="17"/>
      <c r="P68" s="17"/>
    </row>
    <row r="69" spans="1:16">
      <c r="A69" s="18" t="s">
        <v>115</v>
      </c>
      <c r="B69" s="19" t="s">
        <v>116</v>
      </c>
      <c r="C69" s="3"/>
      <c r="D69" s="4"/>
      <c r="E69" s="4">
        <f t="shared" si="21"/>
        <v>0</v>
      </c>
      <c r="F69" s="4"/>
      <c r="G69" s="4"/>
      <c r="H69" s="4"/>
      <c r="I69" s="4">
        <f t="shared" ref="I69:I75" si="23">+F69-H69</f>
        <v>0</v>
      </c>
      <c r="J69" s="4"/>
      <c r="K69" s="4">
        <f t="shared" ref="K69:K75" si="24">+I69-J69</f>
        <v>0</v>
      </c>
      <c r="L69" s="5"/>
      <c r="M69" s="7"/>
      <c r="N69" s="5"/>
      <c r="O69" s="7"/>
      <c r="P69" s="5"/>
    </row>
    <row r="70" spans="1:16">
      <c r="B70" s="19" t="s">
        <v>117</v>
      </c>
      <c r="C70" s="3"/>
      <c r="D70" s="4"/>
      <c r="E70" s="4">
        <f t="shared" si="21"/>
        <v>0</v>
      </c>
      <c r="F70" s="4"/>
      <c r="G70" s="4"/>
      <c r="H70" s="4"/>
      <c r="I70" s="4">
        <f t="shared" si="23"/>
        <v>0</v>
      </c>
      <c r="J70" s="4"/>
      <c r="K70" s="4">
        <f t="shared" si="24"/>
        <v>0</v>
      </c>
      <c r="L70" s="5"/>
      <c r="M70" s="7"/>
      <c r="N70" s="5"/>
      <c r="O70" s="7"/>
      <c r="P70" s="5"/>
    </row>
    <row r="71" spans="1:16">
      <c r="B71" s="19" t="s">
        <v>118</v>
      </c>
      <c r="C71" s="3"/>
      <c r="D71" s="4"/>
      <c r="E71" s="4">
        <f t="shared" si="21"/>
        <v>0</v>
      </c>
      <c r="F71" s="4"/>
      <c r="G71" s="4"/>
      <c r="H71" s="4"/>
      <c r="I71" s="4">
        <f t="shared" si="23"/>
        <v>0</v>
      </c>
      <c r="J71" s="4"/>
      <c r="K71" s="4">
        <f t="shared" si="24"/>
        <v>0</v>
      </c>
      <c r="L71" s="5"/>
      <c r="M71" s="7"/>
      <c r="N71" s="5"/>
      <c r="O71" s="7"/>
      <c r="P71" s="5"/>
    </row>
    <row r="72" spans="1:16">
      <c r="B72" s="19" t="s">
        <v>119</v>
      </c>
      <c r="C72" s="3"/>
      <c r="D72" s="4"/>
      <c r="E72" s="4">
        <f t="shared" si="21"/>
        <v>0</v>
      </c>
      <c r="F72" s="4"/>
      <c r="G72" s="4"/>
      <c r="H72" s="4"/>
      <c r="I72" s="4">
        <f t="shared" si="23"/>
        <v>0</v>
      </c>
      <c r="J72" s="4"/>
      <c r="K72" s="4">
        <f t="shared" si="24"/>
        <v>0</v>
      </c>
      <c r="L72" s="5"/>
      <c r="M72" s="7"/>
      <c r="N72" s="5"/>
      <c r="O72" s="7"/>
      <c r="P72" s="5"/>
    </row>
    <row r="73" spans="1:16">
      <c r="A73" s="18" t="s">
        <v>120</v>
      </c>
      <c r="B73" s="19" t="s">
        <v>121</v>
      </c>
      <c r="C73" s="3"/>
      <c r="D73" s="4">
        <v>0</v>
      </c>
      <c r="E73" s="4">
        <f t="shared" si="21"/>
        <v>3101563533.1999998</v>
      </c>
      <c r="F73" s="4">
        <v>3101563533.1999998</v>
      </c>
      <c r="G73" s="4">
        <v>3101563533.1999998</v>
      </c>
      <c r="H73" s="4">
        <v>3101563533.1999998</v>
      </c>
      <c r="I73" s="4">
        <f t="shared" si="23"/>
        <v>0</v>
      </c>
      <c r="J73" s="4">
        <v>0</v>
      </c>
      <c r="K73" s="4">
        <f t="shared" si="24"/>
        <v>0</v>
      </c>
      <c r="L73" s="5"/>
      <c r="M73" s="7"/>
      <c r="N73" s="5"/>
      <c r="O73" s="7"/>
      <c r="P73" s="5"/>
    </row>
    <row r="74" spans="1:16">
      <c r="A74" s="18" t="s">
        <v>122</v>
      </c>
      <c r="B74" s="19" t="s">
        <v>123</v>
      </c>
      <c r="C74" s="3"/>
      <c r="D74" s="4">
        <v>73000000</v>
      </c>
      <c r="E74" s="4">
        <f t="shared" si="21"/>
        <v>-73000000</v>
      </c>
      <c r="F74" s="4">
        <v>0</v>
      </c>
      <c r="G74" s="4">
        <v>0</v>
      </c>
      <c r="H74" s="4">
        <v>0</v>
      </c>
      <c r="I74" s="4">
        <f t="shared" si="23"/>
        <v>0</v>
      </c>
      <c r="J74" s="4">
        <v>0</v>
      </c>
      <c r="K74" s="4">
        <f t="shared" si="24"/>
        <v>0</v>
      </c>
      <c r="L74" s="5"/>
      <c r="M74" s="7"/>
      <c r="N74" s="5"/>
      <c r="O74" s="7"/>
      <c r="P74" s="5"/>
    </row>
    <row r="75" spans="1:16">
      <c r="A75" s="18" t="s">
        <v>124</v>
      </c>
      <c r="B75" s="19" t="s">
        <v>125</v>
      </c>
      <c r="C75" s="3"/>
      <c r="D75" s="4">
        <v>1305942529</v>
      </c>
      <c r="E75" s="4">
        <f t="shared" si="21"/>
        <v>-1080317275.8800001</v>
      </c>
      <c r="F75" s="4">
        <v>225625253.12</v>
      </c>
      <c r="G75" s="4">
        <v>0</v>
      </c>
      <c r="H75" s="4">
        <v>0</v>
      </c>
      <c r="I75" s="4">
        <f t="shared" si="23"/>
        <v>225625253.12</v>
      </c>
      <c r="J75" s="4">
        <v>0</v>
      </c>
      <c r="K75" s="4">
        <f t="shared" si="24"/>
        <v>225625253.12</v>
      </c>
      <c r="L75" s="5"/>
      <c r="M75" s="7"/>
      <c r="N75" s="5"/>
      <c r="O75" s="7"/>
      <c r="P75" s="5"/>
    </row>
    <row r="76" spans="1:16" ht="6.9" customHeight="1">
      <c r="B76" s="19"/>
      <c r="C76" s="3"/>
      <c r="D76" s="4"/>
      <c r="E76" s="4"/>
      <c r="F76" s="4"/>
      <c r="G76" s="4"/>
      <c r="H76" s="4"/>
      <c r="I76" s="4"/>
      <c r="J76" s="4"/>
      <c r="K76" s="4"/>
      <c r="L76" s="5"/>
      <c r="M76" s="7"/>
      <c r="N76" s="5"/>
      <c r="O76" s="7"/>
      <c r="P76" s="5"/>
    </row>
    <row r="77" spans="1:16" s="6" customFormat="1" ht="13.8">
      <c r="B77" s="9" t="s">
        <v>126</v>
      </c>
      <c r="C77" s="9"/>
      <c r="D77" s="10">
        <f>SUM(D78:D80)</f>
        <v>0</v>
      </c>
      <c r="E77" s="10">
        <f>F77-D77</f>
        <v>1012129352.64</v>
      </c>
      <c r="F77" s="10">
        <f>SUM(F78:F80)</f>
        <v>1012129352.64</v>
      </c>
      <c r="G77" s="10">
        <f>SUM(G78:G80)</f>
        <v>1002484941.97</v>
      </c>
      <c r="H77" s="10">
        <f>SUM(H78:H80)</f>
        <v>1002484941.97</v>
      </c>
      <c r="I77" s="10">
        <f>SUM(I78:I80)</f>
        <v>9644410.6699999999</v>
      </c>
      <c r="J77" s="10">
        <v>0</v>
      </c>
      <c r="K77" s="10">
        <f>SUM(K78:K80)</f>
        <v>9644410.6699999999</v>
      </c>
      <c r="L77" s="10"/>
      <c r="M77" s="5"/>
      <c r="N77" s="17"/>
      <c r="O77" s="17"/>
      <c r="P77" s="17"/>
    </row>
    <row r="78" spans="1:16">
      <c r="B78" s="19" t="s">
        <v>10</v>
      </c>
      <c r="C78" s="3"/>
      <c r="D78" s="4"/>
      <c r="E78" s="4">
        <f>F78-D78</f>
        <v>0</v>
      </c>
      <c r="F78" s="4"/>
      <c r="G78" s="4"/>
      <c r="H78" s="4"/>
      <c r="I78" s="4">
        <f>+F78-H78</f>
        <v>0</v>
      </c>
      <c r="J78" s="4"/>
      <c r="K78" s="4">
        <f>+I78-J78</f>
        <v>0</v>
      </c>
      <c r="L78" s="5"/>
      <c r="M78" s="7"/>
      <c r="N78" s="5"/>
      <c r="O78" s="7"/>
      <c r="P78" s="5"/>
    </row>
    <row r="79" spans="1:16">
      <c r="A79" s="1" t="s">
        <v>127</v>
      </c>
      <c r="B79" s="19" t="s">
        <v>128</v>
      </c>
      <c r="C79" s="3"/>
      <c r="D79" s="4">
        <v>0</v>
      </c>
      <c r="E79" s="4">
        <f>F79-D79</f>
        <v>1000521177.73</v>
      </c>
      <c r="F79" s="4">
        <v>1000521177.73</v>
      </c>
      <c r="G79" s="4">
        <v>1000521177.73</v>
      </c>
      <c r="H79" s="4">
        <v>1000521177.73</v>
      </c>
      <c r="I79" s="4">
        <f>+F79-H79</f>
        <v>0</v>
      </c>
      <c r="J79" s="4">
        <v>0</v>
      </c>
      <c r="K79" s="4">
        <f>+I79-J79</f>
        <v>0</v>
      </c>
      <c r="L79" s="5"/>
      <c r="M79" s="7"/>
      <c r="N79" s="5"/>
      <c r="O79" s="7"/>
      <c r="P79" s="5"/>
    </row>
    <row r="80" spans="1:16" ht="11.25" customHeight="1">
      <c r="A80" s="25" t="s">
        <v>129</v>
      </c>
      <c r="B80" s="19" t="s">
        <v>130</v>
      </c>
      <c r="C80" s="3"/>
      <c r="D80" s="4">
        <v>0</v>
      </c>
      <c r="E80" s="4">
        <f>F80-D80</f>
        <v>11608174.91</v>
      </c>
      <c r="F80" s="4">
        <v>11608174.91</v>
      </c>
      <c r="G80" s="4">
        <v>1963764.24</v>
      </c>
      <c r="H80" s="4">
        <v>1963764.24</v>
      </c>
      <c r="I80" s="4">
        <f>+F80-H80</f>
        <v>9644410.6699999999</v>
      </c>
      <c r="J80" s="4">
        <v>0</v>
      </c>
      <c r="K80" s="4">
        <f>+I80-J80</f>
        <v>9644410.6699999999</v>
      </c>
      <c r="L80" s="5"/>
      <c r="M80" s="7"/>
      <c r="N80" s="5"/>
      <c r="O80" s="7"/>
      <c r="P80" s="5"/>
    </row>
    <row r="81" spans="1:16" ht="6.9" customHeight="1">
      <c r="B81" s="19"/>
      <c r="C81" s="3"/>
      <c r="D81" s="4"/>
      <c r="E81" s="4"/>
      <c r="F81" s="4"/>
      <c r="G81" s="4"/>
      <c r="H81" s="4"/>
      <c r="I81" s="4"/>
      <c r="J81" s="4"/>
      <c r="K81" s="4"/>
      <c r="L81" s="5"/>
      <c r="M81" s="7"/>
      <c r="N81" s="5"/>
      <c r="O81" s="7"/>
      <c r="P81" s="5"/>
    </row>
    <row r="82" spans="1:16" s="6" customFormat="1" ht="13.8">
      <c r="B82" s="9" t="s">
        <v>131</v>
      </c>
      <c r="C82" s="9"/>
      <c r="D82" s="10">
        <f>SUM(D83:D89)</f>
        <v>18720369008</v>
      </c>
      <c r="E82" s="10">
        <f t="shared" ref="E82:E89" si="25">F82-D82</f>
        <v>1449494460.6399994</v>
      </c>
      <c r="F82" s="10">
        <f t="shared" ref="F82:K82" si="26">SUM(F83:F89)</f>
        <v>20169863468.639999</v>
      </c>
      <c r="G82" s="10">
        <f t="shared" si="26"/>
        <v>12778839582.190001</v>
      </c>
      <c r="H82" s="10">
        <f t="shared" si="26"/>
        <v>12778839582.190001</v>
      </c>
      <c r="I82" s="10">
        <f t="shared" si="26"/>
        <v>7391023886.4499989</v>
      </c>
      <c r="J82" s="10">
        <f t="shared" si="26"/>
        <v>6886555495.6800003</v>
      </c>
      <c r="K82" s="10">
        <f t="shared" si="26"/>
        <v>504468390.76999962</v>
      </c>
      <c r="L82" s="5"/>
      <c r="M82" s="5"/>
      <c r="N82" s="17"/>
      <c r="O82" s="17"/>
      <c r="P82" s="17"/>
    </row>
    <row r="83" spans="1:16">
      <c r="A83" s="18" t="s">
        <v>132</v>
      </c>
      <c r="B83" s="19" t="s">
        <v>133</v>
      </c>
      <c r="C83" s="3"/>
      <c r="D83" s="4">
        <v>9475797449</v>
      </c>
      <c r="E83" s="4">
        <f t="shared" si="25"/>
        <v>41154824.809999466</v>
      </c>
      <c r="F83" s="4">
        <v>9516952273.8099995</v>
      </c>
      <c r="G83" s="4">
        <v>4875956002.96</v>
      </c>
      <c r="H83" s="4">
        <v>4875956002.96</v>
      </c>
      <c r="I83" s="4">
        <f t="shared" ref="I83:I89" si="27">+F83-H83</f>
        <v>4640996270.8499994</v>
      </c>
      <c r="J83" s="4">
        <v>4136527880.7199998</v>
      </c>
      <c r="K83" s="4">
        <f t="shared" ref="K83:K89" si="28">+I83-J83</f>
        <v>504468390.12999964</v>
      </c>
      <c r="L83" s="5"/>
      <c r="M83" s="20"/>
      <c r="N83" s="21"/>
      <c r="O83" s="21"/>
      <c r="P83" s="21"/>
    </row>
    <row r="84" spans="1:16">
      <c r="A84" s="18" t="s">
        <v>134</v>
      </c>
      <c r="B84" s="19" t="s">
        <v>135</v>
      </c>
      <c r="C84" s="3"/>
      <c r="D84" s="4">
        <v>9044571559</v>
      </c>
      <c r="E84" s="4">
        <f t="shared" si="25"/>
        <v>1263758257.25</v>
      </c>
      <c r="F84" s="4">
        <v>10308329816.25</v>
      </c>
      <c r="G84" s="4">
        <v>7588200963.1000004</v>
      </c>
      <c r="H84" s="4">
        <v>7588200963.1000004</v>
      </c>
      <c r="I84" s="4">
        <f t="shared" si="27"/>
        <v>2720128853.1499996</v>
      </c>
      <c r="J84" s="4">
        <v>2720128853.1500001</v>
      </c>
      <c r="K84" s="4">
        <f t="shared" si="28"/>
        <v>0</v>
      </c>
      <c r="L84" s="5"/>
      <c r="M84" s="20"/>
      <c r="N84" s="21"/>
      <c r="O84" s="21"/>
      <c r="P84" s="21"/>
    </row>
    <row r="85" spans="1:16" ht="17.25" customHeight="1">
      <c r="A85" s="25" t="s">
        <v>136</v>
      </c>
      <c r="B85" s="19" t="s">
        <v>137</v>
      </c>
      <c r="C85" s="3"/>
      <c r="D85" s="4"/>
      <c r="E85" s="4">
        <f t="shared" si="25"/>
        <v>0</v>
      </c>
      <c r="F85" s="4"/>
      <c r="G85" s="4"/>
      <c r="H85" s="4"/>
      <c r="I85" s="4">
        <f t="shared" si="27"/>
        <v>0</v>
      </c>
      <c r="J85" s="4"/>
      <c r="K85" s="4">
        <f t="shared" si="28"/>
        <v>0</v>
      </c>
      <c r="L85" s="5"/>
      <c r="M85" s="20"/>
      <c r="N85" s="21"/>
      <c r="O85" s="21"/>
      <c r="P85" s="21"/>
    </row>
    <row r="86" spans="1:16" ht="17.25" customHeight="1">
      <c r="A86" s="25" t="s">
        <v>138</v>
      </c>
      <c r="B86" s="19" t="s">
        <v>139</v>
      </c>
      <c r="C86" s="3"/>
      <c r="D86" s="4"/>
      <c r="E86" s="4">
        <f t="shared" si="25"/>
        <v>0</v>
      </c>
      <c r="F86" s="4"/>
      <c r="G86" s="4"/>
      <c r="H86" s="4"/>
      <c r="I86" s="4">
        <f t="shared" si="27"/>
        <v>0</v>
      </c>
      <c r="J86" s="4"/>
      <c r="K86" s="4">
        <f t="shared" si="28"/>
        <v>0</v>
      </c>
      <c r="L86" s="5"/>
      <c r="M86" s="20"/>
      <c r="N86" s="21"/>
      <c r="O86" s="21"/>
      <c r="P86" s="21"/>
    </row>
    <row r="87" spans="1:16" ht="14.25" customHeight="1">
      <c r="A87" s="25" t="s">
        <v>140</v>
      </c>
      <c r="B87" s="19" t="s">
        <v>141</v>
      </c>
      <c r="C87" s="3"/>
      <c r="D87" s="4"/>
      <c r="E87" s="4">
        <f t="shared" si="25"/>
        <v>0</v>
      </c>
      <c r="F87" s="4"/>
      <c r="G87" s="4"/>
      <c r="H87" s="4"/>
      <c r="I87" s="4">
        <f t="shared" si="27"/>
        <v>0</v>
      </c>
      <c r="J87" s="4"/>
      <c r="K87" s="4">
        <f t="shared" si="28"/>
        <v>0</v>
      </c>
      <c r="L87" s="5"/>
      <c r="M87" s="20"/>
      <c r="N87" s="21"/>
      <c r="O87" s="21"/>
      <c r="P87" s="21"/>
    </row>
    <row r="88" spans="1:16">
      <c r="B88" s="19" t="s">
        <v>142</v>
      </c>
      <c r="C88" s="3"/>
      <c r="D88" s="4"/>
      <c r="E88" s="4">
        <f t="shared" si="25"/>
        <v>0</v>
      </c>
      <c r="F88" s="4"/>
      <c r="G88" s="4"/>
      <c r="H88" s="4"/>
      <c r="I88" s="4">
        <f t="shared" si="27"/>
        <v>0</v>
      </c>
      <c r="J88" s="4"/>
      <c r="K88" s="4">
        <f t="shared" si="28"/>
        <v>0</v>
      </c>
      <c r="L88" s="5"/>
      <c r="M88" s="20"/>
      <c r="N88" s="21"/>
      <c r="O88" s="21"/>
      <c r="P88" s="21"/>
    </row>
    <row r="89" spans="1:16">
      <c r="A89" s="18" t="s">
        <v>143</v>
      </c>
      <c r="B89" s="19" t="s">
        <v>144</v>
      </c>
      <c r="C89" s="3"/>
      <c r="D89" s="4">
        <v>200000000</v>
      </c>
      <c r="E89" s="4">
        <f t="shared" si="25"/>
        <v>144581378.57999998</v>
      </c>
      <c r="F89" s="4">
        <v>344581378.57999998</v>
      </c>
      <c r="G89" s="4">
        <v>314682616.13</v>
      </c>
      <c r="H89" s="4">
        <v>314682616.13</v>
      </c>
      <c r="I89" s="4">
        <f t="shared" si="27"/>
        <v>29898762.449999988</v>
      </c>
      <c r="J89" s="4">
        <v>29898761.809999999</v>
      </c>
      <c r="K89" s="4">
        <f t="shared" si="28"/>
        <v>0.63999998942017555</v>
      </c>
      <c r="L89" s="5"/>
      <c r="M89" s="20"/>
      <c r="N89" s="21"/>
      <c r="O89" s="21"/>
      <c r="P89" s="21"/>
    </row>
    <row r="90" spans="1:16" ht="6.9" customHeight="1">
      <c r="B90" s="3"/>
      <c r="C90" s="3"/>
      <c r="D90" s="4"/>
      <c r="E90" s="4"/>
      <c r="F90" s="4"/>
      <c r="G90" s="4"/>
      <c r="H90" s="4"/>
      <c r="I90" s="4"/>
      <c r="J90" s="4"/>
      <c r="K90" s="4"/>
      <c r="L90" s="5"/>
      <c r="M90" s="7"/>
      <c r="N90" s="5"/>
      <c r="O90" s="7"/>
      <c r="P90" s="5"/>
    </row>
    <row r="91" spans="1:16" s="6" customFormat="1" ht="13.8">
      <c r="B91" s="8" t="s">
        <v>11</v>
      </c>
      <c r="C91" s="9"/>
      <c r="D91" s="10">
        <f>SUM(D10,D19,D30,D41,D52,D63,D68,D82,D77)</f>
        <v>261727311747</v>
      </c>
      <c r="E91" s="10">
        <f>F91-D91</f>
        <v>31273179235.570007</v>
      </c>
      <c r="F91" s="10">
        <f>SUM(F10,F19,F30,F41,F52,F63,F68,F82,F77)</f>
        <v>293000490982.57001</v>
      </c>
      <c r="G91" s="10">
        <f>SUM(G10,G19,G30,G41,G52,G63,G68,G82,G77)</f>
        <v>194572184699.11002</v>
      </c>
      <c r="H91" s="10">
        <f>SUM(H10,H19,H30,H41,H52,H63,H68,H82,H77)</f>
        <v>194572184699.11002</v>
      </c>
      <c r="I91" s="10">
        <f>+F91-H91</f>
        <v>98428306283.459991</v>
      </c>
      <c r="J91" s="10">
        <f>SUM(J10,J19,J30,J41,J52,J63,J68,J82,J77)</f>
        <v>49137646085.809998</v>
      </c>
      <c r="K91" s="10">
        <f>+I91-J91</f>
        <v>49290660197.649994</v>
      </c>
      <c r="L91" s="5"/>
      <c r="M91" s="5"/>
      <c r="N91" s="5"/>
      <c r="O91" s="5"/>
      <c r="P91" s="5"/>
    </row>
    <row r="92" spans="1:16" ht="15" customHeight="1">
      <c r="B92" s="11"/>
      <c r="C92" s="11"/>
      <c r="D92" s="11"/>
      <c r="E92" s="11"/>
      <c r="F92" s="12"/>
      <c r="G92" s="12"/>
      <c r="H92" s="12"/>
      <c r="I92" s="12"/>
      <c r="J92" s="12"/>
      <c r="K92" s="12"/>
      <c r="L92" s="24"/>
      <c r="M92" s="24"/>
    </row>
    <row r="93" spans="1:16" s="24" customFormat="1" ht="15" customHeight="1">
      <c r="B93" s="37" t="s">
        <v>145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</row>
    <row r="94" spans="1:16" s="24" customFormat="1" ht="13.8">
      <c r="B94" s="13" t="s">
        <v>12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6" s="24" customFormat="1" ht="13.8">
      <c r="B95" s="38" t="s">
        <v>13</v>
      </c>
      <c r="C95" s="38"/>
      <c r="D95" s="38"/>
      <c r="E95" s="38"/>
      <c r="F95" s="38"/>
      <c r="G95" s="38"/>
      <c r="H95" s="38"/>
      <c r="I95" s="38"/>
      <c r="J95" s="38"/>
      <c r="K95" s="38"/>
    </row>
    <row r="96" spans="1:16" s="24" customFormat="1" ht="13.8">
      <c r="B96" s="37" t="s">
        <v>146</v>
      </c>
      <c r="C96" s="37"/>
      <c r="D96" s="37"/>
      <c r="E96" s="37"/>
      <c r="F96" s="38"/>
      <c r="G96" s="38"/>
      <c r="H96" s="38"/>
      <c r="I96" s="38"/>
      <c r="J96" s="38"/>
      <c r="K96" s="38"/>
    </row>
    <row r="97" spans="2:11">
      <c r="B97" s="26"/>
      <c r="C97" s="14"/>
      <c r="D97" s="14"/>
      <c r="E97" s="14"/>
      <c r="F97" s="14"/>
      <c r="G97" s="14"/>
      <c r="H97" s="14"/>
      <c r="I97" s="14"/>
      <c r="J97" s="14"/>
      <c r="K97" s="14"/>
    </row>
    <row r="98" spans="2:11">
      <c r="B98" s="26"/>
      <c r="C98" s="14"/>
      <c r="D98" s="14"/>
      <c r="E98" s="14"/>
      <c r="F98" s="14"/>
      <c r="G98" s="14"/>
      <c r="H98" s="14"/>
      <c r="I98" s="14"/>
      <c r="J98" s="14"/>
      <c r="K98" s="14"/>
    </row>
    <row r="99" spans="2:11">
      <c r="B99" s="26"/>
      <c r="C99" s="14"/>
      <c r="D99" s="14"/>
      <c r="E99" s="14"/>
      <c r="F99" s="14"/>
      <c r="G99" s="14"/>
      <c r="H99" s="14"/>
      <c r="I99" s="14"/>
      <c r="J99" s="14"/>
      <c r="K99" s="14"/>
    </row>
    <row r="100" spans="2:11">
      <c r="B100" s="26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2:11">
      <c r="B101" s="26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2:11">
      <c r="B102" s="26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2:11">
      <c r="B103" s="26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2:11">
      <c r="B104" s="26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2:11">
      <c r="B105" s="26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2:11">
      <c r="B106" s="26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2:11">
      <c r="B107" s="26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2:11">
      <c r="B108" s="26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2:11">
      <c r="B109" s="26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2:11">
      <c r="B110" s="26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2:11">
      <c r="B111" s="26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2:11">
      <c r="B112" s="26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2:11">
      <c r="B113" s="26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2:11">
      <c r="B114" s="26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2:11">
      <c r="B115" s="26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2:11">
      <c r="B116" s="26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2:11">
      <c r="B117" s="26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2:11">
      <c r="B118" s="26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2:11">
      <c r="B119" s="26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2:11">
      <c r="B120" s="26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2:11">
      <c r="B121" s="26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2:11">
      <c r="B122" s="26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2:11">
      <c r="B123" s="26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2:11">
      <c r="B124" s="26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2:11">
      <c r="B125" s="26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2:11">
      <c r="B126" s="26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2:11">
      <c r="B127" s="26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2:11">
      <c r="B128" s="26"/>
      <c r="C128" s="14"/>
      <c r="D128" s="14"/>
      <c r="E128" s="14"/>
      <c r="F128" s="14"/>
      <c r="G128" s="14"/>
      <c r="H128" s="14"/>
      <c r="I128" s="14"/>
      <c r="J128" s="14"/>
      <c r="K128" s="14"/>
    </row>
  </sheetData>
  <sheetProtection formatCells="0" formatColumns="0" formatRows="0" insertColumns="0" insertRows="0" insertHyperlinks="0" deleteColumns="0" deleteRows="0" sort="0" autoFilter="0" pivotTables="0"/>
  <mergeCells count="13">
    <mergeCell ref="B93:M93"/>
    <mergeCell ref="B95:K95"/>
    <mergeCell ref="B96:K96"/>
    <mergeCell ref="B1:K1"/>
    <mergeCell ref="B2:K2"/>
    <mergeCell ref="B3:K3"/>
    <mergeCell ref="B4:K4"/>
    <mergeCell ref="B5:K5"/>
    <mergeCell ref="B6:B8"/>
    <mergeCell ref="D6:H6"/>
    <mergeCell ref="I6:I8"/>
    <mergeCell ref="J6:J8"/>
    <mergeCell ref="K6:K8"/>
  </mergeCells>
  <printOptions horizontalCentered="1"/>
  <pageMargins left="0.23622047244094491" right="0.23622047244094491" top="1.0236220472440944" bottom="0.55118110236220474" header="0.19685039370078741" footer="0.31496062992125984"/>
  <pageSetup scale="63" fitToHeight="0" orientation="landscape" r:id="rId1"/>
  <headerFooter>
    <oddHeader>&amp;L&amp;G</oddHeader>
  </headerFooter>
  <rowBreaks count="1" manualBreakCount="1">
    <brk id="51" min="1" max="10" man="1"/>
  </rowBreaks>
  <colBreaks count="1" manualBreakCount="1">
    <brk id="11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Objeto del Gasto</vt:lpstr>
      <vt:lpstr>'Objeto del Gasto'!Área_de_impresión</vt:lpstr>
      <vt:lpstr>'Objeto del Gasto'!Print_Titles</vt:lpstr>
      <vt:lpstr>'Objeto del Gasto'!Títulos_a_imprimir</vt:lpstr>
    </vt:vector>
  </TitlesOfParts>
  <Manager/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emedinam</dc:creator>
  <cp:keywords/>
  <dc:description/>
  <cp:lastModifiedBy>ELIZABETH ANGELES</cp:lastModifiedBy>
  <cp:lastPrinted>2024-10-28T19:34:02Z</cp:lastPrinted>
  <dcterms:created xsi:type="dcterms:W3CDTF">2022-07-28T22:51:48Z</dcterms:created>
  <dcterms:modified xsi:type="dcterms:W3CDTF">2024-10-28T19:34:05Z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75636fcf-7363-450e-8b9a-f4b99071818e</vt:lpwstr>
  </property>
  <property fmtid="{D5CDD505-2E9C-101B-9397-08002B2CF9AE}" pid="3" name="ConnectionInfosStorage">
    <vt:lpwstr>WorkbookXmlParts</vt:lpwstr>
  </property>
</Properties>
</file>