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Nueva carpeta\"/>
    </mc:Choice>
  </mc:AlternateContent>
  <xr:revisionPtr revIDLastSave="0" documentId="8_{EFC9582A-3ACF-4532-83D9-51B030066663}" xr6:coauthVersionLast="47" xr6:coauthVersionMax="47" xr10:uidLastSave="{00000000-0000-0000-0000-000000000000}"/>
  <bookViews>
    <workbookView xWindow="-120" yWindow="-120" windowWidth="29040" windowHeight="15720" xr2:uid="{7379811D-19BE-4907-A37F-9BC48133FF01}"/>
  </bookViews>
  <sheets>
    <sheet name="EP_09"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EP_09!$A$1:$J$43</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_xlnm.Print_Titles" localSheetId="0">EP_09!$1:$6</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EP_09!$A$1:$H$43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J36" i="1" s="1"/>
  <c r="D36" i="1"/>
  <c r="J35" i="1"/>
  <c r="H35" i="1"/>
  <c r="D35" i="1"/>
  <c r="H34" i="1"/>
  <c r="J34" i="1" s="1"/>
  <c r="D34" i="1"/>
  <c r="J33" i="1"/>
  <c r="H33" i="1"/>
  <c r="D33" i="1"/>
  <c r="I32" i="1"/>
  <c r="H32" i="1"/>
  <c r="J32" i="1" s="1"/>
  <c r="G32" i="1"/>
  <c r="F32" i="1"/>
  <c r="E32" i="1"/>
  <c r="D32" i="1" s="1"/>
  <c r="C32" i="1"/>
  <c r="H31" i="1"/>
  <c r="J31" i="1" s="1"/>
  <c r="D31" i="1"/>
  <c r="H30" i="1"/>
  <c r="J30" i="1" s="1"/>
  <c r="D30" i="1"/>
  <c r="H29" i="1"/>
  <c r="J29" i="1" s="1"/>
  <c r="D29" i="1"/>
  <c r="J28" i="1"/>
  <c r="H28" i="1"/>
  <c r="D28" i="1"/>
  <c r="I27" i="1"/>
  <c r="G27" i="1"/>
  <c r="F27" i="1"/>
  <c r="E27" i="1"/>
  <c r="H27" i="1" s="1"/>
  <c r="J27" i="1" s="1"/>
  <c r="C27" i="1"/>
  <c r="D27" i="1" s="1"/>
  <c r="J26" i="1"/>
  <c r="H26" i="1"/>
  <c r="D26" i="1"/>
  <c r="J25" i="1"/>
  <c r="H25" i="1"/>
  <c r="D25" i="1"/>
  <c r="I24" i="1"/>
  <c r="G24" i="1"/>
  <c r="F24" i="1"/>
  <c r="E24" i="1"/>
  <c r="D24" i="1" s="1"/>
  <c r="C24" i="1"/>
  <c r="H23" i="1"/>
  <c r="J23" i="1" s="1"/>
  <c r="D23" i="1"/>
  <c r="J22" i="1"/>
  <c r="H22" i="1"/>
  <c r="D22" i="1"/>
  <c r="H21" i="1"/>
  <c r="J21" i="1" s="1"/>
  <c r="D21" i="1"/>
  <c r="I20" i="1"/>
  <c r="G20" i="1"/>
  <c r="F20" i="1"/>
  <c r="E20" i="1"/>
  <c r="H20" i="1" s="1"/>
  <c r="J20" i="1" s="1"/>
  <c r="D20" i="1"/>
  <c r="C20" i="1"/>
  <c r="H19" i="1"/>
  <c r="J19" i="1" s="1"/>
  <c r="D19" i="1"/>
  <c r="H18" i="1"/>
  <c r="J18" i="1" s="1"/>
  <c r="D18" i="1"/>
  <c r="J17" i="1"/>
  <c r="H17" i="1"/>
  <c r="D17" i="1"/>
  <c r="H16" i="1"/>
  <c r="J16" i="1" s="1"/>
  <c r="D16" i="1"/>
  <c r="H15" i="1"/>
  <c r="J15" i="1" s="1"/>
  <c r="D15" i="1"/>
  <c r="H14" i="1"/>
  <c r="J14" i="1" s="1"/>
  <c r="D14" i="1"/>
  <c r="J13" i="1"/>
  <c r="H13" i="1"/>
  <c r="D13" i="1"/>
  <c r="H12" i="1"/>
  <c r="J12" i="1" s="1"/>
  <c r="D12" i="1"/>
  <c r="I11" i="1"/>
  <c r="G11" i="1"/>
  <c r="G7" i="1" s="1"/>
  <c r="G37" i="1" s="1"/>
  <c r="F11" i="1"/>
  <c r="H11" i="1" s="1"/>
  <c r="J11" i="1" s="1"/>
  <c r="E11" i="1"/>
  <c r="D11" i="1" s="1"/>
  <c r="C11" i="1"/>
  <c r="J10" i="1"/>
  <c r="H10" i="1"/>
  <c r="D10" i="1"/>
  <c r="H9" i="1"/>
  <c r="J9" i="1" s="1"/>
  <c r="D9" i="1"/>
  <c r="I8" i="1"/>
  <c r="I7" i="1" s="1"/>
  <c r="I37" i="1" s="1"/>
  <c r="H8" i="1"/>
  <c r="J8" i="1" s="1"/>
  <c r="G8" i="1"/>
  <c r="F8" i="1"/>
  <c r="E8" i="1"/>
  <c r="D8" i="1"/>
  <c r="C8" i="1"/>
  <c r="C7" i="1" s="1"/>
  <c r="C37" i="1" s="1"/>
  <c r="E7" i="1" l="1"/>
  <c r="F7" i="1"/>
  <c r="F37" i="1" s="1"/>
  <c r="H24" i="1"/>
  <c r="J24" i="1" s="1"/>
  <c r="E37" i="1" l="1"/>
  <c r="D37" i="1" s="1"/>
  <c r="D7" i="1"/>
  <c r="H7" i="1"/>
  <c r="H37" i="1" l="1"/>
  <c r="J37" i="1" s="1"/>
  <c r="J7" i="1"/>
</calcChain>
</file>

<file path=xl/sharedStrings.xml><?xml version="1.0" encoding="utf-8"?>
<sst xmlns="http://schemas.openxmlformats.org/spreadsheetml/2006/main" count="49" uniqueCount="49">
  <si>
    <t xml:space="preserve">Gobierno de la Ciudad de México </t>
  </si>
  <si>
    <t>Gasto por Categoría Programática</t>
  </si>
  <si>
    <t>Enero-Diciembre 2024</t>
  </si>
  <si>
    <t>(Pesos)</t>
  </si>
  <si>
    <t>Concepto</t>
  </si>
  <si>
    <t>Egresos*</t>
  </si>
  <si>
    <t>Diferencia</t>
  </si>
  <si>
    <t>Comprometido</t>
  </si>
  <si>
    <t>Diferencia menos Comprometido</t>
  </si>
  <si>
    <t>Aprobado</t>
  </si>
  <si>
    <t>Ampliaciones/ Reducciones</t>
  </si>
  <si>
    <t>Modificado</t>
  </si>
  <si>
    <t>Devengado</t>
  </si>
  <si>
    <t>Pagado</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</si>
  <si>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</si>
  <si>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</si>
  <si>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</si>
  <si>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</si>
  <si>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</si>
  <si>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</si>
  <si>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</si>
  <si>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</si>
  <si>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</si>
  <si>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</si>
  <si>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</si>
  <si>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</si>
  <si>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</si>
  <si>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</si>
  <si>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</si>
  <si>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</si>
  <si>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</si>
  <si>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</si>
  <si>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</si>
  <si>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</si>
  <si>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</si>
  <si>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</si>
  <si>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</si>
  <si>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</si>
  <si>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</si>
  <si>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</si>
  <si>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</si>
  <si>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</si>
  <si>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</si>
  <si>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</si>
  <si>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DEL EGRESO</t>
  </si>
  <si>
    <t>Las cifras pueden variar por efecto de redondeo.</t>
  </si>
  <si>
    <t>Las cifras entre paréntesis indican variaciones negativas.</t>
  </si>
  <si>
    <t>Nota: Cifras Preliminares, las correspondientes del ejercicio se registrarán en la Cuenta Pública 2024.</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</si>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</sst>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0"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sz val="10"/>
      <name val="Roboto"/>
    </font>
    <font>
      <b/>
      <sz val="10"/>
      <color theme="4"/>
      <name val="Roboto"/>
    </font>
    <font>
      <sz val="10"/>
      <color theme="4"/>
      <name val="Roboto"/>
    </font>
    <font>
      <sz val="9"/>
      <color theme="4"/>
      <name val="Roboto"/>
    </font>
    <font>
      <sz val="9"/>
      <color theme="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style="double">
        <color indexed="64"/>
      </top>
      <bottom style="hair">
        <color theme="4"/>
      </bottom>
      <diagonal/>
    </border>
    <border>
      <left/>
      <right/>
      <top style="hair">
        <color theme="4"/>
      </top>
      <bottom style="hair">
        <color theme="4"/>
      </bottom>
      <diagonal/>
    </border>
    <border>
      <left/>
      <right/>
      <top style="hair">
        <color theme="4"/>
      </top>
      <bottom style="thin">
        <color theme="4"/>
      </bottom>
      <diagonal/>
    </border>
  </borders>
  <cellStyleXfs count="3">
    <xf numFmtId="0" fontId="0" fillId="0" borderId="0"/>
    <xf numFmtId="0" fontId="2" fillId="0" borderId="0"/>
    <xf numFmtId="0" fontId="4" fillId="0" borderId="0"/>
  </cellStyleXfs>
  <cellXfs count="48">
    <xf numFmtId="0" fontId="0" fillId="0" borderId="0" xfId="0"/>
    <xf numFmtId="0" fontId="1" fillId="2" borderId="0" xfId="0" applyFont="1" applyFill="1" applyAlignment="1" applyProtection="1">
      <alignment horizontal="center"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5" fillId="0" borderId="0" xfId="2" applyFont="1" applyAlignment="1" applyProtection="1">
      <alignment vertical="center"/>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6" fillId="0" borderId="12" xfId="2" applyFont="1" applyBorder="1" applyAlignment="1">
      <alignment vertical="center"/>
    </xf>
    <xf numFmtId="0" fontId="7" fillId="0" borderId="12" xfId="2" applyFont="1" applyBorder="1" applyAlignment="1">
      <alignment vertical="center"/>
    </xf>
    <xf numFmtId="164" fontId="6" fillId="0" borderId="12" xfId="2" applyNumberFormat="1" applyFont="1" applyBorder="1" applyAlignment="1">
      <alignment horizontal="right" vertical="center"/>
    </xf>
    <xf numFmtId="0" fontId="3" fillId="0" borderId="0" xfId="2" applyFont="1" applyAlignment="1" applyProtection="1">
      <alignment vertical="center"/>
      <protection locked="0"/>
    </xf>
    <xf numFmtId="0" fontId="7" fillId="0" borderId="13" xfId="2" applyFont="1" applyBorder="1" applyAlignment="1">
      <alignment vertical="center"/>
    </xf>
    <xf numFmtId="0" fontId="6" fillId="3" borderId="13" xfId="2" applyFont="1" applyFill="1" applyBorder="1" applyAlignment="1">
      <alignment vertical="center"/>
    </xf>
    <xf numFmtId="164" fontId="6" fillId="0" borderId="13" xfId="2" applyNumberFormat="1" applyFont="1" applyBorder="1" applyAlignment="1">
      <alignment vertical="center"/>
    </xf>
    <xf numFmtId="164" fontId="6" fillId="0" borderId="13" xfId="2" applyNumberFormat="1" applyFont="1" applyBorder="1" applyAlignment="1">
      <alignment horizontal="right" vertical="center"/>
    </xf>
    <xf numFmtId="0" fontId="7" fillId="3" borderId="13" xfId="2" applyFont="1" applyFill="1" applyBorder="1" applyAlignment="1">
      <alignment horizontal="left" vertical="center" indent="1"/>
    </xf>
    <xf numFmtId="164" fontId="7" fillId="0" borderId="13" xfId="2" applyNumberFormat="1" applyFont="1" applyBorder="1" applyAlignment="1" applyProtection="1">
      <alignment vertical="center"/>
      <protection locked="0"/>
    </xf>
    <xf numFmtId="164" fontId="7" fillId="0" borderId="13" xfId="2" applyNumberFormat="1" applyFont="1" applyBorder="1" applyAlignment="1">
      <alignment vertical="center"/>
    </xf>
    <xf numFmtId="164" fontId="7" fillId="0" borderId="13" xfId="2" applyNumberFormat="1" applyFont="1" applyBorder="1" applyAlignment="1" applyProtection="1">
      <alignment horizontal="right" vertical="center"/>
      <protection locked="0"/>
    </xf>
    <xf numFmtId="164" fontId="7" fillId="0" borderId="13" xfId="2" applyNumberFormat="1" applyFont="1" applyBorder="1" applyAlignment="1">
      <alignment horizontal="right" vertical="center"/>
    </xf>
    <xf numFmtId="0" fontId="6" fillId="0" borderId="13" xfId="2" applyFont="1" applyBorder="1" applyAlignment="1">
      <alignment vertical="center"/>
    </xf>
    <xf numFmtId="0" fontId="7" fillId="3" borderId="13" xfId="2" applyFont="1" applyFill="1" applyBorder="1" applyAlignment="1">
      <alignment vertical="center"/>
    </xf>
    <xf numFmtId="164" fontId="6" fillId="0" borderId="13" xfId="2" applyNumberFormat="1" applyFont="1" applyBorder="1" applyAlignment="1" applyProtection="1">
      <alignment vertical="center"/>
      <protection locked="0"/>
    </xf>
    <xf numFmtId="164" fontId="6" fillId="0" borderId="13" xfId="2" applyNumberFormat="1" applyFont="1" applyBorder="1" applyAlignment="1" applyProtection="1">
      <alignment horizontal="right" vertical="center"/>
      <protection locked="0"/>
    </xf>
    <xf numFmtId="0" fontId="6" fillId="0" borderId="14" xfId="2" applyFont="1" applyBorder="1" applyAlignment="1">
      <alignment vertical="center"/>
    </xf>
    <xf numFmtId="0" fontId="7" fillId="0" borderId="14" xfId="2" applyFont="1" applyBorder="1" applyAlignment="1">
      <alignment vertical="center"/>
    </xf>
    <xf numFmtId="164" fontId="6" fillId="0" borderId="14" xfId="2" applyNumberFormat="1" applyFont="1" applyBorder="1" applyAlignment="1" applyProtection="1">
      <alignment vertical="center"/>
      <protection locked="0"/>
    </xf>
    <xf numFmtId="164" fontId="6" fillId="0" borderId="14" xfId="2" applyNumberFormat="1" applyFont="1" applyBorder="1" applyAlignment="1">
      <alignment vertical="center"/>
    </xf>
    <xf numFmtId="164" fontId="6" fillId="0" borderId="14" xfId="2" applyNumberFormat="1" applyFont="1" applyBorder="1" applyAlignment="1" applyProtection="1">
      <alignment horizontal="right" vertical="center"/>
      <protection locked="0"/>
    </xf>
    <xf numFmtId="164" fontId="6" fillId="0" borderId="14" xfId="2" applyNumberFormat="1" applyFont="1" applyBorder="1" applyAlignment="1">
      <alignment horizontal="right" vertical="center"/>
    </xf>
    <xf numFmtId="0" fontId="6" fillId="0" borderId="7" xfId="2" applyFont="1" applyBorder="1" applyAlignment="1">
      <alignment horizontal="left" vertical="center"/>
    </xf>
    <xf numFmtId="0" fontId="7" fillId="0" borderId="7" xfId="2" applyFont="1" applyBorder="1" applyAlignment="1">
      <alignment horizontal="center" vertical="center"/>
    </xf>
    <xf numFmtId="164" fontId="6" fillId="0" borderId="7" xfId="2" applyNumberFormat="1" applyFont="1" applyBorder="1" applyAlignment="1">
      <alignment horizontal="right" vertical="center"/>
    </xf>
    <xf numFmtId="0" fontId="8" fillId="0" borderId="0" xfId="0" applyFont="1" applyAlignment="1">
      <alignment horizontal="left" vertical="center"/>
    </xf>
    <xf numFmtId="0" fontId="9" fillId="0" borderId="0" xfId="0" applyFont="1"/>
  </cellXfs>
  <cellStyles count="3">
    <cellStyle name="Normal" xfId="0" builtinId="0"/>
    <cellStyle name="Normal 2" xfId="1" xr:uid="{7F711246-33B3-45E2-B34B-CFC671D5664A}"/>
    <cellStyle name="Normal_Invi_07_LEER" xfId="2" xr:uid="{C8FD1EC3-54F9-4545-A215-F03A1BDD8CC0}"/>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MDX\IAT\E-D%2024\FORMATOS%20LGCG.xlsx" TargetMode="External"/><Relationship Id="rId1" Type="http://schemas.openxmlformats.org/officeDocument/2006/relationships/externalLinkPath" Target="/CMDX/IAT/E-D%2024/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6E36-CBAC-44D0-ABCC-023412192D73}">
  <sheetPr>
    <pageSetUpPr fitToPage="1"/>
  </sheetPr>
  <dimension ref="A1:J56"/>
  <sheetViews>
    <sheetView showGridLines="0" tabSelected="1" zoomScaleNormal="100" zoomScaleSheetLayoutView="100" workbookViewId="0">
      <selection activeCell="B11" sqref="B11"/>
    </sheetView>
  </sheetViews>
  <sheetFormatPr baseColWidth="10" defaultColWidth="11.42578125" defaultRowHeight="12.75" x14ac:dyDescent="0.25"/>
  <cols>
    <col min="1" max="1" width="3.5703125" style="23" customWidth="1"/>
    <col min="2" max="2" width="63.140625" style="23" customWidth="1"/>
    <col min="3" max="8" width="16.140625" style="23" customWidth="1"/>
    <col min="9" max="10" width="15.140625" style="23" customWidth="1"/>
    <col min="11" max="24" width="9.5703125" style="23" customWidth="1"/>
    <col min="25" max="105" width="2.7109375" style="23" customWidth="1"/>
    <col min="106" max="16384" width="11.42578125" style="23"/>
  </cols>
  <sheetData>
    <row r="1" spans="1:10" s="2" customFormat="1" x14ac:dyDescent="0.25">
      <c r="A1" s="1" t="s">
        <v>0</v>
      </c>
      <c r="B1" s="1"/>
      <c r="C1" s="1"/>
      <c r="D1" s="1"/>
      <c r="E1" s="1"/>
      <c r="F1" s="1"/>
      <c r="G1" s="1"/>
      <c r="H1" s="1"/>
      <c r="I1" s="1"/>
      <c r="J1" s="1"/>
    </row>
    <row r="2" spans="1:10" s="2" customFormat="1" x14ac:dyDescent="0.25">
      <c r="A2" s="3" t="s">
        <v>1</v>
      </c>
      <c r="B2" s="3"/>
      <c r="C2" s="3"/>
      <c r="D2" s="3"/>
      <c r="E2" s="3"/>
      <c r="F2" s="3"/>
      <c r="G2" s="3"/>
      <c r="H2" s="3"/>
      <c r="I2" s="3"/>
      <c r="J2" s="3"/>
    </row>
    <row r="3" spans="1:10" s="2" customFormat="1" x14ac:dyDescent="0.25">
      <c r="A3" s="4" t="s">
        <v>2</v>
      </c>
      <c r="B3" s="4"/>
      <c r="C3" s="4"/>
      <c r="D3" s="4"/>
      <c r="E3" s="4"/>
      <c r="F3" s="4"/>
      <c r="G3" s="4"/>
      <c r="H3" s="4"/>
      <c r="I3" s="4"/>
      <c r="J3" s="4"/>
    </row>
    <row r="4" spans="1:10" s="2" customFormat="1" x14ac:dyDescent="0.25">
      <c r="A4" s="5" t="s">
        <v>3</v>
      </c>
      <c r="B4" s="5"/>
      <c r="C4" s="5"/>
      <c r="D4" s="5"/>
      <c r="E4" s="5"/>
      <c r="F4" s="5"/>
      <c r="G4" s="5"/>
      <c r="H4" s="5"/>
      <c r="I4" s="5"/>
      <c r="J4" s="5"/>
    </row>
    <row r="5" spans="1:10" s="12" customFormat="1" ht="15" customHeight="1" x14ac:dyDescent="0.25">
      <c r="A5" s="6" t="s">
        <v>4</v>
      </c>
      <c r="B5" s="7"/>
      <c r="C5" s="8"/>
      <c r="D5" s="9"/>
      <c r="E5" s="9" t="s">
        <v>5</v>
      </c>
      <c r="F5" s="9"/>
      <c r="G5" s="9"/>
      <c r="H5" s="10" t="s">
        <v>6</v>
      </c>
      <c r="I5" s="11" t="s">
        <v>7</v>
      </c>
      <c r="J5" s="11" t="s">
        <v>8</v>
      </c>
    </row>
    <row r="6" spans="1:10" s="12" customFormat="1" ht="26.25" thickBot="1" x14ac:dyDescent="0.3">
      <c r="A6" s="13"/>
      <c r="B6" s="14"/>
      <c r="C6" s="15" t="s">
        <v>9</v>
      </c>
      <c r="D6" s="16" t="s">
        <v>10</v>
      </c>
      <c r="E6" s="15" t="s">
        <v>11</v>
      </c>
      <c r="F6" s="15" t="s">
        <v>12</v>
      </c>
      <c r="G6" s="17" t="s">
        <v>13</v>
      </c>
      <c r="H6" s="18"/>
      <c r="I6" s="19"/>
      <c r="J6" s="19"/>
    </row>
    <row r="7" spans="1:10" ht="13.5" thickTop="1" x14ac:dyDescent="0.25">
      <c r="A7" s="20" t="s">
        <v>14</v>
      </c>
      <c r="B7" s="21"/>
      <c r="C7" s="22">
        <f>SUM(C8+C11+C20+C24+C27+C32)</f>
        <v>258647778878</v>
      </c>
      <c r="D7" s="22">
        <f t="shared" ref="D7:D36" si="0">+E7-C7</f>
        <v>46303951579.919617</v>
      </c>
      <c r="E7" s="22">
        <f t="shared" ref="E7:G7" si="1">SUM(E8+E11+E20+E24+E27+E32)</f>
        <v>304951730457.91962</v>
      </c>
      <c r="F7" s="22">
        <f t="shared" si="1"/>
        <v>280142838425.26984</v>
      </c>
      <c r="G7" s="22">
        <f t="shared" si="1"/>
        <v>280142838425.26984</v>
      </c>
      <c r="H7" s="22">
        <f>+E7-F7</f>
        <v>24808892032.64978</v>
      </c>
      <c r="I7" s="22">
        <f t="shared" ref="I7" si="2">SUM(I8+I11+I20+I24+I27+I32)</f>
        <v>15523218794.83</v>
      </c>
      <c r="J7" s="22">
        <f>+H7-I7</f>
        <v>9285673237.8197803</v>
      </c>
    </row>
    <row r="8" spans="1:10" x14ac:dyDescent="0.25">
      <c r="A8" s="24"/>
      <c r="B8" s="25" t="s">
        <v>15</v>
      </c>
      <c r="C8" s="26">
        <f>SUM(C9:C10)</f>
        <v>26351376617</v>
      </c>
      <c r="D8" s="26">
        <f t="shared" si="0"/>
        <v>3771893663.3299942</v>
      </c>
      <c r="E8" s="27">
        <f t="shared" ref="E8:G8" si="3">SUM(E9:E10)</f>
        <v>30123270280.329994</v>
      </c>
      <c r="F8" s="26">
        <f t="shared" si="3"/>
        <v>27061084740.529991</v>
      </c>
      <c r="G8" s="26">
        <f t="shared" si="3"/>
        <v>27061084740.529991</v>
      </c>
      <c r="H8" s="27">
        <f>+E8-F8</f>
        <v>3062185539.8000031</v>
      </c>
      <c r="I8" s="26">
        <f t="shared" ref="I8" si="4">SUM(I9:I10)</f>
        <v>1294868957.0999997</v>
      </c>
      <c r="J8" s="26">
        <f t="shared" ref="J8:J37" si="5">+H8-I8</f>
        <v>1767316582.7000034</v>
      </c>
    </row>
    <row r="9" spans="1:10" x14ac:dyDescent="0.25">
      <c r="A9" s="24"/>
      <c r="B9" s="28" t="s">
        <v>16</v>
      </c>
      <c r="C9" s="29">
        <v>20088483630</v>
      </c>
      <c r="D9" s="30">
        <f t="shared" si="0"/>
        <v>322664561.98000336</v>
      </c>
      <c r="E9" s="31">
        <v>20411148191.980003</v>
      </c>
      <c r="F9" s="31">
        <v>19871217016.939991</v>
      </c>
      <c r="G9" s="31">
        <v>19871217016.939991</v>
      </c>
      <c r="H9" s="32">
        <f t="shared" ref="H9:H36" si="6">+E9-F9</f>
        <v>539931175.04001236</v>
      </c>
      <c r="I9" s="29">
        <v>496729114.83999997</v>
      </c>
      <c r="J9" s="29">
        <f t="shared" si="5"/>
        <v>43202060.200012386</v>
      </c>
    </row>
    <row r="10" spans="1:10" x14ac:dyDescent="0.25">
      <c r="A10" s="24"/>
      <c r="B10" s="28" t="s">
        <v>17</v>
      </c>
      <c r="C10" s="29">
        <v>6262892987</v>
      </c>
      <c r="D10" s="30">
        <f t="shared" si="0"/>
        <v>3449229101.3499928</v>
      </c>
      <c r="E10" s="31">
        <v>9712122088.3499928</v>
      </c>
      <c r="F10" s="29">
        <v>7189867723.5900011</v>
      </c>
      <c r="G10" s="29">
        <v>7189867723.5900011</v>
      </c>
      <c r="H10" s="32">
        <f t="shared" si="6"/>
        <v>2522254364.7599916</v>
      </c>
      <c r="I10" s="29">
        <v>798139842.25999975</v>
      </c>
      <c r="J10" s="29">
        <f t="shared" si="5"/>
        <v>1724114522.4999919</v>
      </c>
    </row>
    <row r="11" spans="1:10" x14ac:dyDescent="0.25">
      <c r="A11" s="24"/>
      <c r="B11" s="25" t="s">
        <v>18</v>
      </c>
      <c r="C11" s="26">
        <f>+SUM(C12:C19)</f>
        <v>199718558297</v>
      </c>
      <c r="D11" s="26">
        <f t="shared" si="0"/>
        <v>28431213886.879517</v>
      </c>
      <c r="E11" s="27">
        <f t="shared" ref="E11:G11" si="7">+SUM(E12:E19)</f>
        <v>228149772183.87952</v>
      </c>
      <c r="F11" s="26">
        <f t="shared" si="7"/>
        <v>208269957213.84988</v>
      </c>
      <c r="G11" s="26">
        <f t="shared" si="7"/>
        <v>208269957213.84988</v>
      </c>
      <c r="H11" s="27">
        <f t="shared" si="6"/>
        <v>19879814970.029633</v>
      </c>
      <c r="I11" s="26">
        <f t="shared" ref="I11" si="8">+SUM(I12:I19)</f>
        <v>13269788314.26</v>
      </c>
      <c r="J11" s="26">
        <f t="shared" si="5"/>
        <v>6610026655.7696323</v>
      </c>
    </row>
    <row r="12" spans="1:10" x14ac:dyDescent="0.25">
      <c r="A12" s="24"/>
      <c r="B12" s="28" t="s">
        <v>19</v>
      </c>
      <c r="C12" s="29">
        <v>140597359431</v>
      </c>
      <c r="D12" s="30">
        <f t="shared" si="0"/>
        <v>7135571893.069458</v>
      </c>
      <c r="E12" s="31">
        <v>147732931324.06946</v>
      </c>
      <c r="F12" s="29">
        <v>133436020621.80992</v>
      </c>
      <c r="G12" s="29">
        <v>133436020621.80992</v>
      </c>
      <c r="H12" s="32">
        <f t="shared" si="6"/>
        <v>14296910702.259537</v>
      </c>
      <c r="I12" s="29">
        <v>8467413432.5999994</v>
      </c>
      <c r="J12" s="29">
        <f t="shared" si="5"/>
        <v>5829497269.6595373</v>
      </c>
    </row>
    <row r="13" spans="1:10" x14ac:dyDescent="0.25">
      <c r="A13" s="24"/>
      <c r="B13" s="28" t="s">
        <v>20</v>
      </c>
      <c r="C13" s="29">
        <v>1242804145</v>
      </c>
      <c r="D13" s="30">
        <f t="shared" si="0"/>
        <v>145099999.99999976</v>
      </c>
      <c r="E13" s="31">
        <v>1387904144.9999998</v>
      </c>
      <c r="F13" s="29">
        <v>1364462271.6599998</v>
      </c>
      <c r="G13" s="29">
        <v>1364462271.6599998</v>
      </c>
      <c r="H13" s="32">
        <f t="shared" si="6"/>
        <v>23441873.339999914</v>
      </c>
      <c r="I13" s="29">
        <v>17833764.59</v>
      </c>
      <c r="J13" s="29">
        <f t="shared" si="5"/>
        <v>5608108.7499999143</v>
      </c>
    </row>
    <row r="14" spans="1:10" x14ac:dyDescent="0.25">
      <c r="A14" s="24"/>
      <c r="B14" s="28" t="s">
        <v>21</v>
      </c>
      <c r="C14" s="29">
        <v>3044187688</v>
      </c>
      <c r="D14" s="30">
        <f t="shared" si="0"/>
        <v>4343450357.4100008</v>
      </c>
      <c r="E14" s="31">
        <v>7387638045.4100008</v>
      </c>
      <c r="F14" s="29">
        <v>7256738169.9300022</v>
      </c>
      <c r="G14" s="29">
        <v>7256738169.9300022</v>
      </c>
      <c r="H14" s="32">
        <f t="shared" si="6"/>
        <v>130899875.47999859</v>
      </c>
      <c r="I14" s="29">
        <v>55034405.839999996</v>
      </c>
      <c r="J14" s="29">
        <f t="shared" si="5"/>
        <v>75865469.639998585</v>
      </c>
    </row>
    <row r="15" spans="1:10" x14ac:dyDescent="0.25">
      <c r="A15" s="24"/>
      <c r="B15" s="28" t="s">
        <v>22</v>
      </c>
      <c r="C15" s="29">
        <v>2742540128</v>
      </c>
      <c r="D15" s="30">
        <f t="shared" si="0"/>
        <v>73775328.380000591</v>
      </c>
      <c r="E15" s="31">
        <v>2816315456.3800006</v>
      </c>
      <c r="F15" s="29">
        <v>2668191472.0199995</v>
      </c>
      <c r="G15" s="29">
        <v>2668191472.0199995</v>
      </c>
      <c r="H15" s="32">
        <f t="shared" si="6"/>
        <v>148123984.36000109</v>
      </c>
      <c r="I15" s="29">
        <v>128798329.89000006</v>
      </c>
      <c r="J15" s="29">
        <f t="shared" si="5"/>
        <v>19325654.470001027</v>
      </c>
    </row>
    <row r="16" spans="1:10" x14ac:dyDescent="0.25">
      <c r="A16" s="24"/>
      <c r="B16" s="28" t="s">
        <v>23</v>
      </c>
      <c r="C16" s="29">
        <v>876415826</v>
      </c>
      <c r="D16" s="30">
        <f t="shared" si="0"/>
        <v>278293372.45000029</v>
      </c>
      <c r="E16" s="31">
        <v>1154709198.4500003</v>
      </c>
      <c r="F16" s="29">
        <v>1052105333.8799999</v>
      </c>
      <c r="G16" s="29">
        <v>1052105333.8799999</v>
      </c>
      <c r="H16" s="32">
        <f t="shared" si="6"/>
        <v>102603864.57000041</v>
      </c>
      <c r="I16" s="29">
        <v>55989428.980000012</v>
      </c>
      <c r="J16" s="29">
        <f t="shared" si="5"/>
        <v>46614435.590000398</v>
      </c>
    </row>
    <row r="17" spans="1:10" x14ac:dyDescent="0.25">
      <c r="A17" s="24"/>
      <c r="B17" s="28" t="s">
        <v>24</v>
      </c>
      <c r="C17" s="29"/>
      <c r="D17" s="30">
        <f t="shared" si="0"/>
        <v>0</v>
      </c>
      <c r="E17" s="31"/>
      <c r="F17" s="29"/>
      <c r="G17" s="29"/>
      <c r="H17" s="32">
        <f t="shared" si="6"/>
        <v>0</v>
      </c>
      <c r="I17" s="29"/>
      <c r="J17" s="29">
        <f t="shared" si="5"/>
        <v>0</v>
      </c>
    </row>
    <row r="18" spans="1:10" x14ac:dyDescent="0.25">
      <c r="A18" s="24"/>
      <c r="B18" s="28" t="s">
        <v>25</v>
      </c>
      <c r="C18" s="29">
        <v>25107779236</v>
      </c>
      <c r="D18" s="30">
        <f t="shared" si="0"/>
        <v>1797441833.9199982</v>
      </c>
      <c r="E18" s="31">
        <v>26905221069.919998</v>
      </c>
      <c r="F18" s="29">
        <v>26633245289.800003</v>
      </c>
      <c r="G18" s="29">
        <v>26633245289.800003</v>
      </c>
      <c r="H18" s="32">
        <f t="shared" si="6"/>
        <v>271975780.11999512</v>
      </c>
      <c r="I18" s="29">
        <v>247640986.62999988</v>
      </c>
      <c r="J18" s="29">
        <f t="shared" si="5"/>
        <v>24334793.489995241</v>
      </c>
    </row>
    <row r="19" spans="1:10" x14ac:dyDescent="0.25">
      <c r="A19" s="24"/>
      <c r="B19" s="28" t="s">
        <v>26</v>
      </c>
      <c r="C19" s="29">
        <v>26107471843</v>
      </c>
      <c r="D19" s="30">
        <f t="shared" si="0"/>
        <v>14657581101.650009</v>
      </c>
      <c r="E19" s="31">
        <v>40765052944.650009</v>
      </c>
      <c r="F19" s="29">
        <v>35859194054.749977</v>
      </c>
      <c r="G19" s="29">
        <v>35859194054.749977</v>
      </c>
      <c r="H19" s="32">
        <f t="shared" si="6"/>
        <v>4905858889.900032</v>
      </c>
      <c r="I19" s="29">
        <v>4297077965.7300014</v>
      </c>
      <c r="J19" s="29">
        <f t="shared" si="5"/>
        <v>608780924.17003059</v>
      </c>
    </row>
    <row r="20" spans="1:10" x14ac:dyDescent="0.25">
      <c r="A20" s="24"/>
      <c r="B20" s="25" t="s">
        <v>27</v>
      </c>
      <c r="C20" s="26">
        <f>+SUM(C21:C23)</f>
        <v>18351843761</v>
      </c>
      <c r="D20" s="26">
        <f t="shared" si="0"/>
        <v>4561275676.5400505</v>
      </c>
      <c r="E20" s="27">
        <f>+SUM(E21:E23)</f>
        <v>22913119437.540051</v>
      </c>
      <c r="F20" s="26">
        <f t="shared" ref="F20:G20" si="9">+SUM(F21:F23)</f>
        <v>21421511675.129971</v>
      </c>
      <c r="G20" s="26">
        <f t="shared" si="9"/>
        <v>21421511675.129971</v>
      </c>
      <c r="H20" s="27">
        <f t="shared" si="6"/>
        <v>1491607762.41008</v>
      </c>
      <c r="I20" s="26">
        <f t="shared" ref="I20" si="10">+SUM(I21:I23)</f>
        <v>677795241.5</v>
      </c>
      <c r="J20" s="26">
        <f t="shared" si="5"/>
        <v>813812520.91007996</v>
      </c>
    </row>
    <row r="21" spans="1:10" x14ac:dyDescent="0.25">
      <c r="A21" s="24"/>
      <c r="B21" s="28" t="s">
        <v>28</v>
      </c>
      <c r="C21" s="29">
        <v>16708566129</v>
      </c>
      <c r="D21" s="30">
        <f t="shared" si="0"/>
        <v>4562452981.1500511</v>
      </c>
      <c r="E21" s="31">
        <v>21271019110.150051</v>
      </c>
      <c r="F21" s="29">
        <v>19841307015.849972</v>
      </c>
      <c r="G21" s="29">
        <v>19841307015.849972</v>
      </c>
      <c r="H21" s="32">
        <f t="shared" si="6"/>
        <v>1429712094.3000793</v>
      </c>
      <c r="I21" s="29">
        <v>649497636.42999995</v>
      </c>
      <c r="J21" s="29">
        <f t="shared" si="5"/>
        <v>780214457.8700794</v>
      </c>
    </row>
    <row r="22" spans="1:10" x14ac:dyDescent="0.25">
      <c r="A22" s="24"/>
      <c r="B22" s="28" t="s">
        <v>29</v>
      </c>
      <c r="C22" s="29">
        <v>1643277632</v>
      </c>
      <c r="D22" s="30">
        <f t="shared" si="0"/>
        <v>-1177304.6100006104</v>
      </c>
      <c r="E22" s="31">
        <v>1642100327.3899994</v>
      </c>
      <c r="F22" s="29">
        <v>1580204659.2799988</v>
      </c>
      <c r="G22" s="29">
        <v>1580204659.2799988</v>
      </c>
      <c r="H22" s="32">
        <f t="shared" si="6"/>
        <v>61895668.11000061</v>
      </c>
      <c r="I22" s="29">
        <v>28297605.069999993</v>
      </c>
      <c r="J22" s="29">
        <f t="shared" si="5"/>
        <v>33598063.040000618</v>
      </c>
    </row>
    <row r="23" spans="1:10" x14ac:dyDescent="0.25">
      <c r="A23" s="24"/>
      <c r="B23" s="28" t="s">
        <v>30</v>
      </c>
      <c r="C23" s="29"/>
      <c r="D23" s="30">
        <f t="shared" si="0"/>
        <v>0</v>
      </c>
      <c r="E23" s="31"/>
      <c r="F23" s="29"/>
      <c r="G23" s="29"/>
      <c r="H23" s="32">
        <f t="shared" si="6"/>
        <v>0</v>
      </c>
      <c r="I23" s="29"/>
      <c r="J23" s="29">
        <f t="shared" si="5"/>
        <v>0</v>
      </c>
    </row>
    <row r="24" spans="1:10" x14ac:dyDescent="0.25">
      <c r="A24" s="24"/>
      <c r="B24" s="25" t="s">
        <v>31</v>
      </c>
      <c r="C24" s="26">
        <f>SUM(C25:C26)</f>
        <v>2766362110</v>
      </c>
      <c r="D24" s="26">
        <f t="shared" si="0"/>
        <v>-523466085.96999979</v>
      </c>
      <c r="E24" s="27">
        <f t="shared" ref="E24:G24" si="11">SUM(E25:E26)</f>
        <v>2242896024.0300002</v>
      </c>
      <c r="F24" s="26">
        <f t="shared" si="11"/>
        <v>2061075437.3299992</v>
      </c>
      <c r="G24" s="26">
        <f t="shared" si="11"/>
        <v>2061075437.3299992</v>
      </c>
      <c r="H24" s="27">
        <f t="shared" si="6"/>
        <v>181820586.700001</v>
      </c>
      <c r="I24" s="26">
        <f t="shared" ref="I24" si="12">SUM(I25:I26)</f>
        <v>88795907.74999997</v>
      </c>
      <c r="J24" s="26">
        <f t="shared" si="5"/>
        <v>93024678.950001031</v>
      </c>
    </row>
    <row r="25" spans="1:10" x14ac:dyDescent="0.25">
      <c r="A25" s="24"/>
      <c r="B25" s="28" t="s">
        <v>32</v>
      </c>
      <c r="C25" s="29"/>
      <c r="D25" s="30">
        <f t="shared" si="0"/>
        <v>0</v>
      </c>
      <c r="E25" s="31"/>
      <c r="F25" s="29"/>
      <c r="G25" s="29"/>
      <c r="H25" s="32">
        <f t="shared" si="6"/>
        <v>0</v>
      </c>
      <c r="I25" s="29"/>
      <c r="J25" s="29">
        <f t="shared" si="5"/>
        <v>0</v>
      </c>
    </row>
    <row r="26" spans="1:10" x14ac:dyDescent="0.25">
      <c r="A26" s="24"/>
      <c r="B26" s="28" t="s">
        <v>33</v>
      </c>
      <c r="C26" s="29">
        <v>2766362110</v>
      </c>
      <c r="D26" s="30">
        <f t="shared" si="0"/>
        <v>-523466085.96999979</v>
      </c>
      <c r="E26" s="31">
        <v>2242896024.0300002</v>
      </c>
      <c r="F26" s="29">
        <v>2061075437.3299992</v>
      </c>
      <c r="G26" s="29">
        <v>2061075437.3299992</v>
      </c>
      <c r="H26" s="32">
        <f t="shared" si="6"/>
        <v>181820586.700001</v>
      </c>
      <c r="I26" s="29">
        <v>88795907.74999997</v>
      </c>
      <c r="J26" s="29">
        <f t="shared" si="5"/>
        <v>93024678.950001031</v>
      </c>
    </row>
    <row r="27" spans="1:10" x14ac:dyDescent="0.25">
      <c r="A27" s="24"/>
      <c r="B27" s="25" t="s">
        <v>34</v>
      </c>
      <c r="C27" s="26">
        <f>+SUM(C28:C31)</f>
        <v>11459638093</v>
      </c>
      <c r="D27" s="26">
        <f>+E27-C27</f>
        <v>10063034439.140003</v>
      </c>
      <c r="E27" s="27">
        <f>SUM(E28:E31)</f>
        <v>21522672532.140003</v>
      </c>
      <c r="F27" s="26">
        <f t="shared" ref="F27:G27" si="13">SUM(F28:F31)</f>
        <v>21329209358.43</v>
      </c>
      <c r="G27" s="26">
        <f t="shared" si="13"/>
        <v>21329209358.43</v>
      </c>
      <c r="H27" s="27">
        <f t="shared" si="6"/>
        <v>193463173.7100029</v>
      </c>
      <c r="I27" s="26">
        <f t="shared" ref="I27" si="14">SUM(I28:I31)</f>
        <v>191970374.22000003</v>
      </c>
      <c r="J27" s="26">
        <f t="shared" si="5"/>
        <v>1492799.4900028706</v>
      </c>
    </row>
    <row r="28" spans="1:10" x14ac:dyDescent="0.25">
      <c r="A28" s="24"/>
      <c r="B28" s="28" t="s">
        <v>35</v>
      </c>
      <c r="C28" s="29">
        <v>11459638093</v>
      </c>
      <c r="D28" s="30">
        <f t="shared" si="0"/>
        <v>10063034439.140003</v>
      </c>
      <c r="E28" s="31">
        <v>21522672532.140003</v>
      </c>
      <c r="F28" s="29">
        <v>21329209358.43</v>
      </c>
      <c r="G28" s="29">
        <v>21329209358.43</v>
      </c>
      <c r="H28" s="32">
        <f t="shared" si="6"/>
        <v>193463173.7100029</v>
      </c>
      <c r="I28" s="29">
        <v>191970374.22000003</v>
      </c>
      <c r="J28" s="29">
        <f t="shared" si="5"/>
        <v>1492799.4900028706</v>
      </c>
    </row>
    <row r="29" spans="1:10" x14ac:dyDescent="0.25">
      <c r="A29" s="24"/>
      <c r="B29" s="28" t="s">
        <v>36</v>
      </c>
      <c r="C29" s="29"/>
      <c r="D29" s="30">
        <f t="shared" si="0"/>
        <v>0</v>
      </c>
      <c r="E29" s="31"/>
      <c r="F29" s="29"/>
      <c r="G29" s="29"/>
      <c r="H29" s="32">
        <f t="shared" si="6"/>
        <v>0</v>
      </c>
      <c r="I29" s="29"/>
      <c r="J29" s="29">
        <f t="shared" si="5"/>
        <v>0</v>
      </c>
    </row>
    <row r="30" spans="1:10" x14ac:dyDescent="0.25">
      <c r="A30" s="24"/>
      <c r="B30" s="28" t="s">
        <v>37</v>
      </c>
      <c r="C30" s="29"/>
      <c r="D30" s="30">
        <f t="shared" si="0"/>
        <v>0</v>
      </c>
      <c r="E30" s="31"/>
      <c r="F30" s="29"/>
      <c r="G30" s="29"/>
      <c r="H30" s="32">
        <f t="shared" si="6"/>
        <v>0</v>
      </c>
      <c r="I30" s="29"/>
      <c r="J30" s="29">
        <f t="shared" si="5"/>
        <v>0</v>
      </c>
    </row>
    <row r="31" spans="1:10" x14ac:dyDescent="0.25">
      <c r="A31" s="24"/>
      <c r="B31" s="28" t="s">
        <v>38</v>
      </c>
      <c r="C31" s="29"/>
      <c r="D31" s="30">
        <f t="shared" si="0"/>
        <v>0</v>
      </c>
      <c r="E31" s="31"/>
      <c r="F31" s="29"/>
      <c r="G31" s="29"/>
      <c r="H31" s="32">
        <f t="shared" si="6"/>
        <v>0</v>
      </c>
      <c r="I31" s="29"/>
      <c r="J31" s="29">
        <f t="shared" si="5"/>
        <v>0</v>
      </c>
    </row>
    <row r="32" spans="1:10" x14ac:dyDescent="0.25">
      <c r="A32" s="24"/>
      <c r="B32" s="25" t="s">
        <v>39</v>
      </c>
      <c r="C32" s="26">
        <f>SUM(C33)</f>
        <v>0</v>
      </c>
      <c r="D32" s="26">
        <f t="shared" si="0"/>
        <v>0</v>
      </c>
      <c r="E32" s="27">
        <f t="shared" ref="E32:I32" si="15">SUM(E33)</f>
        <v>0</v>
      </c>
      <c r="F32" s="26">
        <f t="shared" si="15"/>
        <v>0</v>
      </c>
      <c r="G32" s="26">
        <f t="shared" si="15"/>
        <v>0</v>
      </c>
      <c r="H32" s="27">
        <f t="shared" si="6"/>
        <v>0</v>
      </c>
      <c r="I32" s="26">
        <f t="shared" si="15"/>
        <v>0</v>
      </c>
      <c r="J32" s="26">
        <f t="shared" si="5"/>
        <v>0</v>
      </c>
    </row>
    <row r="33" spans="1:10" x14ac:dyDescent="0.25">
      <c r="A33" s="24"/>
      <c r="B33" s="28" t="s">
        <v>40</v>
      </c>
      <c r="C33" s="29"/>
      <c r="D33" s="30">
        <f t="shared" si="0"/>
        <v>0</v>
      </c>
      <c r="E33" s="31"/>
      <c r="F33" s="29"/>
      <c r="G33" s="29"/>
      <c r="H33" s="32">
        <f t="shared" si="6"/>
        <v>0</v>
      </c>
      <c r="I33" s="29"/>
      <c r="J33" s="29">
        <f t="shared" si="5"/>
        <v>0</v>
      </c>
    </row>
    <row r="34" spans="1:10" x14ac:dyDescent="0.25">
      <c r="A34" s="33" t="s">
        <v>41</v>
      </c>
      <c r="B34" s="34"/>
      <c r="C34" s="35"/>
      <c r="D34" s="26">
        <f t="shared" si="0"/>
        <v>0</v>
      </c>
      <c r="E34" s="36"/>
      <c r="F34" s="35"/>
      <c r="G34" s="35"/>
      <c r="H34" s="27">
        <f t="shared" si="6"/>
        <v>0</v>
      </c>
      <c r="I34" s="35"/>
      <c r="J34" s="35">
        <f t="shared" si="5"/>
        <v>0</v>
      </c>
    </row>
    <row r="35" spans="1:10" x14ac:dyDescent="0.25">
      <c r="A35" s="33" t="s">
        <v>42</v>
      </c>
      <c r="B35" s="34"/>
      <c r="C35" s="35">
        <v>18793369008</v>
      </c>
      <c r="D35" s="26">
        <f t="shared" si="0"/>
        <v>1399913082.0599976</v>
      </c>
      <c r="E35" s="36">
        <v>20193282090.059998</v>
      </c>
      <c r="F35" s="35">
        <v>19442722791.299999</v>
      </c>
      <c r="G35" s="35">
        <v>19442722791.299999</v>
      </c>
      <c r="H35" s="27">
        <f t="shared" si="6"/>
        <v>750559298.75999832</v>
      </c>
      <c r="I35" s="35">
        <v>53.43</v>
      </c>
      <c r="J35" s="35">
        <f t="shared" si="5"/>
        <v>750559245.32999837</v>
      </c>
    </row>
    <row r="36" spans="1:10" x14ac:dyDescent="0.25">
      <c r="A36" s="37" t="s">
        <v>43</v>
      </c>
      <c r="B36" s="38"/>
      <c r="C36" s="39"/>
      <c r="D36" s="40">
        <f t="shared" si="0"/>
        <v>0</v>
      </c>
      <c r="E36" s="41"/>
      <c r="F36" s="39"/>
      <c r="G36" s="39"/>
      <c r="H36" s="42">
        <f t="shared" si="6"/>
        <v>0</v>
      </c>
      <c r="I36" s="39"/>
      <c r="J36" s="39">
        <f t="shared" si="5"/>
        <v>0</v>
      </c>
    </row>
    <row r="37" spans="1:10" ht="13.5" thickBot="1" x14ac:dyDescent="0.3">
      <c r="A37" s="43" t="s">
        <v>44</v>
      </c>
      <c r="B37" s="44"/>
      <c r="C37" s="45">
        <f>SUM(C7+C34+C35+C36)</f>
        <v>277441147886</v>
      </c>
      <c r="D37" s="45">
        <f>+E37-C37</f>
        <v>47703864661.979614</v>
      </c>
      <c r="E37" s="45">
        <f>SUM(E7+E34+E35+E36)</f>
        <v>325145012547.97961</v>
      </c>
      <c r="F37" s="45">
        <f>SUM(F7+F34+F35+F36)</f>
        <v>299585561216.56982</v>
      </c>
      <c r="G37" s="45">
        <f>SUM(G7+G34+G35+G36)</f>
        <v>299585561216.56982</v>
      </c>
      <c r="H37" s="45">
        <f>SUM(H7+H34+H35+H36)</f>
        <v>25559451331.409779</v>
      </c>
      <c r="I37" s="45">
        <f>SUM(I7+I34+I35+I36)</f>
        <v>15523218848.26</v>
      </c>
      <c r="J37" s="45">
        <f t="shared" si="5"/>
        <v>10036232483.149778</v>
      </c>
    </row>
    <row r="38" spans="1:10" ht="12" customHeight="1" thickTop="1" x14ac:dyDescent="0.25">
      <c r="A38" s="46" t="s">
        <v>45</v>
      </c>
      <c r="B38" s="47"/>
      <c r="C38"/>
      <c r="D38"/>
      <c r="E38"/>
      <c r="F38"/>
      <c r="G38"/>
      <c r="H38"/>
      <c r="I38"/>
    </row>
    <row r="39" spans="1:10" ht="12" customHeight="1" x14ac:dyDescent="0.25">
      <c r="A39" s="46" t="s">
        <v>46</v>
      </c>
      <c r="B39" s="47"/>
      <c r="C39"/>
      <c r="D39"/>
      <c r="E39"/>
      <c r="F39"/>
      <c r="G39"/>
      <c r="H39"/>
      <c r="I39"/>
    </row>
    <row r="40" spans="1:10" ht="12" customHeight="1" x14ac:dyDescent="0.25">
      <c r="A40" s="46" t="s">
        <v>47</v>
      </c>
      <c r="B40" s="47"/>
      <c r="C40"/>
      <c r="D40"/>
      <c r="E40"/>
      <c r="F40"/>
      <c r="G40"/>
      <c r="H40"/>
      <c r="I40"/>
    </row>
    <row r="41" spans="1:10" ht="12" customHeight="1" x14ac:dyDescent="0.25">
      <c r="A41" s="46" t="s">
        <v>48</v>
      </c>
      <c r="B41" s="47"/>
      <c r="C41"/>
      <c r="D41"/>
      <c r="E41"/>
      <c r="F41"/>
      <c r="G41"/>
      <c r="H41"/>
      <c r="I41"/>
    </row>
    <row r="42" spans="1:10" ht="1.5" customHeight="1" x14ac:dyDescent="0.25">
      <c r="A42"/>
      <c r="B42"/>
      <c r="C42"/>
      <c r="D42"/>
      <c r="E42"/>
      <c r="F42"/>
      <c r="G42"/>
      <c r="H42"/>
      <c r="I42"/>
    </row>
    <row r="43" spans="1:10" ht="15" hidden="1" x14ac:dyDescent="0.25">
      <c r="A43"/>
      <c r="B43"/>
      <c r="C43"/>
      <c r="D43"/>
      <c r="E43"/>
      <c r="F43"/>
      <c r="G43"/>
      <c r="H43"/>
      <c r="I43"/>
    </row>
    <row r="44" spans="1:10" ht="6.95" customHeight="1" x14ac:dyDescent="0.25">
      <c r="A44"/>
      <c r="B44"/>
      <c r="C44"/>
      <c r="D44"/>
      <c r="E44"/>
      <c r="F44"/>
      <c r="G44"/>
      <c r="H44"/>
      <c r="I44"/>
    </row>
    <row r="45" spans="1:10" ht="6.95" customHeight="1" x14ac:dyDescent="0.25">
      <c r="A45"/>
      <c r="B45"/>
      <c r="C45"/>
      <c r="D45"/>
      <c r="E45"/>
      <c r="F45"/>
      <c r="G45"/>
      <c r="H45"/>
      <c r="I45"/>
    </row>
    <row r="46" spans="1:10" ht="6.95" customHeight="1" x14ac:dyDescent="0.25">
      <c r="A46"/>
      <c r="B46"/>
      <c r="C46"/>
      <c r="D46"/>
      <c r="E46"/>
      <c r="F46"/>
      <c r="G46"/>
      <c r="H46"/>
      <c r="I46"/>
    </row>
    <row r="47" spans="1:10" ht="6.95" customHeight="1" x14ac:dyDescent="0.25">
      <c r="A47"/>
      <c r="B47"/>
      <c r="C47"/>
      <c r="D47"/>
      <c r="E47"/>
      <c r="F47"/>
      <c r="G47"/>
      <c r="H47"/>
      <c r="I47"/>
    </row>
    <row r="48" spans="1:10" ht="6.95" customHeight="1" x14ac:dyDescent="0.25">
      <c r="A48"/>
      <c r="B48"/>
      <c r="C48"/>
      <c r="D48"/>
      <c r="E48"/>
      <c r="F48"/>
      <c r="G48"/>
      <c r="H48"/>
      <c r="I48"/>
    </row>
    <row r="49" spans="1:9" ht="6.95" customHeight="1" x14ac:dyDescent="0.25">
      <c r="A49"/>
      <c r="B49"/>
      <c r="C49"/>
      <c r="D49"/>
      <c r="E49"/>
      <c r="F49"/>
      <c r="G49"/>
      <c r="H49"/>
      <c r="I49"/>
    </row>
    <row r="50" spans="1:9" ht="10.5" customHeight="1" x14ac:dyDescent="0.25">
      <c r="A50"/>
      <c r="B50"/>
      <c r="C50"/>
      <c r="D50"/>
      <c r="E50"/>
      <c r="F50"/>
      <c r="G50"/>
      <c r="H50"/>
      <c r="I50"/>
    </row>
    <row r="51" spans="1:9" ht="15" x14ac:dyDescent="0.25">
      <c r="A51"/>
      <c r="B51"/>
      <c r="C51"/>
      <c r="D51"/>
      <c r="E51"/>
      <c r="F51"/>
      <c r="G51"/>
      <c r="H51"/>
      <c r="I51"/>
    </row>
    <row r="52" spans="1:9" ht="15" x14ac:dyDescent="0.25">
      <c r="A52"/>
      <c r="B52"/>
      <c r="C52"/>
      <c r="D52"/>
      <c r="E52"/>
      <c r="F52"/>
      <c r="G52"/>
      <c r="H52"/>
      <c r="I52"/>
    </row>
    <row r="53" spans="1:9" ht="15" x14ac:dyDescent="0.25">
      <c r="A53"/>
      <c r="B53"/>
      <c r="C53"/>
      <c r="D53"/>
      <c r="E53"/>
      <c r="F53"/>
      <c r="G53"/>
      <c r="H53"/>
      <c r="I53"/>
    </row>
    <row r="54" spans="1:9" ht="15" x14ac:dyDescent="0.25">
      <c r="A54"/>
      <c r="B54"/>
      <c r="C54"/>
      <c r="D54"/>
      <c r="E54"/>
      <c r="F54"/>
      <c r="G54"/>
      <c r="H54"/>
      <c r="I54"/>
    </row>
    <row r="55" spans="1:9" ht="15" x14ac:dyDescent="0.25">
      <c r="A55"/>
      <c r="B55"/>
      <c r="C55"/>
      <c r="D55"/>
      <c r="E55"/>
      <c r="F55"/>
      <c r="G55"/>
      <c r="H55"/>
      <c r="I55"/>
    </row>
    <row r="56" spans="1:9" ht="15" x14ac:dyDescent="0.25">
      <c r="A56"/>
      <c r="B56"/>
      <c r="C56"/>
      <c r="D56"/>
      <c r="E56"/>
      <c r="F56"/>
      <c r="G56"/>
      <c r="H56"/>
      <c r="I56"/>
    </row>
  </sheetData>
  <sheetProtection formatCells="0" formatColumns="0" formatRows="0"/>
  <mergeCells count="8">
    <mergeCell ref="A1:J1"/>
    <mergeCell ref="A2:J2"/>
    <mergeCell ref="A3:J3"/>
    <mergeCell ref="A4:J4"/>
    <mergeCell ref="A5:B6"/>
    <mergeCell ref="H5:H6"/>
    <mergeCell ref="I5:I6"/>
    <mergeCell ref="J5:J6"/>
  </mergeCells>
  <conditionalFormatting sqref="C7:J37">
    <cfRule type="cellIs" dxfId="0" priority="1" operator="equal">
      <formula>0</formula>
    </cfRule>
  </conditionalFormatting>
  <printOptions horizontalCentered="1"/>
  <pageMargins left="0.5" right="0.33" top="1.0629921259842521" bottom="0.74803149606299213" header="0.31496062992125984" footer="0.31496062992125984"/>
  <pageSetup paperSize="119" scale="67"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EP_09</vt:lpstr>
      <vt:lpstr>EP_09!Área_de_impresión</vt:lpstr>
      <vt:lpstr>EP_09!Títulos_a_imprimir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2025-01-25T02:15:39Z</dcterms:created>
  <dcterms:modified xsi:type="dcterms:W3CDTF">2025-01-25T02:16:18Z</dcterms:modified>
</cp:coreProperties>
</file>