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Tavo\Downloads\Clasificaciones LDF-20220128T200607Z-001\Clasificaciones LDF\"/>
    </mc:Choice>
  </mc:AlternateContent>
  <xr:revisionPtr revIDLastSave="0" documentId="13_ncr:1_{D716D986-5EA3-46F8-A050-4EF914764BCE}" xr6:coauthVersionLast="47" xr6:coauthVersionMax="47" xr10:uidLastSave="{00000000-0000-0000-0000-000000000000}"/>
  <bookViews>
    <workbookView xWindow="-120" yWindow="-120" windowWidth="29040" windowHeight="15840" xr2:uid="{00000000-000D-0000-FFFF-FFFF00000000}"/>
  </bookViews>
  <sheets>
    <sheet name="Formato 6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6a'!$A$1:$J$180</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'Formato 6a'!$1:$9</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'Formato 6a'!$1:$9</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6" i="1" l="1"/>
  <c r="D137" i="1"/>
  <c r="D138" i="1"/>
  <c r="G172" i="1" l="1"/>
  <c r="H172" i="1" s="1"/>
  <c r="J172" i="1" s="1"/>
  <c r="D172" i="1"/>
  <c r="I171" i="1"/>
  <c r="G171" i="1"/>
  <c r="H171" i="1" s="1"/>
  <c r="J171" i="1" s="1"/>
  <c r="D171" i="1"/>
  <c r="I170" i="1"/>
  <c r="G170" i="1"/>
  <c r="H170" i="1" s="1"/>
  <c r="D170" i="1"/>
  <c r="I169" i="1"/>
  <c r="G169" i="1"/>
  <c r="H169" i="1" s="1"/>
  <c r="D169" i="1"/>
  <c r="I168" i="1"/>
  <c r="G168" i="1"/>
  <c r="H168" i="1" s="1"/>
  <c r="J168" i="1" s="1"/>
  <c r="D168" i="1"/>
  <c r="G167" i="1"/>
  <c r="H167" i="1" s="1"/>
  <c r="J167" i="1" s="1"/>
  <c r="D167" i="1"/>
  <c r="G166" i="1"/>
  <c r="H166" i="1" s="1"/>
  <c r="D166" i="1"/>
  <c r="F165" i="1"/>
  <c r="E165" i="1"/>
  <c r="C165" i="1"/>
  <c r="I163" i="1"/>
  <c r="G163" i="1"/>
  <c r="H163" i="1" s="1"/>
  <c r="J163" i="1" s="1"/>
  <c r="D163" i="1"/>
  <c r="D160" i="1" s="1"/>
  <c r="I162" i="1"/>
  <c r="G162" i="1"/>
  <c r="D162" i="1"/>
  <c r="I161" i="1"/>
  <c r="G161" i="1"/>
  <c r="H161" i="1" s="1"/>
  <c r="D161" i="1"/>
  <c r="F160" i="1"/>
  <c r="E160" i="1"/>
  <c r="C160" i="1"/>
  <c r="G158" i="1"/>
  <c r="H158" i="1" s="1"/>
  <c r="D158" i="1"/>
  <c r="G157" i="1"/>
  <c r="H157" i="1" s="1"/>
  <c r="J157" i="1" s="1"/>
  <c r="D157" i="1"/>
  <c r="I156" i="1"/>
  <c r="G156" i="1"/>
  <c r="H156" i="1" s="1"/>
  <c r="D156" i="1"/>
  <c r="I155" i="1"/>
  <c r="H155" i="1"/>
  <c r="J155" i="1" s="1"/>
  <c r="G155" i="1"/>
  <c r="D155" i="1"/>
  <c r="I154" i="1"/>
  <c r="H154" i="1"/>
  <c r="J154" i="1" s="1"/>
  <c r="G154" i="1"/>
  <c r="D154" i="1"/>
  <c r="I153" i="1"/>
  <c r="G153" i="1"/>
  <c r="H153" i="1" s="1"/>
  <c r="J153" i="1" s="1"/>
  <c r="D153" i="1"/>
  <c r="I152" i="1"/>
  <c r="G152" i="1"/>
  <c r="D152" i="1"/>
  <c r="F151" i="1"/>
  <c r="E151" i="1"/>
  <c r="C151" i="1"/>
  <c r="G149" i="1"/>
  <c r="H149" i="1" s="1"/>
  <c r="J149" i="1" s="1"/>
  <c r="D149" i="1"/>
  <c r="G148" i="1"/>
  <c r="H148" i="1" s="1"/>
  <c r="J148" i="1" s="1"/>
  <c r="D148" i="1"/>
  <c r="G147" i="1"/>
  <c r="G146" i="1" s="1"/>
  <c r="D147" i="1"/>
  <c r="I146" i="1"/>
  <c r="F146" i="1"/>
  <c r="E146" i="1"/>
  <c r="C146" i="1"/>
  <c r="G144" i="1"/>
  <c r="H144" i="1" s="1"/>
  <c r="J144" i="1" s="1"/>
  <c r="D144" i="1"/>
  <c r="G143" i="1"/>
  <c r="H143" i="1" s="1"/>
  <c r="J143" i="1" s="1"/>
  <c r="D143" i="1"/>
  <c r="G142" i="1"/>
  <c r="H142" i="1" s="1"/>
  <c r="J142" i="1" s="1"/>
  <c r="D142" i="1"/>
  <c r="G141" i="1"/>
  <c r="H141" i="1" s="1"/>
  <c r="J141" i="1" s="1"/>
  <c r="D141" i="1"/>
  <c r="G140" i="1"/>
  <c r="H140" i="1" s="1"/>
  <c r="J140" i="1" s="1"/>
  <c r="D140" i="1"/>
  <c r="G139" i="1"/>
  <c r="H139" i="1" s="1"/>
  <c r="J139" i="1" s="1"/>
  <c r="D139" i="1"/>
  <c r="G138" i="1"/>
  <c r="H138" i="1" s="1"/>
  <c r="J138" i="1" s="1"/>
  <c r="G137" i="1"/>
  <c r="H137" i="1" s="1"/>
  <c r="J137" i="1" s="1"/>
  <c r="G136" i="1"/>
  <c r="I135" i="1"/>
  <c r="F135" i="1"/>
  <c r="E135" i="1"/>
  <c r="C135" i="1"/>
  <c r="I133" i="1"/>
  <c r="G133" i="1"/>
  <c r="H133" i="1" s="1"/>
  <c r="D133" i="1"/>
  <c r="I132" i="1"/>
  <c r="H132" i="1"/>
  <c r="G132" i="1"/>
  <c r="D132" i="1"/>
  <c r="H131" i="1"/>
  <c r="J131" i="1" s="1"/>
  <c r="G131" i="1"/>
  <c r="D131" i="1"/>
  <c r="G130" i="1"/>
  <c r="H130" i="1" s="1"/>
  <c r="J130" i="1" s="1"/>
  <c r="D130" i="1"/>
  <c r="I129" i="1"/>
  <c r="G129" i="1"/>
  <c r="H129" i="1" s="1"/>
  <c r="D129" i="1"/>
  <c r="G128" i="1"/>
  <c r="H128" i="1" s="1"/>
  <c r="J128" i="1" s="1"/>
  <c r="D128" i="1"/>
  <c r="G127" i="1"/>
  <c r="H127" i="1" s="1"/>
  <c r="J127" i="1" s="1"/>
  <c r="D127" i="1"/>
  <c r="I126" i="1"/>
  <c r="G126" i="1"/>
  <c r="H126" i="1" s="1"/>
  <c r="D126" i="1"/>
  <c r="G125" i="1"/>
  <c r="D125" i="1"/>
  <c r="F124" i="1"/>
  <c r="E124" i="1"/>
  <c r="C124" i="1"/>
  <c r="G122" i="1"/>
  <c r="H122" i="1" s="1"/>
  <c r="J122" i="1" s="1"/>
  <c r="D122" i="1"/>
  <c r="G121" i="1"/>
  <c r="H121" i="1" s="1"/>
  <c r="J121" i="1" s="1"/>
  <c r="D121" i="1"/>
  <c r="G120" i="1"/>
  <c r="H120" i="1" s="1"/>
  <c r="J120" i="1" s="1"/>
  <c r="D120" i="1"/>
  <c r="G119" i="1"/>
  <c r="H119" i="1" s="1"/>
  <c r="J119" i="1" s="1"/>
  <c r="D119" i="1"/>
  <c r="G118" i="1"/>
  <c r="H118" i="1" s="1"/>
  <c r="J118" i="1" s="1"/>
  <c r="D118" i="1"/>
  <c r="G117" i="1"/>
  <c r="H117" i="1" s="1"/>
  <c r="J117" i="1" s="1"/>
  <c r="D117" i="1"/>
  <c r="G116" i="1"/>
  <c r="H116" i="1" s="1"/>
  <c r="J116" i="1" s="1"/>
  <c r="D116" i="1"/>
  <c r="G115" i="1"/>
  <c r="H115" i="1" s="1"/>
  <c r="J115" i="1" s="1"/>
  <c r="D115" i="1"/>
  <c r="G114" i="1"/>
  <c r="D114" i="1"/>
  <c r="I113" i="1"/>
  <c r="F113" i="1"/>
  <c r="E113" i="1"/>
  <c r="C113" i="1"/>
  <c r="G111" i="1"/>
  <c r="H111" i="1" s="1"/>
  <c r="J111" i="1" s="1"/>
  <c r="D111" i="1"/>
  <c r="G110" i="1"/>
  <c r="H110" i="1" s="1"/>
  <c r="J110" i="1" s="1"/>
  <c r="D110" i="1"/>
  <c r="G109" i="1"/>
  <c r="H109" i="1" s="1"/>
  <c r="J109" i="1" s="1"/>
  <c r="D109" i="1"/>
  <c r="G108" i="1"/>
  <c r="H108" i="1" s="1"/>
  <c r="J108" i="1" s="1"/>
  <c r="D108" i="1"/>
  <c r="G107" i="1"/>
  <c r="H107" i="1" s="1"/>
  <c r="J107" i="1" s="1"/>
  <c r="D107" i="1"/>
  <c r="G106" i="1"/>
  <c r="H106" i="1" s="1"/>
  <c r="J106" i="1" s="1"/>
  <c r="D106" i="1"/>
  <c r="G105" i="1"/>
  <c r="H105" i="1" s="1"/>
  <c r="J105" i="1" s="1"/>
  <c r="D105" i="1"/>
  <c r="G104" i="1"/>
  <c r="H104" i="1" s="1"/>
  <c r="J104" i="1" s="1"/>
  <c r="D104" i="1"/>
  <c r="G103" i="1"/>
  <c r="D103" i="1"/>
  <c r="I102" i="1"/>
  <c r="F102" i="1"/>
  <c r="E102" i="1"/>
  <c r="C102" i="1"/>
  <c r="G100" i="1"/>
  <c r="H100" i="1" s="1"/>
  <c r="J100" i="1" s="1"/>
  <c r="D100" i="1"/>
  <c r="G99" i="1"/>
  <c r="H99" i="1" s="1"/>
  <c r="J99" i="1" s="1"/>
  <c r="D99" i="1"/>
  <c r="G98" i="1"/>
  <c r="H98" i="1" s="1"/>
  <c r="J98" i="1" s="1"/>
  <c r="D98" i="1"/>
  <c r="G97" i="1"/>
  <c r="H97" i="1" s="1"/>
  <c r="J97" i="1" s="1"/>
  <c r="D97" i="1"/>
  <c r="G96" i="1"/>
  <c r="H96" i="1" s="1"/>
  <c r="J96" i="1" s="1"/>
  <c r="D96" i="1"/>
  <c r="G95" i="1"/>
  <c r="H95" i="1" s="1"/>
  <c r="J95" i="1" s="1"/>
  <c r="D95" i="1"/>
  <c r="G94" i="1"/>
  <c r="D94" i="1"/>
  <c r="I93" i="1"/>
  <c r="F93" i="1"/>
  <c r="E93" i="1"/>
  <c r="C93" i="1"/>
  <c r="J129" i="1" l="1"/>
  <c r="G113" i="1"/>
  <c r="J158" i="1"/>
  <c r="D146" i="1"/>
  <c r="D113" i="1"/>
  <c r="G160" i="1"/>
  <c r="I165" i="1"/>
  <c r="D93" i="1"/>
  <c r="D135" i="1"/>
  <c r="J170" i="1"/>
  <c r="J132" i="1"/>
  <c r="J133" i="1"/>
  <c r="J169" i="1"/>
  <c r="D165" i="1"/>
  <c r="D151" i="1"/>
  <c r="F92" i="1"/>
  <c r="D124" i="1"/>
  <c r="G102" i="1"/>
  <c r="D102" i="1"/>
  <c r="C92" i="1"/>
  <c r="G93" i="1"/>
  <c r="E92" i="1"/>
  <c r="H165" i="1"/>
  <c r="G124" i="1"/>
  <c r="J156" i="1"/>
  <c r="H162" i="1"/>
  <c r="J162" i="1" s="1"/>
  <c r="G165" i="1"/>
  <c r="J166" i="1"/>
  <c r="G135" i="1"/>
  <c r="I160" i="1"/>
  <c r="J126" i="1"/>
  <c r="I124" i="1"/>
  <c r="G151" i="1"/>
  <c r="I151" i="1"/>
  <c r="H94" i="1"/>
  <c r="H103" i="1"/>
  <c r="H114" i="1"/>
  <c r="H125" i="1"/>
  <c r="H136" i="1"/>
  <c r="H147" i="1"/>
  <c r="H152" i="1"/>
  <c r="J161" i="1"/>
  <c r="I92" i="1" l="1"/>
  <c r="J165" i="1"/>
  <c r="G92" i="1"/>
  <c r="D92" i="1"/>
  <c r="J160" i="1"/>
  <c r="H160" i="1"/>
  <c r="J147" i="1"/>
  <c r="J146" i="1" s="1"/>
  <c r="H146" i="1"/>
  <c r="J94" i="1"/>
  <c r="J93" i="1" s="1"/>
  <c r="H93" i="1"/>
  <c r="J125" i="1"/>
  <c r="J124" i="1" s="1"/>
  <c r="H124" i="1"/>
  <c r="H102" i="1"/>
  <c r="J103" i="1"/>
  <c r="J102" i="1" s="1"/>
  <c r="J136" i="1"/>
  <c r="J135" i="1" s="1"/>
  <c r="H135" i="1"/>
  <c r="J152" i="1"/>
  <c r="J151" i="1" s="1"/>
  <c r="H151" i="1"/>
  <c r="J114" i="1"/>
  <c r="J113" i="1" s="1"/>
  <c r="H113" i="1"/>
  <c r="H92" i="1" l="1"/>
  <c r="J92" i="1"/>
  <c r="G90" i="1"/>
  <c r="H90" i="1" s="1"/>
  <c r="J90" i="1" s="1"/>
  <c r="G89" i="1"/>
  <c r="H89" i="1" s="1"/>
  <c r="G88" i="1"/>
  <c r="H88" i="1" s="1"/>
  <c r="G87" i="1"/>
  <c r="H87" i="1" s="1"/>
  <c r="G86" i="1"/>
  <c r="H86" i="1" s="1"/>
  <c r="G85" i="1"/>
  <c r="H85" i="1" s="1"/>
  <c r="J85" i="1" s="1"/>
  <c r="G84" i="1"/>
  <c r="G81" i="1"/>
  <c r="H81" i="1" s="1"/>
  <c r="G80" i="1"/>
  <c r="H80" i="1" s="1"/>
  <c r="G79" i="1"/>
  <c r="G76" i="1"/>
  <c r="H76" i="1" s="1"/>
  <c r="G75" i="1"/>
  <c r="H75" i="1" s="1"/>
  <c r="J75" i="1" s="1"/>
  <c r="G74" i="1"/>
  <c r="H74" i="1" s="1"/>
  <c r="G73" i="1"/>
  <c r="H73" i="1" s="1"/>
  <c r="G72" i="1"/>
  <c r="H72" i="1" s="1"/>
  <c r="G71" i="1"/>
  <c r="H71" i="1" s="1"/>
  <c r="G70" i="1"/>
  <c r="H70" i="1" s="1"/>
  <c r="G67" i="1"/>
  <c r="H67" i="1" s="1"/>
  <c r="J67" i="1" s="1"/>
  <c r="G66" i="1"/>
  <c r="G65" i="1"/>
  <c r="H65" i="1" s="1"/>
  <c r="J65" i="1" s="1"/>
  <c r="G62" i="1"/>
  <c r="H62" i="1" s="1"/>
  <c r="J62" i="1" s="1"/>
  <c r="G61" i="1"/>
  <c r="H61" i="1" s="1"/>
  <c r="J61" i="1" s="1"/>
  <c r="G60" i="1"/>
  <c r="H60" i="1" s="1"/>
  <c r="J60" i="1" s="1"/>
  <c r="G59" i="1"/>
  <c r="H59" i="1" s="1"/>
  <c r="J59" i="1" s="1"/>
  <c r="G58" i="1"/>
  <c r="H58" i="1" s="1"/>
  <c r="J58" i="1" s="1"/>
  <c r="G57" i="1"/>
  <c r="H57" i="1" s="1"/>
  <c r="J57" i="1" s="1"/>
  <c r="G56" i="1"/>
  <c r="H56" i="1" s="1"/>
  <c r="G55" i="1"/>
  <c r="H55" i="1" s="1"/>
  <c r="J55" i="1" s="1"/>
  <c r="G54" i="1"/>
  <c r="H54" i="1" s="1"/>
  <c r="J54" i="1" s="1"/>
  <c r="G51" i="1"/>
  <c r="H51" i="1" s="1"/>
  <c r="G50" i="1"/>
  <c r="H50" i="1" s="1"/>
  <c r="G49" i="1"/>
  <c r="H49" i="1" s="1"/>
  <c r="J49" i="1" s="1"/>
  <c r="G48" i="1"/>
  <c r="H48" i="1" s="1"/>
  <c r="J48" i="1" s="1"/>
  <c r="G47" i="1"/>
  <c r="H47" i="1" s="1"/>
  <c r="G46" i="1"/>
  <c r="H46" i="1" s="1"/>
  <c r="J46" i="1" s="1"/>
  <c r="G45" i="1"/>
  <c r="H45" i="1" s="1"/>
  <c r="J45" i="1" s="1"/>
  <c r="G44" i="1"/>
  <c r="H44" i="1" s="1"/>
  <c r="G43" i="1"/>
  <c r="H43" i="1" s="1"/>
  <c r="J43" i="1" s="1"/>
  <c r="G40" i="1"/>
  <c r="H40" i="1" s="1"/>
  <c r="J40" i="1" s="1"/>
  <c r="G39" i="1"/>
  <c r="H39" i="1" s="1"/>
  <c r="J39" i="1" s="1"/>
  <c r="G38" i="1"/>
  <c r="H38" i="1" s="1"/>
  <c r="J38" i="1" s="1"/>
  <c r="G37" i="1"/>
  <c r="H37" i="1" s="1"/>
  <c r="J37" i="1" s="1"/>
  <c r="G36" i="1"/>
  <c r="H36" i="1" s="1"/>
  <c r="J36" i="1" s="1"/>
  <c r="G35" i="1"/>
  <c r="H35" i="1" s="1"/>
  <c r="J35" i="1" s="1"/>
  <c r="G34" i="1"/>
  <c r="H34" i="1" s="1"/>
  <c r="J34" i="1" s="1"/>
  <c r="G33" i="1"/>
  <c r="H33" i="1" s="1"/>
  <c r="J33" i="1" s="1"/>
  <c r="G32" i="1"/>
  <c r="G29" i="1"/>
  <c r="H29" i="1" s="1"/>
  <c r="J29" i="1" s="1"/>
  <c r="G28" i="1"/>
  <c r="H28" i="1" s="1"/>
  <c r="J28" i="1" s="1"/>
  <c r="G27" i="1"/>
  <c r="H27" i="1" s="1"/>
  <c r="J27" i="1" s="1"/>
  <c r="G26" i="1"/>
  <c r="H26" i="1" s="1"/>
  <c r="J26" i="1" s="1"/>
  <c r="G25" i="1"/>
  <c r="H25" i="1" s="1"/>
  <c r="J25" i="1" s="1"/>
  <c r="G24" i="1"/>
  <c r="H24" i="1" s="1"/>
  <c r="J24" i="1" s="1"/>
  <c r="G23" i="1"/>
  <c r="H23" i="1" s="1"/>
  <c r="J23" i="1" s="1"/>
  <c r="G22" i="1"/>
  <c r="H22" i="1" s="1"/>
  <c r="G21" i="1"/>
  <c r="H21" i="1" s="1"/>
  <c r="J21" i="1" s="1"/>
  <c r="G18" i="1"/>
  <c r="H18" i="1" s="1"/>
  <c r="J18" i="1" s="1"/>
  <c r="G17" i="1"/>
  <c r="H17" i="1" s="1"/>
  <c r="J17" i="1" s="1"/>
  <c r="G16" i="1"/>
  <c r="H16" i="1" s="1"/>
  <c r="J16" i="1" s="1"/>
  <c r="G15" i="1"/>
  <c r="H15" i="1" s="1"/>
  <c r="J15" i="1" s="1"/>
  <c r="G14" i="1"/>
  <c r="H14" i="1" s="1"/>
  <c r="J14" i="1" s="1"/>
  <c r="G13" i="1"/>
  <c r="H13" i="1" s="1"/>
  <c r="J13" i="1" s="1"/>
  <c r="F83" i="1"/>
  <c r="F78" i="1"/>
  <c r="F69" i="1"/>
  <c r="F64" i="1"/>
  <c r="I64" i="1"/>
  <c r="F53" i="1"/>
  <c r="I53" i="1"/>
  <c r="F42" i="1"/>
  <c r="F31" i="1"/>
  <c r="I31" i="1"/>
  <c r="F20" i="1"/>
  <c r="I20" i="1"/>
  <c r="F11" i="1"/>
  <c r="I11" i="1"/>
  <c r="G12" i="1"/>
  <c r="H12" i="1" s="1"/>
  <c r="F10" i="1" l="1"/>
  <c r="F174" i="1" s="1"/>
  <c r="G20" i="1"/>
  <c r="G31" i="1"/>
  <c r="G78" i="1"/>
  <c r="G64" i="1"/>
  <c r="G83" i="1"/>
  <c r="G11" i="1"/>
  <c r="H79" i="1"/>
  <c r="H78" i="1" s="1"/>
  <c r="H11" i="1"/>
  <c r="J12" i="1"/>
  <c r="J11" i="1" s="1"/>
  <c r="H20" i="1"/>
  <c r="J22" i="1"/>
  <c r="J20" i="1" s="1"/>
  <c r="J56" i="1"/>
  <c r="J53" i="1" s="1"/>
  <c r="H53" i="1"/>
  <c r="H69" i="1"/>
  <c r="G42" i="1"/>
  <c r="H42" i="1"/>
  <c r="G53" i="1"/>
  <c r="G69" i="1"/>
  <c r="H32" i="1"/>
  <c r="H66" i="1"/>
  <c r="H84" i="1"/>
  <c r="G10" i="1" l="1"/>
  <c r="G174" i="1" s="1"/>
  <c r="H64" i="1"/>
  <c r="J66" i="1"/>
  <c r="J64" i="1" s="1"/>
  <c r="H31" i="1"/>
  <c r="J32" i="1"/>
  <c r="J31" i="1" s="1"/>
  <c r="H83" i="1"/>
  <c r="J84" i="1"/>
  <c r="H10" i="1" l="1"/>
  <c r="H174" i="1" s="1"/>
  <c r="I89" i="1"/>
  <c r="J89" i="1" s="1"/>
  <c r="D89" i="1"/>
  <c r="I88" i="1"/>
  <c r="J88" i="1" s="1"/>
  <c r="D88" i="1"/>
  <c r="I87" i="1"/>
  <c r="J87" i="1" s="1"/>
  <c r="D87" i="1"/>
  <c r="I86" i="1"/>
  <c r="D86" i="1"/>
  <c r="E78" i="1"/>
  <c r="C78" i="1"/>
  <c r="J80" i="1"/>
  <c r="D80" i="1"/>
  <c r="I79" i="1"/>
  <c r="D79" i="1"/>
  <c r="I74" i="1"/>
  <c r="J74" i="1" s="1"/>
  <c r="D74" i="1"/>
  <c r="D75" i="1"/>
  <c r="I70" i="1"/>
  <c r="D70" i="1"/>
  <c r="I71" i="1"/>
  <c r="J71" i="1" s="1"/>
  <c r="D71" i="1"/>
  <c r="I72" i="1"/>
  <c r="J72" i="1" s="1"/>
  <c r="D72" i="1"/>
  <c r="E69" i="1"/>
  <c r="C69" i="1"/>
  <c r="D49" i="1"/>
  <c r="D48" i="1"/>
  <c r="I47" i="1"/>
  <c r="J47" i="1" s="1"/>
  <c r="D47" i="1"/>
  <c r="D45" i="1"/>
  <c r="J70" i="1" l="1"/>
  <c r="J79" i="1"/>
  <c r="I83" i="1"/>
  <c r="J86" i="1"/>
  <c r="J83" i="1" s="1"/>
  <c r="I73" i="1"/>
  <c r="J73" i="1" s="1"/>
  <c r="D73" i="1"/>
  <c r="D66" i="1"/>
  <c r="I50" i="1"/>
  <c r="J50" i="1" s="1"/>
  <c r="D50" i="1"/>
  <c r="D46" i="1"/>
  <c r="I44" i="1" l="1"/>
  <c r="J51" i="1"/>
  <c r="J76" i="1"/>
  <c r="J69" i="1" s="1"/>
  <c r="I69" i="1" l="1"/>
  <c r="J44" i="1"/>
  <c r="J42" i="1" s="1"/>
  <c r="I42" i="1"/>
  <c r="J81" i="1"/>
  <c r="J78" i="1" s="1"/>
  <c r="I78" i="1"/>
  <c r="D85" i="1"/>
  <c r="D90" i="1"/>
  <c r="D81" i="1"/>
  <c r="D84" i="1"/>
  <c r="D55" i="1"/>
  <c r="D56" i="1"/>
  <c r="D57" i="1"/>
  <c r="D58" i="1"/>
  <c r="D59" i="1"/>
  <c r="D60" i="1"/>
  <c r="D61" i="1"/>
  <c r="D62" i="1"/>
  <c r="D44" i="1"/>
  <c r="D51" i="1"/>
  <c r="D33" i="1"/>
  <c r="D34" i="1"/>
  <c r="D35" i="1"/>
  <c r="D36" i="1"/>
  <c r="D37" i="1"/>
  <c r="D38" i="1"/>
  <c r="D39" i="1"/>
  <c r="D40" i="1"/>
  <c r="D22" i="1"/>
  <c r="D23" i="1"/>
  <c r="D24" i="1"/>
  <c r="D25" i="1"/>
  <c r="D26" i="1"/>
  <c r="D27" i="1"/>
  <c r="D28" i="1"/>
  <c r="D29" i="1"/>
  <c r="D13" i="1"/>
  <c r="D14" i="1"/>
  <c r="D15" i="1"/>
  <c r="D16" i="1"/>
  <c r="D17" i="1"/>
  <c r="D18" i="1"/>
  <c r="J10" i="1" l="1"/>
  <c r="J174" i="1" s="1"/>
  <c r="I10" i="1"/>
  <c r="I174" i="1" s="1"/>
  <c r="D78" i="1"/>
  <c r="D76" i="1"/>
  <c r="D67" i="1"/>
  <c r="D65" i="1"/>
  <c r="D54" i="1"/>
  <c r="D43" i="1"/>
  <c r="D32" i="1"/>
  <c r="D21" i="1"/>
  <c r="C20" i="1" l="1"/>
  <c r="D12" i="1"/>
  <c r="C11" i="1" l="1"/>
  <c r="E11" i="1"/>
  <c r="E20" i="1"/>
  <c r="C31" i="1"/>
  <c r="E31" i="1"/>
  <c r="C42" i="1"/>
  <c r="E42" i="1"/>
  <c r="C53" i="1"/>
  <c r="E53" i="1"/>
  <c r="C64" i="1"/>
  <c r="E64" i="1"/>
  <c r="D69" i="1"/>
  <c r="C83" i="1"/>
  <c r="E83" i="1"/>
  <c r="E10" i="1" l="1"/>
  <c r="E174" i="1" s="1"/>
  <c r="C10" i="1"/>
  <c r="C174" i="1" s="1"/>
  <c r="D83" i="1"/>
  <c r="D31" i="1"/>
  <c r="D42" i="1"/>
  <c r="D53" i="1"/>
  <c r="D64" i="1"/>
  <c r="D20" i="1"/>
  <c r="D11" i="1"/>
  <c r="D10" i="1" l="1"/>
  <c r="D174" i="1" s="1"/>
</calcChain>
</file>

<file path=xl/sharedStrings.xml><?xml version="1.0" encoding="utf-8"?>
<sst xmlns="http://schemas.openxmlformats.org/spreadsheetml/2006/main" count="168" uniqueCount="96">
  <si>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</si>
  <si>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</si>
  <si>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</si>
  <si>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</si>
  <si>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</si>
  <si>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</si>
  <si>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</si>
  <si>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</si>
  <si>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</si>
  <si>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</si>
  <si>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</si>
  <si>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</si>
  <si>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</si>
  <si>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</si>
  <si>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</si>
  <si>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</si>
  <si>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</si>
  <si>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Poder Ejecutivo de la Ciudad de México</t>
  </si>
  <si>
    <t>Egresos*</t>
  </si>
  <si>
    <t>(Cifras en Pesos)</t>
  </si>
  <si>
    <t>Devengado</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</si>
  <si>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</si>
  <si>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</si>
  <si>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</si>
  <si>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</si>
  <si>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</si>
  <si>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</si>
  <si>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</si>
  <si>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</si>
  <si>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</si>
  <si>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</si>
  <si>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</si>
  <si>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</si>
  <si>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</si>
  <si>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</si>
  <si>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</si>
  <si>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</si>
  <si>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</si>
  <si>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</si>
  <si>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</si>
  <si>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</si>
  <si>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</si>
  <si>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</si>
  <si>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</si>
  <si>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</si>
  <si>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</si>
  <si>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</si>
  <si>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</si>
  <si>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</si>
  <si>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</si>
  <si>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</si>
  <si>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</si>
  <si>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</si>
  <si>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</si>
  <si>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</si>
  <si>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</si>
  <si>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</si>
  <si>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</si>
  <si>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</si>
  <si>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</si>
  <si>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</si>
  <si>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</si>
  <si>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</si>
  <si>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</si>
  <si>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</si>
  <si>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</si>
  <si>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</si>
  <si>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</si>
  <si>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</si>
  <si>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</si>
  <si>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</si>
  <si>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</si>
  <si>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</si>
  <si>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</si>
  <si>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</si>
  <si>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</si>
  <si>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</si>
  <si>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</si>
  <si>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</si>
  <si>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</si>
  <si>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</si>
  <si>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</si>
  <si>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</si>
  <si>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</si>
  <si>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</si>
  <si>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</si>
  <si>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</si>
  <si>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2021.</t>
  </si>
  <si>
    <t>Diferencia</t>
  </si>
  <si>
    <t>Comprometido</t>
  </si>
  <si>
    <t>Diferencia menos comprometido</t>
  </si>
  <si>
    <t>Estado Analítico del Ejercicio del Presupuesto de Egresos Detallado - LDF</t>
  </si>
  <si>
    <t>I. Gasto No Etiquetado</t>
  </si>
  <si>
    <t>II. Gasto Etiquetado</t>
  </si>
  <si>
    <t>III. Total de Egresos (III = I + II)</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</si>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</sst>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Fill="1" applyAlignment="1">
      <alignment horizontal="justify"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 xfId="0" quotePrefix="1" applyNumberFormat="1" applyFont="1" applyFill="1" applyBorder="1" applyAlignment="1">
      <alignment horizontal="center" vertical="center" wrapText="1"/>
    </xf>
    <xf numFmtId="0" fontId="21" fillId="2" borderId="14" xfId="0" quotePrefix="1"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0" xfId="0" applyFont="1" applyFill="1" applyBorder="1" applyAlignment="1">
      <alignment horizontal="center" vertical="top"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5"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3" xfId="0" applyNumberFormat="1"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21" fillId="2" borderId="5"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212"/>
  <sheetViews>
    <sheetView showGridLines="0" tabSelected="1" view="pageBreakPreview" zoomScale="85" zoomScaleNormal="85" zoomScaleSheetLayoutView="85" zoomScalePageLayoutView="85" workbookViewId="0">
      <selection activeCell="C13" sqref="C13"/>
    </sheetView>
  </sheetViews>
  <sheetFormatPr baseColWidth="10" defaultColWidth="11.5703125" defaultRowHeight="15" x14ac:dyDescent="0.25"/>
  <cols>
    <col min="1" max="1" width="52.5703125" style="20" customWidth="1"/>
    <col min="2" max="2" width="1.85546875" style="1" customWidth="1"/>
    <col min="3" max="10" width="19.42578125" style="1" customWidth="1"/>
    <col min="11" max="11" width="1.85546875" style="1" customWidth="1"/>
    <col min="12" max="12" width="17.5703125" style="1" customWidth="1"/>
    <col min="13" max="13" width="11.5703125" style="1"/>
    <col min="14" max="14" width="11.5703125" style="1" bestFit="1" customWidth="1"/>
    <col min="15" max="16384" width="11.5703125" style="1"/>
  </cols>
  <sheetData>
    <row r="1" spans="1:15" x14ac:dyDescent="0.25">
      <c r="A1" s="43" t="s">
        <v>17</v>
      </c>
      <c r="B1" s="56"/>
      <c r="C1" s="56"/>
      <c r="D1" s="56"/>
      <c r="E1" s="56"/>
      <c r="F1" s="56"/>
      <c r="G1" s="56"/>
      <c r="H1" s="56"/>
      <c r="I1" s="56"/>
      <c r="J1" s="57"/>
    </row>
    <row r="2" spans="1:15" x14ac:dyDescent="0.25">
      <c r="A2" s="44" t="s">
        <v>91</v>
      </c>
      <c r="B2" s="58"/>
      <c r="C2" s="58"/>
      <c r="D2" s="58"/>
      <c r="E2" s="58"/>
      <c r="F2" s="58"/>
      <c r="G2" s="58"/>
      <c r="H2" s="58"/>
      <c r="I2" s="58"/>
      <c r="J2" s="59"/>
    </row>
    <row r="3" spans="1:15" x14ac:dyDescent="0.25">
      <c r="A3" s="44" t="s">
        <v>16</v>
      </c>
      <c r="B3" s="58"/>
      <c r="C3" s="58"/>
      <c r="D3" s="58"/>
      <c r="E3" s="58"/>
      <c r="F3" s="58"/>
      <c r="G3" s="58"/>
      <c r="H3" s="58"/>
      <c r="I3" s="58"/>
      <c r="J3" s="59"/>
    </row>
    <row r="4" spans="1:15" x14ac:dyDescent="0.25">
      <c r="A4" s="44" t="s">
        <v>95</v>
      </c>
      <c r="B4" s="58"/>
      <c r="C4" s="58"/>
      <c r="D4" s="58"/>
      <c r="E4" s="58"/>
      <c r="F4" s="58"/>
      <c r="G4" s="58"/>
      <c r="H4" s="58"/>
      <c r="I4" s="58"/>
      <c r="J4" s="59"/>
    </row>
    <row r="5" spans="1:15" x14ac:dyDescent="0.25">
      <c r="A5" s="44" t="s">
        <v>19</v>
      </c>
      <c r="B5" s="58"/>
      <c r="C5" s="58"/>
      <c r="D5" s="58"/>
      <c r="E5" s="58"/>
      <c r="F5" s="58"/>
      <c r="G5" s="58"/>
      <c r="H5" s="58"/>
      <c r="I5" s="58"/>
      <c r="J5" s="59"/>
    </row>
    <row r="6" spans="1:15" x14ac:dyDescent="0.25">
      <c r="A6" s="43" t="s">
        <v>15</v>
      </c>
      <c r="B6" s="29"/>
      <c r="C6" s="48" t="s">
        <v>18</v>
      </c>
      <c r="D6" s="49"/>
      <c r="E6" s="49"/>
      <c r="F6" s="49"/>
      <c r="G6" s="49"/>
      <c r="H6" s="50" t="s">
        <v>88</v>
      </c>
      <c r="I6" s="53" t="s">
        <v>89</v>
      </c>
      <c r="J6" s="53" t="s">
        <v>90</v>
      </c>
    </row>
    <row r="7" spans="1:15" ht="27" x14ac:dyDescent="0.25">
      <c r="A7" s="44"/>
      <c r="B7" s="30"/>
      <c r="C7" s="31" t="s">
        <v>14</v>
      </c>
      <c r="D7" s="32" t="s">
        <v>13</v>
      </c>
      <c r="E7" s="33" t="s">
        <v>12</v>
      </c>
      <c r="F7" s="32" t="s">
        <v>20</v>
      </c>
      <c r="G7" s="34" t="s">
        <v>65</v>
      </c>
      <c r="H7" s="51"/>
      <c r="I7" s="54"/>
      <c r="J7" s="54"/>
    </row>
    <row r="8" spans="1:15" x14ac:dyDescent="0.25">
      <c r="A8" s="45"/>
      <c r="B8" s="35"/>
      <c r="C8" s="36">
        <v>1</v>
      </c>
      <c r="D8" s="37">
        <v>2</v>
      </c>
      <c r="E8" s="38" t="s">
        <v>11</v>
      </c>
      <c r="F8" s="35">
        <v>4</v>
      </c>
      <c r="G8" s="39">
        <v>5</v>
      </c>
      <c r="H8" s="52"/>
      <c r="I8" s="55"/>
      <c r="J8" s="55"/>
    </row>
    <row r="9" spans="1:15" s="2" customFormat="1" ht="13.5" x14ac:dyDescent="0.25">
      <c r="D9" s="27"/>
      <c r="F9" s="27"/>
    </row>
    <row r="10" spans="1:15" s="2" customFormat="1" ht="13.5" x14ac:dyDescent="0.25">
      <c r="A10" s="17" t="s">
        <v>92</v>
      </c>
      <c r="C10" s="11">
        <f>C11+C20+C31+C42+C53+C64+C69+C78+C83</f>
        <v>189745121310</v>
      </c>
      <c r="D10" s="11">
        <f t="shared" ref="D10:J10" si="0">D11+D20+D31+D42+D53+D64+D69+D78+D83</f>
        <v>6038719389.360054</v>
      </c>
      <c r="E10" s="11">
        <f t="shared" si="0"/>
        <v>195784870970.08002</v>
      </c>
      <c r="F10" s="11">
        <f t="shared" si="0"/>
        <v>183804640420.93997</v>
      </c>
      <c r="G10" s="11">
        <f t="shared" si="0"/>
        <v>183804640420.93997</v>
      </c>
      <c r="H10" s="11">
        <f t="shared" si="0"/>
        <v>11980230549.140045</v>
      </c>
      <c r="I10" s="11">
        <f t="shared" si="0"/>
        <v>8849767373.1000042</v>
      </c>
      <c r="J10" s="11">
        <f t="shared" si="0"/>
        <v>3130463176.0400429</v>
      </c>
    </row>
    <row r="11" spans="1:15" s="4" customFormat="1" x14ac:dyDescent="0.25">
      <c r="A11" s="17" t="s">
        <v>10</v>
      </c>
      <c r="B11" s="17"/>
      <c r="C11" s="11">
        <f>SUM(C12:C18)</f>
        <v>72232743923</v>
      </c>
      <c r="D11" s="11">
        <f t="shared" ref="D11:D85" si="1">E11-C11</f>
        <v>654218388.01000977</v>
      </c>
      <c r="E11" s="11">
        <f>SUM(E12:E18)</f>
        <v>72886962311.01001</v>
      </c>
      <c r="F11" s="11">
        <f t="shared" ref="F11:J11" si="2">SUM(F12:F18)</f>
        <v>72332007944.550018</v>
      </c>
      <c r="G11" s="11">
        <f t="shared" si="2"/>
        <v>72332007944.550018</v>
      </c>
      <c r="H11" s="11">
        <f t="shared" si="2"/>
        <v>554954366.45998633</v>
      </c>
      <c r="I11" s="11">
        <f t="shared" si="2"/>
        <v>160142880.88000003</v>
      </c>
      <c r="J11" s="11">
        <f t="shared" si="2"/>
        <v>394811485.57998627</v>
      </c>
      <c r="K11" s="7"/>
      <c r="L11" s="7"/>
      <c r="M11" s="3"/>
      <c r="N11" s="3"/>
      <c r="O11" s="3"/>
    </row>
    <row r="12" spans="1:15" x14ac:dyDescent="0.25">
      <c r="A12" s="18" t="s">
        <v>24</v>
      </c>
      <c r="B12" s="5"/>
      <c r="C12" s="6">
        <v>21354631040</v>
      </c>
      <c r="D12" s="6">
        <f t="shared" si="1"/>
        <v>577993079.10999298</v>
      </c>
      <c r="E12" s="6">
        <v>21932624119.109993</v>
      </c>
      <c r="F12" s="6">
        <v>21917019125.449997</v>
      </c>
      <c r="G12" s="6">
        <f>F12</f>
        <v>21917019125.449997</v>
      </c>
      <c r="H12" s="6">
        <f>+E12-G12</f>
        <v>15604993.659996033</v>
      </c>
      <c r="I12" s="6">
        <v>10938249</v>
      </c>
      <c r="J12" s="6">
        <f>+H12-I12</f>
        <v>4666744.6599960327</v>
      </c>
      <c r="K12" s="7"/>
      <c r="L12" s="22"/>
      <c r="M12" s="8"/>
      <c r="N12" s="8"/>
      <c r="O12" s="8"/>
    </row>
    <row r="13" spans="1:15" x14ac:dyDescent="0.25">
      <c r="A13" s="18" t="s">
        <v>25</v>
      </c>
      <c r="B13" s="5"/>
      <c r="C13" s="6">
        <v>8284425850</v>
      </c>
      <c r="D13" s="6">
        <f t="shared" si="1"/>
        <v>2946457684.539999</v>
      </c>
      <c r="E13" s="6">
        <v>11230883534.539999</v>
      </c>
      <c r="F13" s="6">
        <v>10904722444.430004</v>
      </c>
      <c r="G13" s="6">
        <f t="shared" ref="G13:G18" si="3">F13</f>
        <v>10904722444.430004</v>
      </c>
      <c r="H13" s="6">
        <f t="shared" ref="H13:H18" si="4">+E13-G13</f>
        <v>326161090.10999489</v>
      </c>
      <c r="I13" s="6">
        <v>102932431.82000002</v>
      </c>
      <c r="J13" s="6">
        <f t="shared" ref="J13:J18" si="5">+H13-I13</f>
        <v>223228658.28999487</v>
      </c>
      <c r="K13" s="7"/>
      <c r="L13" s="22"/>
      <c r="M13" s="8"/>
      <c r="N13" s="8"/>
      <c r="O13" s="8"/>
    </row>
    <row r="14" spans="1:15" x14ac:dyDescent="0.25">
      <c r="A14" s="18" t="s">
        <v>26</v>
      </c>
      <c r="B14" s="5"/>
      <c r="C14" s="6">
        <v>14824690538</v>
      </c>
      <c r="D14" s="6">
        <f t="shared" si="1"/>
        <v>834795003.34000397</v>
      </c>
      <c r="E14" s="6">
        <v>15659485541.340004</v>
      </c>
      <c r="F14" s="6">
        <v>15641797722.249998</v>
      </c>
      <c r="G14" s="6">
        <f t="shared" si="3"/>
        <v>15641797722.249998</v>
      </c>
      <c r="H14" s="6">
        <f t="shared" si="4"/>
        <v>17687819.090005875</v>
      </c>
      <c r="I14" s="6">
        <v>10306634.459999999</v>
      </c>
      <c r="J14" s="6">
        <f t="shared" si="5"/>
        <v>7381184.6300058756</v>
      </c>
      <c r="K14" s="7"/>
      <c r="L14" s="22"/>
      <c r="M14" s="8"/>
      <c r="N14" s="8"/>
      <c r="O14" s="8"/>
    </row>
    <row r="15" spans="1:15" x14ac:dyDescent="0.25">
      <c r="A15" s="18" t="s">
        <v>9</v>
      </c>
      <c r="B15" s="5"/>
      <c r="C15" s="6">
        <v>7916750708</v>
      </c>
      <c r="D15" s="6">
        <f t="shared" si="1"/>
        <v>198053204.78000259</v>
      </c>
      <c r="E15" s="6">
        <v>8114803912.7800026</v>
      </c>
      <c r="F15" s="6">
        <v>8052837157.4800072</v>
      </c>
      <c r="G15" s="6">
        <f t="shared" si="3"/>
        <v>8052837157.4800072</v>
      </c>
      <c r="H15" s="6">
        <f t="shared" si="4"/>
        <v>61966755.299995422</v>
      </c>
      <c r="I15" s="6">
        <v>2325368.63</v>
      </c>
      <c r="J15" s="6">
        <f t="shared" si="5"/>
        <v>59641386.66999542</v>
      </c>
      <c r="K15" s="7"/>
      <c r="L15" s="22"/>
      <c r="M15" s="8"/>
      <c r="N15" s="8"/>
      <c r="O15" s="8"/>
    </row>
    <row r="16" spans="1:15" x14ac:dyDescent="0.25">
      <c r="A16" s="18" t="s">
        <v>27</v>
      </c>
      <c r="B16" s="5"/>
      <c r="C16" s="6">
        <v>15690825800</v>
      </c>
      <c r="D16" s="6">
        <f t="shared" si="1"/>
        <v>-757835605.54998779</v>
      </c>
      <c r="E16" s="6">
        <v>14932990194.450012</v>
      </c>
      <c r="F16" s="6">
        <v>14811633943.370018</v>
      </c>
      <c r="G16" s="6">
        <f t="shared" si="3"/>
        <v>14811633943.370018</v>
      </c>
      <c r="H16" s="6">
        <f t="shared" si="4"/>
        <v>121356251.0799942</v>
      </c>
      <c r="I16" s="6">
        <v>26586546.74000001</v>
      </c>
      <c r="J16" s="6">
        <f t="shared" si="5"/>
        <v>94769704.339994192</v>
      </c>
      <c r="K16" s="7"/>
      <c r="L16" s="22"/>
      <c r="M16" s="8"/>
      <c r="N16" s="8"/>
      <c r="O16" s="8"/>
    </row>
    <row r="17" spans="1:15" x14ac:dyDescent="0.25">
      <c r="A17" s="18" t="s">
        <v>8</v>
      </c>
      <c r="B17" s="5"/>
      <c r="C17" s="6">
        <v>3089859281</v>
      </c>
      <c r="D17" s="6">
        <f t="shared" si="1"/>
        <v>-3089659281</v>
      </c>
      <c r="E17" s="6">
        <v>200000</v>
      </c>
      <c r="F17" s="6">
        <v>0</v>
      </c>
      <c r="G17" s="6">
        <f t="shared" si="3"/>
        <v>0</v>
      </c>
      <c r="H17" s="6">
        <f t="shared" si="4"/>
        <v>200000</v>
      </c>
      <c r="I17" s="6">
        <v>0</v>
      </c>
      <c r="J17" s="6">
        <f t="shared" si="5"/>
        <v>200000</v>
      </c>
      <c r="K17" s="7"/>
      <c r="L17" s="22"/>
      <c r="M17" s="8"/>
      <c r="N17" s="8"/>
      <c r="O17" s="8"/>
    </row>
    <row r="18" spans="1:15" x14ac:dyDescent="0.25">
      <c r="A18" s="18" t="s">
        <v>28</v>
      </c>
      <c r="B18" s="5"/>
      <c r="C18" s="6">
        <v>1071560706</v>
      </c>
      <c r="D18" s="6">
        <f t="shared" si="1"/>
        <v>-55585697.210000157</v>
      </c>
      <c r="E18" s="6">
        <v>1015975008.7899998</v>
      </c>
      <c r="F18" s="6">
        <v>1003997551.5699999</v>
      </c>
      <c r="G18" s="6">
        <f t="shared" si="3"/>
        <v>1003997551.5699999</v>
      </c>
      <c r="H18" s="6">
        <f t="shared" si="4"/>
        <v>11977457.219999909</v>
      </c>
      <c r="I18" s="6">
        <v>7053650.2300000004</v>
      </c>
      <c r="J18" s="6">
        <f t="shared" si="5"/>
        <v>4923806.989999909</v>
      </c>
      <c r="K18" s="7"/>
      <c r="L18" s="9"/>
      <c r="M18" s="7"/>
      <c r="N18" s="9"/>
      <c r="O18" s="7"/>
    </row>
    <row r="19" spans="1:15" x14ac:dyDescent="0.25">
      <c r="A19" s="18"/>
      <c r="B19" s="5"/>
      <c r="C19" s="6"/>
      <c r="D19" s="6"/>
      <c r="E19" s="6"/>
      <c r="F19" s="6"/>
      <c r="G19" s="6"/>
      <c r="H19" s="6"/>
      <c r="I19" s="6"/>
      <c r="J19" s="6"/>
      <c r="K19" s="7"/>
      <c r="L19" s="9"/>
      <c r="M19" s="7"/>
      <c r="N19" s="9"/>
      <c r="O19" s="7"/>
    </row>
    <row r="20" spans="1:15" s="4" customFormat="1" x14ac:dyDescent="0.25">
      <c r="A20" s="10" t="s">
        <v>7</v>
      </c>
      <c r="B20" s="10"/>
      <c r="C20" s="11">
        <f>SUM(C21:C29)</f>
        <v>6913756505</v>
      </c>
      <c r="D20" s="11">
        <f t="shared" si="1"/>
        <v>16180469.260001183</v>
      </c>
      <c r="E20" s="11">
        <f>SUM(E21:E29)</f>
        <v>6929936974.2600012</v>
      </c>
      <c r="F20" s="11">
        <f t="shared" ref="F20:J20" si="6">SUM(F21:F29)</f>
        <v>6043279998.9200001</v>
      </c>
      <c r="G20" s="11">
        <f t="shared" si="6"/>
        <v>6043279998.9200001</v>
      </c>
      <c r="H20" s="11">
        <f t="shared" si="6"/>
        <v>886656975.34000039</v>
      </c>
      <c r="I20" s="11">
        <f t="shared" si="6"/>
        <v>568882021.38000011</v>
      </c>
      <c r="J20" s="11">
        <f t="shared" si="6"/>
        <v>317774953.9600004</v>
      </c>
      <c r="K20" s="7"/>
      <c r="L20" s="7"/>
      <c r="M20" s="3"/>
      <c r="N20" s="3"/>
      <c r="O20" s="3"/>
    </row>
    <row r="21" spans="1:15" ht="24" x14ac:dyDescent="0.25">
      <c r="A21" s="18" t="s">
        <v>29</v>
      </c>
      <c r="B21" s="5"/>
      <c r="C21" s="6">
        <v>377096106</v>
      </c>
      <c r="D21" s="6">
        <f t="shared" si="1"/>
        <v>-39950135.640000403</v>
      </c>
      <c r="E21" s="6">
        <v>337145970.3599996</v>
      </c>
      <c r="F21" s="6">
        <v>245782547.01000008</v>
      </c>
      <c r="G21" s="6">
        <f t="shared" ref="G21:G29" si="7">F21</f>
        <v>245782547.01000008</v>
      </c>
      <c r="H21" s="6">
        <f t="shared" ref="H21:H29" si="8">+E21-G21</f>
        <v>91363423.349999517</v>
      </c>
      <c r="I21" s="6">
        <v>36216753.270000026</v>
      </c>
      <c r="J21" s="6">
        <f t="shared" ref="J21:J29" si="9">+H21-I21</f>
        <v>55146670.079999492</v>
      </c>
      <c r="K21" s="7"/>
      <c r="L21" s="22"/>
      <c r="M21" s="8"/>
      <c r="N21" s="8"/>
      <c r="O21" s="8"/>
    </row>
    <row r="22" spans="1:15" x14ac:dyDescent="0.25">
      <c r="A22" s="18" t="s">
        <v>30</v>
      </c>
      <c r="B22" s="5"/>
      <c r="C22" s="6">
        <v>1137921498</v>
      </c>
      <c r="D22" s="6">
        <f t="shared" si="1"/>
        <v>99231400.770000458</v>
      </c>
      <c r="E22" s="6">
        <v>1237152898.7700005</v>
      </c>
      <c r="F22" s="6">
        <v>1144687619.1199999</v>
      </c>
      <c r="G22" s="6">
        <f t="shared" si="7"/>
        <v>1144687619.1199999</v>
      </c>
      <c r="H22" s="6">
        <f t="shared" si="8"/>
        <v>92465279.650000572</v>
      </c>
      <c r="I22" s="6">
        <v>78333198.669999987</v>
      </c>
      <c r="J22" s="6">
        <f t="shared" si="9"/>
        <v>14132080.980000585</v>
      </c>
      <c r="K22" s="7"/>
      <c r="L22" s="22"/>
      <c r="M22" s="8"/>
      <c r="N22" s="8"/>
      <c r="O22" s="8"/>
    </row>
    <row r="23" spans="1:15" x14ac:dyDescent="0.25">
      <c r="A23" s="18" t="s">
        <v>31</v>
      </c>
      <c r="B23" s="5"/>
      <c r="C23" s="6">
        <v>1103684289</v>
      </c>
      <c r="D23" s="6">
        <f t="shared" si="1"/>
        <v>177234258.5400002</v>
      </c>
      <c r="E23" s="6">
        <v>1280918547.5400002</v>
      </c>
      <c r="F23" s="6">
        <v>1196875652.0700002</v>
      </c>
      <c r="G23" s="6">
        <f t="shared" si="7"/>
        <v>1196875652.0700002</v>
      </c>
      <c r="H23" s="6">
        <f t="shared" si="8"/>
        <v>84042895.470000029</v>
      </c>
      <c r="I23" s="6">
        <v>80341202.459999993</v>
      </c>
      <c r="J23" s="6">
        <f t="shared" si="9"/>
        <v>3701693.0100000352</v>
      </c>
      <c r="K23" s="7"/>
      <c r="L23" s="22"/>
      <c r="M23" s="8"/>
      <c r="N23" s="8"/>
      <c r="O23" s="8"/>
    </row>
    <row r="24" spans="1:15" x14ac:dyDescent="0.25">
      <c r="A24" s="18" t="s">
        <v>32</v>
      </c>
      <c r="B24" s="5"/>
      <c r="C24" s="6">
        <v>843998137</v>
      </c>
      <c r="D24" s="6">
        <f t="shared" si="1"/>
        <v>27128022.790000439</v>
      </c>
      <c r="E24" s="6">
        <v>871126159.79000044</v>
      </c>
      <c r="F24" s="6">
        <v>656210677.57000017</v>
      </c>
      <c r="G24" s="6">
        <f t="shared" si="7"/>
        <v>656210677.57000017</v>
      </c>
      <c r="H24" s="6">
        <f t="shared" si="8"/>
        <v>214915482.22000027</v>
      </c>
      <c r="I24" s="6">
        <v>169002907.16000006</v>
      </c>
      <c r="J24" s="6">
        <f t="shared" si="9"/>
        <v>45912575.060000211</v>
      </c>
      <c r="K24" s="7"/>
      <c r="L24" s="22"/>
      <c r="M24" s="8"/>
      <c r="N24" s="8"/>
      <c r="O24" s="8"/>
    </row>
    <row r="25" spans="1:15" x14ac:dyDescent="0.25">
      <c r="A25" s="18" t="s">
        <v>33</v>
      </c>
      <c r="B25" s="5"/>
      <c r="C25" s="6">
        <v>1303802688</v>
      </c>
      <c r="D25" s="6">
        <f t="shared" si="1"/>
        <v>-728460537.82999992</v>
      </c>
      <c r="E25" s="6">
        <v>575342150.17000008</v>
      </c>
      <c r="F25" s="6">
        <v>476531323.95000011</v>
      </c>
      <c r="G25" s="6">
        <f t="shared" si="7"/>
        <v>476531323.95000011</v>
      </c>
      <c r="H25" s="6">
        <f t="shared" si="8"/>
        <v>98810826.219999969</v>
      </c>
      <c r="I25" s="6">
        <v>57633574.920000009</v>
      </c>
      <c r="J25" s="6">
        <f t="shared" si="9"/>
        <v>41177251.29999996</v>
      </c>
      <c r="K25" s="7"/>
      <c r="L25" s="22"/>
      <c r="M25" s="8"/>
      <c r="N25" s="8"/>
      <c r="O25" s="8"/>
    </row>
    <row r="26" spans="1:15" x14ac:dyDescent="0.25">
      <c r="A26" s="18" t="s">
        <v>34</v>
      </c>
      <c r="B26" s="5"/>
      <c r="C26" s="6">
        <v>1435718962</v>
      </c>
      <c r="D26" s="6">
        <f t="shared" si="1"/>
        <v>166348932.0599997</v>
      </c>
      <c r="E26" s="6">
        <v>1602067894.0599997</v>
      </c>
      <c r="F26" s="6">
        <v>1450043919.1599996</v>
      </c>
      <c r="G26" s="6">
        <f t="shared" si="7"/>
        <v>1450043919.1599996</v>
      </c>
      <c r="H26" s="6">
        <f t="shared" si="8"/>
        <v>152023974.9000001</v>
      </c>
      <c r="I26" s="6">
        <v>74076915.100000009</v>
      </c>
      <c r="J26" s="6">
        <f t="shared" si="9"/>
        <v>77947059.800000086</v>
      </c>
      <c r="K26" s="7"/>
      <c r="L26" s="22"/>
      <c r="M26" s="8"/>
      <c r="N26" s="8"/>
      <c r="O26" s="8"/>
    </row>
    <row r="27" spans="1:15" x14ac:dyDescent="0.25">
      <c r="A27" s="18" t="s">
        <v>35</v>
      </c>
      <c r="B27" s="5"/>
      <c r="C27" s="6">
        <v>419269127</v>
      </c>
      <c r="D27" s="6">
        <f t="shared" si="1"/>
        <v>192440045.17000008</v>
      </c>
      <c r="E27" s="6">
        <v>611709172.17000008</v>
      </c>
      <c r="F27" s="6">
        <v>515994498.49000019</v>
      </c>
      <c r="G27" s="6">
        <f t="shared" si="7"/>
        <v>515994498.49000019</v>
      </c>
      <c r="H27" s="6">
        <f t="shared" si="8"/>
        <v>95714673.679999888</v>
      </c>
      <c r="I27" s="6">
        <v>30020590.210000008</v>
      </c>
      <c r="J27" s="6">
        <f t="shared" si="9"/>
        <v>65694083.46999988</v>
      </c>
      <c r="K27" s="7"/>
      <c r="L27" s="22"/>
      <c r="M27" s="8"/>
      <c r="N27" s="8"/>
      <c r="O27" s="8"/>
    </row>
    <row r="28" spans="1:15" x14ac:dyDescent="0.25">
      <c r="A28" s="18" t="s">
        <v>36</v>
      </c>
      <c r="B28" s="5"/>
      <c r="C28" s="6">
        <v>4168950</v>
      </c>
      <c r="D28" s="6">
        <f t="shared" si="1"/>
        <v>182023611.18000001</v>
      </c>
      <c r="E28" s="6">
        <v>186192561.18000001</v>
      </c>
      <c r="F28" s="6">
        <v>182783788.69999999</v>
      </c>
      <c r="G28" s="6">
        <f t="shared" si="7"/>
        <v>182783788.69999999</v>
      </c>
      <c r="H28" s="6">
        <f t="shared" si="8"/>
        <v>3408772.4800000191</v>
      </c>
      <c r="I28" s="6">
        <v>3386045.8</v>
      </c>
      <c r="J28" s="6">
        <f t="shared" si="9"/>
        <v>22726.68000001926</v>
      </c>
      <c r="K28" s="7"/>
      <c r="L28" s="22"/>
      <c r="M28" s="8"/>
      <c r="N28" s="8"/>
      <c r="O28" s="8"/>
    </row>
    <row r="29" spans="1:15" x14ac:dyDescent="0.25">
      <c r="A29" s="18" t="s">
        <v>37</v>
      </c>
      <c r="B29" s="5"/>
      <c r="C29" s="6">
        <v>288096748</v>
      </c>
      <c r="D29" s="6">
        <f t="shared" si="1"/>
        <v>-59815127.780000001</v>
      </c>
      <c r="E29" s="6">
        <v>228281620.22</v>
      </c>
      <c r="F29" s="6">
        <v>174369972.8499999</v>
      </c>
      <c r="G29" s="6">
        <f t="shared" si="7"/>
        <v>174369972.8499999</v>
      </c>
      <c r="H29" s="6">
        <f t="shared" si="8"/>
        <v>53911647.370000094</v>
      </c>
      <c r="I29" s="6">
        <v>39870833.790000007</v>
      </c>
      <c r="J29" s="6">
        <f t="shared" si="9"/>
        <v>14040813.580000088</v>
      </c>
      <c r="K29" s="7"/>
      <c r="L29" s="22"/>
      <c r="M29" s="8"/>
      <c r="N29" s="8"/>
      <c r="O29" s="8"/>
    </row>
    <row r="30" spans="1:15" x14ac:dyDescent="0.25">
      <c r="A30" s="18"/>
      <c r="B30" s="5"/>
      <c r="C30" s="6"/>
      <c r="D30" s="6"/>
      <c r="E30" s="6"/>
      <c r="F30" s="6"/>
      <c r="G30" s="6"/>
      <c r="H30" s="6"/>
      <c r="I30" s="6"/>
      <c r="J30" s="6"/>
      <c r="K30" s="7"/>
      <c r="L30" s="22"/>
      <c r="M30" s="8"/>
      <c r="N30" s="8"/>
      <c r="O30" s="8"/>
    </row>
    <row r="31" spans="1:15" s="4" customFormat="1" x14ac:dyDescent="0.25">
      <c r="A31" s="10" t="s">
        <v>6</v>
      </c>
      <c r="B31" s="10"/>
      <c r="C31" s="11">
        <f>SUM(C32:C40)</f>
        <v>21381448053</v>
      </c>
      <c r="D31" s="11">
        <f t="shared" si="1"/>
        <v>4039146942.4000053</v>
      </c>
      <c r="E31" s="11">
        <f>SUM(E32:E40)</f>
        <v>25420594995.400005</v>
      </c>
      <c r="F31" s="11">
        <f t="shared" ref="F31:J31" si="10">SUM(F32:F40)</f>
        <v>22232860876.880001</v>
      </c>
      <c r="G31" s="11">
        <f t="shared" si="10"/>
        <v>22232860876.880001</v>
      </c>
      <c r="H31" s="11">
        <f t="shared" si="10"/>
        <v>3187734118.5200052</v>
      </c>
      <c r="I31" s="11">
        <f t="shared" si="10"/>
        <v>2177302552.1400003</v>
      </c>
      <c r="J31" s="11">
        <f t="shared" si="10"/>
        <v>1010431566.3800048</v>
      </c>
      <c r="K31" s="7"/>
      <c r="L31" s="7"/>
      <c r="M31" s="3"/>
      <c r="N31" s="3"/>
      <c r="O31" s="3"/>
    </row>
    <row r="32" spans="1:15" x14ac:dyDescent="0.25">
      <c r="A32" s="18" t="s">
        <v>38</v>
      </c>
      <c r="B32" s="5"/>
      <c r="C32" s="6">
        <v>4705524858</v>
      </c>
      <c r="D32" s="6">
        <f t="shared" si="1"/>
        <v>2474237930.5200005</v>
      </c>
      <c r="E32" s="6">
        <v>7179762788.5200005</v>
      </c>
      <c r="F32" s="6">
        <v>6398065976.6700001</v>
      </c>
      <c r="G32" s="6">
        <f t="shared" ref="G32:G40" si="11">F32</f>
        <v>6398065976.6700001</v>
      </c>
      <c r="H32" s="6">
        <f t="shared" ref="H32:H40" si="12">+E32-G32</f>
        <v>781696811.85000038</v>
      </c>
      <c r="I32" s="6">
        <v>234377620.92000023</v>
      </c>
      <c r="J32" s="6">
        <f t="shared" ref="J32:J40" si="13">+H32-I32</f>
        <v>547319190.93000019</v>
      </c>
      <c r="K32" s="7"/>
      <c r="L32" s="22"/>
      <c r="M32" s="8"/>
      <c r="N32" s="8"/>
      <c r="O32" s="8"/>
    </row>
    <row r="33" spans="1:15" x14ac:dyDescent="0.25">
      <c r="A33" s="18" t="s">
        <v>39</v>
      </c>
      <c r="B33" s="5"/>
      <c r="C33" s="6">
        <v>2204628812</v>
      </c>
      <c r="D33" s="6">
        <f t="shared" si="1"/>
        <v>225842894.33999968</v>
      </c>
      <c r="E33" s="6">
        <v>2430471706.3399997</v>
      </c>
      <c r="F33" s="6">
        <v>2092185464.9000001</v>
      </c>
      <c r="G33" s="6">
        <f t="shared" si="11"/>
        <v>2092185464.9000001</v>
      </c>
      <c r="H33" s="6">
        <f t="shared" si="12"/>
        <v>338286241.43999958</v>
      </c>
      <c r="I33" s="6">
        <v>326090995.01999992</v>
      </c>
      <c r="J33" s="6">
        <f t="shared" si="13"/>
        <v>12195246.419999659</v>
      </c>
      <c r="K33" s="7"/>
      <c r="L33" s="22"/>
      <c r="M33" s="8"/>
      <c r="N33" s="8"/>
      <c r="O33" s="8"/>
    </row>
    <row r="34" spans="1:15" x14ac:dyDescent="0.25">
      <c r="A34" s="18" t="s">
        <v>40</v>
      </c>
      <c r="B34" s="5"/>
      <c r="C34" s="6">
        <v>2329628743</v>
      </c>
      <c r="D34" s="6">
        <f t="shared" si="1"/>
        <v>361608238.21999979</v>
      </c>
      <c r="E34" s="6">
        <v>2691236981.2199998</v>
      </c>
      <c r="F34" s="6">
        <v>2271414543.1800003</v>
      </c>
      <c r="G34" s="6">
        <f t="shared" si="11"/>
        <v>2271414543.1800003</v>
      </c>
      <c r="H34" s="6">
        <f t="shared" si="12"/>
        <v>419822438.03999949</v>
      </c>
      <c r="I34" s="6">
        <v>292006638.22000009</v>
      </c>
      <c r="J34" s="6">
        <f t="shared" si="13"/>
        <v>127815799.8199994</v>
      </c>
      <c r="K34" s="7"/>
      <c r="L34" s="22"/>
      <c r="M34" s="8"/>
      <c r="N34" s="8"/>
      <c r="O34" s="8"/>
    </row>
    <row r="35" spans="1:15" x14ac:dyDescent="0.25">
      <c r="A35" s="18" t="s">
        <v>41</v>
      </c>
      <c r="B35" s="5"/>
      <c r="C35" s="6">
        <v>866465355</v>
      </c>
      <c r="D35" s="6">
        <f t="shared" si="1"/>
        <v>208929980.81000018</v>
      </c>
      <c r="E35" s="6">
        <v>1075395335.8100002</v>
      </c>
      <c r="F35" s="6">
        <v>988969313.08000016</v>
      </c>
      <c r="G35" s="6">
        <f t="shared" si="11"/>
        <v>988969313.08000016</v>
      </c>
      <c r="H35" s="6">
        <f t="shared" si="12"/>
        <v>86426022.730000019</v>
      </c>
      <c r="I35" s="6">
        <v>47602966.420000002</v>
      </c>
      <c r="J35" s="6">
        <f t="shared" si="13"/>
        <v>38823056.310000017</v>
      </c>
      <c r="K35" s="7"/>
      <c r="L35" s="22"/>
      <c r="M35" s="8"/>
      <c r="N35" s="8"/>
      <c r="O35" s="8"/>
    </row>
    <row r="36" spans="1:15" ht="21" customHeight="1" x14ac:dyDescent="0.25">
      <c r="A36" s="18" t="s">
        <v>42</v>
      </c>
      <c r="B36" s="5"/>
      <c r="C36" s="6">
        <v>2606352616</v>
      </c>
      <c r="D36" s="6">
        <f t="shared" si="1"/>
        <v>429103474.24000072</v>
      </c>
      <c r="E36" s="6">
        <v>3035456090.2400007</v>
      </c>
      <c r="F36" s="6">
        <v>2407601079.8999982</v>
      </c>
      <c r="G36" s="6">
        <f t="shared" si="11"/>
        <v>2407601079.8999982</v>
      </c>
      <c r="H36" s="6">
        <f t="shared" si="12"/>
        <v>627855010.34000254</v>
      </c>
      <c r="I36" s="6">
        <v>548759152.3599999</v>
      </c>
      <c r="J36" s="6">
        <f t="shared" si="13"/>
        <v>79095857.980002642</v>
      </c>
      <c r="K36" s="7"/>
      <c r="L36" s="22"/>
      <c r="M36" s="8"/>
      <c r="N36" s="8"/>
      <c r="O36" s="8"/>
    </row>
    <row r="37" spans="1:15" x14ac:dyDescent="0.25">
      <c r="A37" s="18" t="s">
        <v>43</v>
      </c>
      <c r="B37" s="5"/>
      <c r="C37" s="6">
        <v>511576985</v>
      </c>
      <c r="D37" s="6">
        <f t="shared" si="1"/>
        <v>10009257.679999948</v>
      </c>
      <c r="E37" s="6">
        <v>521586242.67999995</v>
      </c>
      <c r="F37" s="6">
        <v>447127563.53000003</v>
      </c>
      <c r="G37" s="6">
        <f t="shared" si="11"/>
        <v>447127563.53000003</v>
      </c>
      <c r="H37" s="6">
        <f t="shared" si="12"/>
        <v>74458679.149999917</v>
      </c>
      <c r="I37" s="6">
        <v>67361638.920000002</v>
      </c>
      <c r="J37" s="6">
        <f t="shared" si="13"/>
        <v>7097040.2299999148</v>
      </c>
      <c r="K37" s="7"/>
      <c r="L37" s="22"/>
      <c r="M37" s="8"/>
      <c r="N37" s="8"/>
      <c r="O37" s="8"/>
    </row>
    <row r="38" spans="1:15" x14ac:dyDescent="0.25">
      <c r="A38" s="18" t="s">
        <v>44</v>
      </c>
      <c r="B38" s="5"/>
      <c r="C38" s="6">
        <v>60671594</v>
      </c>
      <c r="D38" s="6">
        <f t="shared" si="1"/>
        <v>14575430.99000001</v>
      </c>
      <c r="E38" s="6">
        <v>75247024.99000001</v>
      </c>
      <c r="F38" s="6">
        <v>71103873.579999998</v>
      </c>
      <c r="G38" s="6">
        <f t="shared" si="11"/>
        <v>71103873.579999998</v>
      </c>
      <c r="H38" s="6">
        <f t="shared" si="12"/>
        <v>4143151.4100000113</v>
      </c>
      <c r="I38" s="6">
        <v>2847793.4400000004</v>
      </c>
      <c r="J38" s="6">
        <f t="shared" si="13"/>
        <v>1295357.9700000109</v>
      </c>
      <c r="K38" s="7"/>
      <c r="L38" s="22"/>
      <c r="M38" s="8"/>
      <c r="N38" s="8"/>
      <c r="O38" s="8"/>
    </row>
    <row r="39" spans="1:15" x14ac:dyDescent="0.25">
      <c r="A39" s="18" t="s">
        <v>45</v>
      </c>
      <c r="B39" s="5"/>
      <c r="C39" s="6">
        <v>189407358</v>
      </c>
      <c r="D39" s="6">
        <f t="shared" si="1"/>
        <v>-20477274.01000005</v>
      </c>
      <c r="E39" s="6">
        <v>168930083.98999995</v>
      </c>
      <c r="F39" s="6">
        <v>130129420.86</v>
      </c>
      <c r="G39" s="6">
        <f t="shared" si="11"/>
        <v>130129420.86</v>
      </c>
      <c r="H39" s="6">
        <f t="shared" si="12"/>
        <v>38800663.129999951</v>
      </c>
      <c r="I39" s="6">
        <v>21697853.310000002</v>
      </c>
      <c r="J39" s="6">
        <f t="shared" si="13"/>
        <v>17102809.819999948</v>
      </c>
      <c r="K39" s="7"/>
      <c r="L39" s="22"/>
      <c r="M39" s="8"/>
      <c r="N39" s="8"/>
      <c r="O39" s="8"/>
    </row>
    <row r="40" spans="1:15" x14ac:dyDescent="0.25">
      <c r="A40" s="18" t="s">
        <v>46</v>
      </c>
      <c r="B40" s="5"/>
      <c r="C40" s="6">
        <v>7907191732</v>
      </c>
      <c r="D40" s="6">
        <f t="shared" si="1"/>
        <v>335317009.61000443</v>
      </c>
      <c r="E40" s="6">
        <v>8242508741.6100044</v>
      </c>
      <c r="F40" s="6">
        <v>7426263641.1800013</v>
      </c>
      <c r="G40" s="6">
        <f t="shared" si="11"/>
        <v>7426263641.1800013</v>
      </c>
      <c r="H40" s="6">
        <f t="shared" si="12"/>
        <v>816245100.43000317</v>
      </c>
      <c r="I40" s="6">
        <v>636557893.53000033</v>
      </c>
      <c r="J40" s="6">
        <f t="shared" si="13"/>
        <v>179687206.90000284</v>
      </c>
      <c r="K40" s="7"/>
      <c r="L40" s="22"/>
      <c r="M40" s="8"/>
      <c r="N40" s="8"/>
      <c r="O40" s="8"/>
    </row>
    <row r="41" spans="1:15" x14ac:dyDescent="0.25">
      <c r="A41" s="18"/>
      <c r="B41" s="5"/>
      <c r="C41" s="6"/>
      <c r="D41" s="6"/>
      <c r="E41" s="6"/>
      <c r="F41" s="6"/>
      <c r="G41" s="6"/>
      <c r="H41" s="6"/>
      <c r="I41" s="6"/>
      <c r="J41" s="6"/>
      <c r="K41" s="7"/>
      <c r="L41" s="22"/>
      <c r="M41" s="8"/>
      <c r="N41" s="8"/>
      <c r="O41" s="8"/>
    </row>
    <row r="42" spans="1:15" s="21" customFormat="1" ht="29.25" customHeight="1" x14ac:dyDescent="0.25">
      <c r="A42" s="16" t="s">
        <v>5</v>
      </c>
      <c r="B42" s="10"/>
      <c r="C42" s="11">
        <f>SUM(C43:C51)</f>
        <v>61610043880</v>
      </c>
      <c r="D42" s="11">
        <f t="shared" si="1"/>
        <v>3296342080.4400406</v>
      </c>
      <c r="E42" s="11">
        <f>SUM(E43:E51)</f>
        <v>64906385960.440041</v>
      </c>
      <c r="F42" s="11">
        <f t="shared" ref="F42:J42" si="14">SUM(F43:F51)</f>
        <v>62226280038.519989</v>
      </c>
      <c r="G42" s="11">
        <f t="shared" si="14"/>
        <v>62226280038.519989</v>
      </c>
      <c r="H42" s="11">
        <f t="shared" si="14"/>
        <v>2680105921.920054</v>
      </c>
      <c r="I42" s="11">
        <f t="shared" si="14"/>
        <v>1908145416.6999998</v>
      </c>
      <c r="J42" s="11">
        <f t="shared" si="14"/>
        <v>771960505.22005391</v>
      </c>
      <c r="K42" s="7"/>
      <c r="L42" s="7"/>
      <c r="M42" s="7"/>
      <c r="N42" s="7"/>
      <c r="O42" s="7"/>
    </row>
    <row r="43" spans="1:15" x14ac:dyDescent="0.25">
      <c r="A43" s="18" t="s">
        <v>47</v>
      </c>
      <c r="B43" s="5"/>
      <c r="C43" s="6">
        <v>50337979835</v>
      </c>
      <c r="D43" s="6">
        <f t="shared" si="1"/>
        <v>5691130163.4600449</v>
      </c>
      <c r="E43" s="6">
        <v>56029109998.460045</v>
      </c>
      <c r="F43" s="6">
        <v>54307323131.419991</v>
      </c>
      <c r="G43" s="6">
        <f t="shared" ref="G43:G51" si="15">F43</f>
        <v>54307323131.419991</v>
      </c>
      <c r="H43" s="6">
        <f t="shared" ref="H43:H51" si="16">+E43-G43</f>
        <v>1721786867.0400543</v>
      </c>
      <c r="I43" s="6">
        <v>1346345997.8000002</v>
      </c>
      <c r="J43" s="6">
        <f t="shared" ref="J43:J51" si="17">+H43-I43</f>
        <v>375440869.24005413</v>
      </c>
      <c r="K43" s="7"/>
      <c r="L43" s="22"/>
      <c r="M43" s="8"/>
      <c r="N43" s="8"/>
      <c r="O43" s="8"/>
    </row>
    <row r="44" spans="1:15" x14ac:dyDescent="0.25">
      <c r="A44" s="18" t="s">
        <v>69</v>
      </c>
      <c r="B44" s="5"/>
      <c r="C44" s="6">
        <v>0</v>
      </c>
      <c r="D44" s="6">
        <f t="shared" si="1"/>
        <v>0</v>
      </c>
      <c r="E44" s="6">
        <v>0</v>
      </c>
      <c r="F44" s="6">
        <v>0</v>
      </c>
      <c r="G44" s="6">
        <f t="shared" si="15"/>
        <v>0</v>
      </c>
      <c r="H44" s="6">
        <f t="shared" si="16"/>
        <v>0</v>
      </c>
      <c r="I44" s="6">
        <f>F44</f>
        <v>0</v>
      </c>
      <c r="J44" s="6">
        <f t="shared" si="17"/>
        <v>0</v>
      </c>
      <c r="K44" s="7"/>
      <c r="L44" s="23"/>
    </row>
    <row r="45" spans="1:15" x14ac:dyDescent="0.25">
      <c r="A45" s="18" t="s">
        <v>48</v>
      </c>
      <c r="B45" s="5"/>
      <c r="C45" s="6">
        <v>3995500000</v>
      </c>
      <c r="D45" s="6">
        <f t="shared" ref="D45" si="18">E45-C45</f>
        <v>-690112197.11999989</v>
      </c>
      <c r="E45" s="6">
        <v>3305387802.8800001</v>
      </c>
      <c r="F45" s="6">
        <v>3247059553.3600001</v>
      </c>
      <c r="G45" s="6">
        <f t="shared" si="15"/>
        <v>3247059553.3600001</v>
      </c>
      <c r="H45" s="6">
        <f t="shared" si="16"/>
        <v>58328249.519999981</v>
      </c>
      <c r="I45" s="6">
        <v>2234802.59</v>
      </c>
      <c r="J45" s="6">
        <f t="shared" si="17"/>
        <v>56093446.929999977</v>
      </c>
      <c r="K45" s="7"/>
      <c r="L45" s="23"/>
    </row>
    <row r="46" spans="1:15" x14ac:dyDescent="0.25">
      <c r="A46" s="18" t="s">
        <v>49</v>
      </c>
      <c r="B46" s="5"/>
      <c r="C46" s="6">
        <v>5926564045</v>
      </c>
      <c r="D46" s="6">
        <f t="shared" ref="D46:D50" si="19">E46-C46</f>
        <v>-783669008.90000153</v>
      </c>
      <c r="E46" s="6">
        <v>5142895036.0999985</v>
      </c>
      <c r="F46" s="6">
        <v>4458238676.7399988</v>
      </c>
      <c r="G46" s="6">
        <f t="shared" si="15"/>
        <v>4458238676.7399988</v>
      </c>
      <c r="H46" s="6">
        <f t="shared" si="16"/>
        <v>684656359.35999966</v>
      </c>
      <c r="I46" s="6">
        <v>559547019.30999982</v>
      </c>
      <c r="J46" s="6">
        <f t="shared" si="17"/>
        <v>125109340.04999983</v>
      </c>
      <c r="K46" s="7"/>
      <c r="L46" s="22"/>
      <c r="M46" s="8"/>
      <c r="N46" s="8"/>
      <c r="O46" s="8"/>
    </row>
    <row r="47" spans="1:15" x14ac:dyDescent="0.25">
      <c r="A47" s="18" t="s">
        <v>70</v>
      </c>
      <c r="B47" s="5"/>
      <c r="C47" s="6">
        <v>0</v>
      </c>
      <c r="D47" s="6">
        <f t="shared" si="19"/>
        <v>0</v>
      </c>
      <c r="E47" s="6">
        <v>0</v>
      </c>
      <c r="F47" s="6">
        <v>0</v>
      </c>
      <c r="G47" s="6">
        <f t="shared" si="15"/>
        <v>0</v>
      </c>
      <c r="H47" s="6">
        <f t="shared" si="16"/>
        <v>0</v>
      </c>
      <c r="I47" s="6">
        <f>F47</f>
        <v>0</v>
      </c>
      <c r="J47" s="6">
        <f t="shared" si="17"/>
        <v>0</v>
      </c>
      <c r="K47" s="7"/>
      <c r="L47" s="23"/>
    </row>
    <row r="48" spans="1:15" x14ac:dyDescent="0.25">
      <c r="A48" s="18" t="s">
        <v>71</v>
      </c>
      <c r="B48" s="5"/>
      <c r="C48" s="6">
        <v>1350000000</v>
      </c>
      <c r="D48" s="6">
        <f t="shared" si="19"/>
        <v>-922029706</v>
      </c>
      <c r="E48" s="6">
        <v>427970294</v>
      </c>
      <c r="F48" s="6">
        <v>212710677</v>
      </c>
      <c r="G48" s="6">
        <f t="shared" si="15"/>
        <v>212710677</v>
      </c>
      <c r="H48" s="6">
        <f t="shared" si="16"/>
        <v>215259617</v>
      </c>
      <c r="I48" s="6">
        <v>0</v>
      </c>
      <c r="J48" s="6">
        <f t="shared" si="17"/>
        <v>215259617</v>
      </c>
      <c r="K48" s="7"/>
      <c r="L48" s="23"/>
    </row>
    <row r="49" spans="1:15" x14ac:dyDescent="0.25">
      <c r="A49" s="18" t="s">
        <v>72</v>
      </c>
      <c r="B49" s="5"/>
      <c r="C49" s="6">
        <v>0</v>
      </c>
      <c r="D49" s="6">
        <f t="shared" si="19"/>
        <v>0</v>
      </c>
      <c r="E49" s="6">
        <v>0</v>
      </c>
      <c r="F49" s="6">
        <v>0</v>
      </c>
      <c r="G49" s="6">
        <f t="shared" si="15"/>
        <v>0</v>
      </c>
      <c r="H49" s="6">
        <f t="shared" si="16"/>
        <v>0</v>
      </c>
      <c r="I49" s="6">
        <v>0</v>
      </c>
      <c r="J49" s="6">
        <f t="shared" si="17"/>
        <v>0</v>
      </c>
      <c r="K49" s="7"/>
      <c r="L49" s="23"/>
    </row>
    <row r="50" spans="1:15" x14ac:dyDescent="0.25">
      <c r="A50" s="18" t="s">
        <v>66</v>
      </c>
      <c r="B50" s="5"/>
      <c r="C50" s="6">
        <v>0</v>
      </c>
      <c r="D50" s="6">
        <f t="shared" si="19"/>
        <v>0</v>
      </c>
      <c r="E50" s="6">
        <v>0</v>
      </c>
      <c r="F50" s="6">
        <v>0</v>
      </c>
      <c r="G50" s="6">
        <f t="shared" si="15"/>
        <v>0</v>
      </c>
      <c r="H50" s="6">
        <f t="shared" si="16"/>
        <v>0</v>
      </c>
      <c r="I50" s="6">
        <f>F50</f>
        <v>0</v>
      </c>
      <c r="J50" s="6">
        <f t="shared" si="17"/>
        <v>0</v>
      </c>
      <c r="K50" s="7"/>
      <c r="L50" s="22"/>
      <c r="M50" s="8"/>
      <c r="N50" s="8"/>
      <c r="O50" s="8"/>
    </row>
    <row r="51" spans="1:15" x14ac:dyDescent="0.25">
      <c r="A51" s="18" t="s">
        <v>67</v>
      </c>
      <c r="B51" s="5"/>
      <c r="C51" s="6">
        <v>0</v>
      </c>
      <c r="D51" s="6">
        <f t="shared" si="1"/>
        <v>1022829</v>
      </c>
      <c r="E51" s="6">
        <v>1022829</v>
      </c>
      <c r="F51" s="6">
        <v>948000</v>
      </c>
      <c r="G51" s="6">
        <f t="shared" si="15"/>
        <v>948000</v>
      </c>
      <c r="H51" s="6">
        <f t="shared" si="16"/>
        <v>74829</v>
      </c>
      <c r="I51" s="6">
        <v>17597</v>
      </c>
      <c r="J51" s="6">
        <f t="shared" si="17"/>
        <v>57232</v>
      </c>
      <c r="K51" s="7"/>
      <c r="L51" s="22"/>
      <c r="M51" s="8"/>
      <c r="N51" s="8"/>
      <c r="O51" s="8"/>
    </row>
    <row r="52" spans="1:15" x14ac:dyDescent="0.25">
      <c r="A52" s="18"/>
      <c r="B52" s="5"/>
      <c r="C52" s="6"/>
      <c r="D52" s="6"/>
      <c r="E52" s="6"/>
      <c r="F52" s="6"/>
      <c r="G52" s="6"/>
      <c r="H52" s="6"/>
      <c r="I52" s="6"/>
      <c r="J52" s="6"/>
      <c r="K52" s="7"/>
      <c r="L52" s="22"/>
      <c r="M52" s="8"/>
      <c r="N52" s="8"/>
      <c r="O52" s="8"/>
    </row>
    <row r="53" spans="1:15" s="4" customFormat="1" x14ac:dyDescent="0.25">
      <c r="A53" s="10" t="s">
        <v>4</v>
      </c>
      <c r="B53" s="10"/>
      <c r="C53" s="11">
        <f>SUM(C54:C62)</f>
        <v>804350231</v>
      </c>
      <c r="D53" s="11">
        <f t="shared" si="1"/>
        <v>340892613</v>
      </c>
      <c r="E53" s="11">
        <f>SUM(E54:E62)</f>
        <v>1145242844</v>
      </c>
      <c r="F53" s="11">
        <f t="shared" ref="F53:J53" si="20">SUM(F54:F62)</f>
        <v>788290124.25999999</v>
      </c>
      <c r="G53" s="11">
        <f t="shared" si="20"/>
        <v>788290124.25999999</v>
      </c>
      <c r="H53" s="11">
        <f t="shared" si="20"/>
        <v>356952719.73999989</v>
      </c>
      <c r="I53" s="11">
        <f t="shared" si="20"/>
        <v>279959720.38</v>
      </c>
      <c r="J53" s="11">
        <f t="shared" si="20"/>
        <v>76992999.35999985</v>
      </c>
      <c r="K53" s="11"/>
      <c r="L53" s="7"/>
      <c r="M53" s="3"/>
      <c r="N53" s="3"/>
      <c r="O53" s="3"/>
    </row>
    <row r="54" spans="1:15" x14ac:dyDescent="0.25">
      <c r="A54" s="18" t="s">
        <v>50</v>
      </c>
      <c r="B54" s="5"/>
      <c r="C54" s="6">
        <v>127086490</v>
      </c>
      <c r="D54" s="6">
        <f t="shared" si="1"/>
        <v>300644315.23999989</v>
      </c>
      <c r="E54" s="6">
        <v>427730805.23999989</v>
      </c>
      <c r="F54" s="6">
        <v>307447472.41999996</v>
      </c>
      <c r="G54" s="6">
        <f t="shared" ref="G54:G62" si="21">F54</f>
        <v>307447472.41999996</v>
      </c>
      <c r="H54" s="6">
        <f t="shared" ref="H54:H62" si="22">+E54-G54</f>
        <v>120283332.81999993</v>
      </c>
      <c r="I54" s="6">
        <v>97720934.520000011</v>
      </c>
      <c r="J54" s="6">
        <f t="shared" ref="J54:J62" si="23">+H54-I54</f>
        <v>22562398.299999923</v>
      </c>
      <c r="K54" s="7"/>
      <c r="L54" s="22"/>
      <c r="M54" s="8"/>
      <c r="N54" s="8"/>
      <c r="O54" s="8"/>
    </row>
    <row r="55" spans="1:15" x14ac:dyDescent="0.25">
      <c r="A55" s="18" t="s">
        <v>51</v>
      </c>
      <c r="B55" s="5"/>
      <c r="C55" s="6">
        <v>34329313</v>
      </c>
      <c r="D55" s="6">
        <f t="shared" si="1"/>
        <v>121323466.80000001</v>
      </c>
      <c r="E55" s="6">
        <v>155652779.80000001</v>
      </c>
      <c r="F55" s="6">
        <v>61222515.119999997</v>
      </c>
      <c r="G55" s="6">
        <f t="shared" si="21"/>
        <v>61222515.119999997</v>
      </c>
      <c r="H55" s="6">
        <f t="shared" si="22"/>
        <v>94430264.680000007</v>
      </c>
      <c r="I55" s="6">
        <v>83932871.479999989</v>
      </c>
      <c r="J55" s="6">
        <f t="shared" si="23"/>
        <v>10497393.200000018</v>
      </c>
      <c r="K55" s="7"/>
      <c r="L55" s="22"/>
      <c r="M55" s="8"/>
      <c r="N55" s="8"/>
      <c r="O55" s="8"/>
    </row>
    <row r="56" spans="1:15" x14ac:dyDescent="0.25">
      <c r="A56" s="18" t="s">
        <v>52</v>
      </c>
      <c r="B56" s="5"/>
      <c r="C56" s="6">
        <v>7928109</v>
      </c>
      <c r="D56" s="6">
        <f t="shared" si="1"/>
        <v>65047096.829999983</v>
      </c>
      <c r="E56" s="6">
        <v>72975205.829999983</v>
      </c>
      <c r="F56" s="6">
        <v>12342321.77</v>
      </c>
      <c r="G56" s="6">
        <f t="shared" si="21"/>
        <v>12342321.77</v>
      </c>
      <c r="H56" s="6">
        <f t="shared" si="22"/>
        <v>60632884.059999987</v>
      </c>
      <c r="I56" s="6">
        <v>49241099.459999993</v>
      </c>
      <c r="J56" s="6">
        <f t="shared" si="23"/>
        <v>11391784.599999994</v>
      </c>
      <c r="K56" s="7"/>
      <c r="L56" s="22"/>
      <c r="M56" s="8"/>
      <c r="N56" s="8"/>
      <c r="O56" s="8"/>
    </row>
    <row r="57" spans="1:15" x14ac:dyDescent="0.25">
      <c r="A57" s="18" t="s">
        <v>53</v>
      </c>
      <c r="B57" s="5"/>
      <c r="C57" s="6">
        <v>90501116</v>
      </c>
      <c r="D57" s="6">
        <f t="shared" si="1"/>
        <v>-44674880.230000004</v>
      </c>
      <c r="E57" s="6">
        <v>45826235.769999996</v>
      </c>
      <c r="F57" s="6">
        <v>29113353.780000005</v>
      </c>
      <c r="G57" s="6">
        <f t="shared" si="21"/>
        <v>29113353.780000005</v>
      </c>
      <c r="H57" s="6">
        <f t="shared" si="22"/>
        <v>16712881.989999991</v>
      </c>
      <c r="I57" s="6">
        <v>846634.90999999992</v>
      </c>
      <c r="J57" s="6">
        <f t="shared" si="23"/>
        <v>15866247.079999991</v>
      </c>
      <c r="K57" s="7"/>
      <c r="L57" s="22"/>
      <c r="M57" s="8"/>
      <c r="N57" s="8"/>
      <c r="O57" s="8"/>
    </row>
    <row r="58" spans="1:15" x14ac:dyDescent="0.25">
      <c r="A58" s="18" t="s">
        <v>54</v>
      </c>
      <c r="B58" s="5"/>
      <c r="C58" s="6">
        <v>77730</v>
      </c>
      <c r="D58" s="6">
        <f t="shared" si="1"/>
        <v>10050830</v>
      </c>
      <c r="E58" s="6">
        <v>10128560</v>
      </c>
      <c r="F58" s="6">
        <v>9894132.7100000009</v>
      </c>
      <c r="G58" s="6">
        <f t="shared" si="21"/>
        <v>9894132.7100000009</v>
      </c>
      <c r="H58" s="6">
        <f t="shared" si="22"/>
        <v>234427.28999999911</v>
      </c>
      <c r="I58" s="6">
        <v>176697.29</v>
      </c>
      <c r="J58" s="6">
        <f t="shared" si="23"/>
        <v>57729.999999999098</v>
      </c>
      <c r="K58" s="7"/>
      <c r="L58" s="22"/>
      <c r="M58" s="8"/>
      <c r="N58" s="8"/>
      <c r="O58" s="8"/>
    </row>
    <row r="59" spans="1:15" x14ac:dyDescent="0.25">
      <c r="A59" s="18" t="s">
        <v>55</v>
      </c>
      <c r="B59" s="5"/>
      <c r="C59" s="6">
        <v>484400612</v>
      </c>
      <c r="D59" s="6">
        <f t="shared" si="1"/>
        <v>-97080439.7700001</v>
      </c>
      <c r="E59" s="6">
        <v>387320172.2299999</v>
      </c>
      <c r="F59" s="6">
        <v>337105627.14999998</v>
      </c>
      <c r="G59" s="6">
        <f t="shared" si="21"/>
        <v>337105627.14999998</v>
      </c>
      <c r="H59" s="6">
        <f t="shared" si="22"/>
        <v>50214545.079999924</v>
      </c>
      <c r="I59" s="6">
        <v>42092393.980000004</v>
      </c>
      <c r="J59" s="6">
        <f t="shared" si="23"/>
        <v>8122151.0999999195</v>
      </c>
      <c r="K59" s="7"/>
      <c r="L59" s="22"/>
      <c r="M59" s="8"/>
      <c r="N59" s="8"/>
      <c r="O59" s="8"/>
    </row>
    <row r="60" spans="1:15" x14ac:dyDescent="0.25">
      <c r="A60" s="18" t="s">
        <v>56</v>
      </c>
      <c r="B60" s="5"/>
      <c r="C60" s="6">
        <v>1000000</v>
      </c>
      <c r="D60" s="6">
        <f t="shared" si="1"/>
        <v>-1000000</v>
      </c>
      <c r="E60" s="6">
        <v>0</v>
      </c>
      <c r="F60" s="6">
        <v>0</v>
      </c>
      <c r="G60" s="6">
        <f t="shared" si="21"/>
        <v>0</v>
      </c>
      <c r="H60" s="6">
        <f t="shared" si="22"/>
        <v>0</v>
      </c>
      <c r="I60" s="6">
        <v>0</v>
      </c>
      <c r="J60" s="6">
        <f t="shared" si="23"/>
        <v>0</v>
      </c>
      <c r="K60" s="7"/>
      <c r="L60" s="22"/>
      <c r="M60" s="8"/>
      <c r="N60" s="8"/>
      <c r="O60" s="8"/>
    </row>
    <row r="61" spans="1:15" x14ac:dyDescent="0.25">
      <c r="A61" s="18" t="s">
        <v>57</v>
      </c>
      <c r="B61" s="5"/>
      <c r="C61" s="6">
        <v>29502993</v>
      </c>
      <c r="D61" s="6">
        <f t="shared" si="1"/>
        <v>-13937601.529999999</v>
      </c>
      <c r="E61" s="6">
        <v>15565391.470000001</v>
      </c>
      <c r="F61" s="6">
        <v>15565390.470000001</v>
      </c>
      <c r="G61" s="6">
        <f t="shared" si="21"/>
        <v>15565390.470000001</v>
      </c>
      <c r="H61" s="6">
        <f t="shared" si="22"/>
        <v>1</v>
      </c>
      <c r="I61" s="6">
        <v>1</v>
      </c>
      <c r="J61" s="6">
        <f t="shared" si="23"/>
        <v>0</v>
      </c>
      <c r="K61" s="7"/>
      <c r="L61" s="22"/>
      <c r="M61" s="8"/>
      <c r="N61" s="8"/>
      <c r="O61" s="8"/>
    </row>
    <row r="62" spans="1:15" x14ac:dyDescent="0.25">
      <c r="A62" s="18" t="s">
        <v>58</v>
      </c>
      <c r="B62" s="5"/>
      <c r="C62" s="6">
        <v>29523868</v>
      </c>
      <c r="D62" s="6">
        <f t="shared" si="1"/>
        <v>519825.66000000015</v>
      </c>
      <c r="E62" s="6">
        <v>30043693.66</v>
      </c>
      <c r="F62" s="6">
        <v>15599310.840000002</v>
      </c>
      <c r="G62" s="6">
        <f t="shared" si="21"/>
        <v>15599310.840000002</v>
      </c>
      <c r="H62" s="6">
        <f t="shared" si="22"/>
        <v>14444382.819999998</v>
      </c>
      <c r="I62" s="6">
        <v>5949087.7400000002</v>
      </c>
      <c r="J62" s="6">
        <f t="shared" si="23"/>
        <v>8495295.0799999982</v>
      </c>
      <c r="K62" s="7"/>
      <c r="L62" s="22"/>
      <c r="M62" s="8"/>
      <c r="N62" s="8"/>
      <c r="O62" s="8"/>
    </row>
    <row r="63" spans="1:15" x14ac:dyDescent="0.25">
      <c r="A63" s="18"/>
      <c r="B63" s="5"/>
      <c r="C63" s="6"/>
      <c r="D63" s="6"/>
      <c r="E63" s="6"/>
      <c r="F63" s="6"/>
      <c r="G63" s="6"/>
      <c r="H63" s="6"/>
      <c r="I63" s="6"/>
      <c r="J63" s="6"/>
      <c r="K63" s="7"/>
      <c r="L63" s="22"/>
      <c r="M63" s="8"/>
      <c r="N63" s="8"/>
      <c r="O63" s="8"/>
    </row>
    <row r="64" spans="1:15" s="4" customFormat="1" x14ac:dyDescent="0.25">
      <c r="A64" s="10" t="s">
        <v>3</v>
      </c>
      <c r="B64" s="10"/>
      <c r="C64" s="11">
        <f>SUM(C65:C67)</f>
        <v>14424336200</v>
      </c>
      <c r="D64" s="11">
        <f t="shared" si="1"/>
        <v>-1979638152.7300014</v>
      </c>
      <c r="E64" s="11">
        <f>SUM(E65:E67)</f>
        <v>12444698047.269999</v>
      </c>
      <c r="F64" s="11">
        <f t="shared" ref="F64:J64" si="24">SUM(F65:F67)</f>
        <v>8329395768.5499992</v>
      </c>
      <c r="G64" s="11">
        <f t="shared" si="24"/>
        <v>8329395768.5499992</v>
      </c>
      <c r="H64" s="11">
        <f t="shared" si="24"/>
        <v>4115302278.7199993</v>
      </c>
      <c r="I64" s="11">
        <f t="shared" si="24"/>
        <v>3625254102.4300027</v>
      </c>
      <c r="J64" s="11">
        <f t="shared" si="24"/>
        <v>490048176.28999686</v>
      </c>
      <c r="K64" s="7"/>
      <c r="L64" s="7"/>
      <c r="M64" s="3"/>
      <c r="N64" s="3"/>
      <c r="O64" s="3"/>
    </row>
    <row r="65" spans="1:15" x14ac:dyDescent="0.25">
      <c r="A65" s="18" t="s">
        <v>59</v>
      </c>
      <c r="B65" s="5"/>
      <c r="C65" s="6">
        <v>13121076476</v>
      </c>
      <c r="D65" s="6">
        <f t="shared" si="1"/>
        <v>-1972880999.4000015</v>
      </c>
      <c r="E65" s="6">
        <v>11148195476.599998</v>
      </c>
      <c r="F65" s="6">
        <v>7245001651.4599991</v>
      </c>
      <c r="G65" s="6">
        <f t="shared" ref="G65:G67" si="25">F65</f>
        <v>7245001651.4599991</v>
      </c>
      <c r="H65" s="6">
        <f t="shared" ref="H65:H67" si="26">+E65-G65</f>
        <v>3903193825.1399994</v>
      </c>
      <c r="I65" s="6">
        <v>3415141465.4300027</v>
      </c>
      <c r="J65" s="6">
        <f t="shared" ref="J65:J67" si="27">+H65-I65</f>
        <v>488052359.7099967</v>
      </c>
      <c r="K65" s="7"/>
      <c r="L65" s="22"/>
      <c r="M65" s="8"/>
      <c r="N65" s="8"/>
      <c r="O65" s="8"/>
    </row>
    <row r="66" spans="1:15" x14ac:dyDescent="0.25">
      <c r="A66" s="18" t="s">
        <v>68</v>
      </c>
      <c r="B66" s="5"/>
      <c r="C66" s="6">
        <v>0</v>
      </c>
      <c r="D66" s="6">
        <f t="shared" ref="D66" si="28">E66-C66</f>
        <v>0</v>
      </c>
      <c r="E66" s="6">
        <v>0</v>
      </c>
      <c r="F66" s="6">
        <v>0</v>
      </c>
      <c r="G66" s="6">
        <f t="shared" si="25"/>
        <v>0</v>
      </c>
      <c r="H66" s="6">
        <f t="shared" si="26"/>
        <v>0</v>
      </c>
      <c r="I66" s="6">
        <v>0</v>
      </c>
      <c r="J66" s="6">
        <f t="shared" si="27"/>
        <v>0</v>
      </c>
      <c r="K66" s="7"/>
      <c r="L66" s="22"/>
      <c r="M66" s="8"/>
      <c r="N66" s="8"/>
      <c r="O66" s="8"/>
    </row>
    <row r="67" spans="1:15" x14ac:dyDescent="0.25">
      <c r="A67" s="18" t="s">
        <v>60</v>
      </c>
      <c r="B67" s="5"/>
      <c r="C67" s="6">
        <v>1303259724</v>
      </c>
      <c r="D67" s="6">
        <f t="shared" si="1"/>
        <v>-6757153.3299999237</v>
      </c>
      <c r="E67" s="6">
        <v>1296502570.6700001</v>
      </c>
      <c r="F67" s="6">
        <v>1084394117.0899999</v>
      </c>
      <c r="G67" s="6">
        <f t="shared" si="25"/>
        <v>1084394117.0899999</v>
      </c>
      <c r="H67" s="6">
        <f t="shared" si="26"/>
        <v>212108453.58000016</v>
      </c>
      <c r="I67" s="6">
        <v>210112637</v>
      </c>
      <c r="J67" s="6">
        <f t="shared" si="27"/>
        <v>1995816.5800001621</v>
      </c>
      <c r="K67" s="7"/>
      <c r="L67" s="22"/>
      <c r="M67" s="8"/>
      <c r="N67" s="8"/>
      <c r="O67" s="8"/>
    </row>
    <row r="68" spans="1:15" x14ac:dyDescent="0.25">
      <c r="A68" s="18"/>
      <c r="B68" s="5"/>
      <c r="C68" s="6"/>
      <c r="D68" s="6"/>
      <c r="E68" s="6"/>
      <c r="F68" s="6"/>
      <c r="G68" s="6"/>
      <c r="H68" s="6"/>
      <c r="I68" s="6"/>
      <c r="J68" s="6"/>
      <c r="K68" s="7"/>
      <c r="L68" s="22"/>
      <c r="M68" s="8"/>
      <c r="N68" s="8"/>
      <c r="O68" s="8"/>
    </row>
    <row r="69" spans="1:15" s="4" customFormat="1" x14ac:dyDescent="0.25">
      <c r="A69" s="10" t="s">
        <v>2</v>
      </c>
      <c r="B69" s="10"/>
      <c r="C69" s="11">
        <f>SUM(C70:C76)</f>
        <v>452174129</v>
      </c>
      <c r="D69" s="11">
        <f t="shared" si="1"/>
        <v>-379738139.73000002</v>
      </c>
      <c r="E69" s="11">
        <f>SUM(E70:E76)</f>
        <v>72435989.269999996</v>
      </c>
      <c r="F69" s="11">
        <f t="shared" ref="F69:J69" si="29">SUM(F70:F76)</f>
        <v>3992500.02</v>
      </c>
      <c r="G69" s="11">
        <f t="shared" si="29"/>
        <v>3992500.02</v>
      </c>
      <c r="H69" s="11">
        <f t="shared" si="29"/>
        <v>68443489.25</v>
      </c>
      <c r="I69" s="11">
        <f t="shared" si="29"/>
        <v>0</v>
      </c>
      <c r="J69" s="11">
        <f t="shared" si="29"/>
        <v>68443489.25</v>
      </c>
      <c r="K69" s="7"/>
      <c r="L69" s="7"/>
      <c r="M69" s="3"/>
      <c r="N69" s="3"/>
      <c r="O69" s="3"/>
    </row>
    <row r="70" spans="1:15" x14ac:dyDescent="0.25">
      <c r="A70" s="18" t="s">
        <v>73</v>
      </c>
      <c r="B70" s="5"/>
      <c r="C70" s="6">
        <v>0</v>
      </c>
      <c r="D70" s="6">
        <f t="shared" si="1"/>
        <v>0</v>
      </c>
      <c r="E70" s="6">
        <v>0</v>
      </c>
      <c r="F70" s="6">
        <v>0</v>
      </c>
      <c r="G70" s="6">
        <f t="shared" ref="G70:G76" si="30">F70</f>
        <v>0</v>
      </c>
      <c r="H70" s="6">
        <f t="shared" ref="H70:H76" si="31">+E70-G70</f>
        <v>0</v>
      </c>
      <c r="I70" s="6">
        <f>F70</f>
        <v>0</v>
      </c>
      <c r="J70" s="6">
        <f t="shared" ref="J70:J76" si="32">+H70-I70</f>
        <v>0</v>
      </c>
      <c r="K70" s="7"/>
      <c r="L70" s="9"/>
      <c r="M70" s="7"/>
      <c r="N70" s="9"/>
      <c r="O70" s="7"/>
    </row>
    <row r="71" spans="1:15" x14ac:dyDescent="0.25">
      <c r="A71" s="18" t="s">
        <v>74</v>
      </c>
      <c r="B71" s="5"/>
      <c r="C71" s="6">
        <v>0</v>
      </c>
      <c r="D71" s="6">
        <f t="shared" si="1"/>
        <v>0</v>
      </c>
      <c r="E71" s="6">
        <v>0</v>
      </c>
      <c r="F71" s="6">
        <v>0</v>
      </c>
      <c r="G71" s="6">
        <f t="shared" si="30"/>
        <v>0</v>
      </c>
      <c r="H71" s="6">
        <f t="shared" si="31"/>
        <v>0</v>
      </c>
      <c r="I71" s="6">
        <f>F71</f>
        <v>0</v>
      </c>
      <c r="J71" s="6">
        <f t="shared" si="32"/>
        <v>0</v>
      </c>
      <c r="K71" s="7"/>
      <c r="L71" s="9"/>
      <c r="M71" s="7"/>
      <c r="N71" s="9"/>
      <c r="O71" s="7"/>
    </row>
    <row r="72" spans="1:15" x14ac:dyDescent="0.25">
      <c r="A72" s="18" t="s">
        <v>75</v>
      </c>
      <c r="B72" s="5"/>
      <c r="C72" s="6">
        <v>0</v>
      </c>
      <c r="D72" s="6">
        <f t="shared" si="1"/>
        <v>0</v>
      </c>
      <c r="E72" s="6">
        <v>0</v>
      </c>
      <c r="F72" s="6">
        <v>0</v>
      </c>
      <c r="G72" s="6">
        <f t="shared" si="30"/>
        <v>0</v>
      </c>
      <c r="H72" s="6">
        <f t="shared" si="31"/>
        <v>0</v>
      </c>
      <c r="I72" s="6">
        <f>F72</f>
        <v>0</v>
      </c>
      <c r="J72" s="6">
        <f t="shared" si="32"/>
        <v>0</v>
      </c>
      <c r="K72" s="7"/>
      <c r="L72" s="9"/>
      <c r="M72" s="7"/>
      <c r="N72" s="9"/>
      <c r="O72" s="7"/>
    </row>
    <row r="73" spans="1:15" x14ac:dyDescent="0.25">
      <c r="A73" s="18" t="s">
        <v>76</v>
      </c>
      <c r="B73" s="5"/>
      <c r="C73" s="6">
        <v>0</v>
      </c>
      <c r="D73" s="6">
        <f t="shared" ref="D73:D74" si="33">E73-C73</f>
        <v>0</v>
      </c>
      <c r="E73" s="6">
        <v>0</v>
      </c>
      <c r="F73" s="6">
        <v>0</v>
      </c>
      <c r="G73" s="6">
        <f t="shared" si="30"/>
        <v>0</v>
      </c>
      <c r="H73" s="6">
        <f t="shared" si="31"/>
        <v>0</v>
      </c>
      <c r="I73" s="6">
        <f>F73</f>
        <v>0</v>
      </c>
      <c r="J73" s="6">
        <f t="shared" si="32"/>
        <v>0</v>
      </c>
      <c r="K73" s="7"/>
      <c r="L73" s="9"/>
      <c r="M73" s="7"/>
      <c r="N73" s="9"/>
      <c r="O73" s="7"/>
    </row>
    <row r="74" spans="1:15" x14ac:dyDescent="0.25">
      <c r="A74" s="18" t="s">
        <v>77</v>
      </c>
      <c r="B74" s="5"/>
      <c r="C74" s="6">
        <v>0</v>
      </c>
      <c r="D74" s="6">
        <f t="shared" si="33"/>
        <v>0</v>
      </c>
      <c r="E74" s="6">
        <v>0</v>
      </c>
      <c r="F74" s="6">
        <v>0</v>
      </c>
      <c r="G74" s="6">
        <f t="shared" si="30"/>
        <v>0</v>
      </c>
      <c r="H74" s="6">
        <f t="shared" si="31"/>
        <v>0</v>
      </c>
      <c r="I74" s="6">
        <f>F74</f>
        <v>0</v>
      </c>
      <c r="J74" s="6">
        <f t="shared" si="32"/>
        <v>0</v>
      </c>
      <c r="K74" s="7"/>
      <c r="L74" s="9"/>
      <c r="M74" s="7"/>
      <c r="N74" s="9"/>
      <c r="O74" s="7"/>
    </row>
    <row r="75" spans="1:15" x14ac:dyDescent="0.25">
      <c r="A75" s="18" t="s">
        <v>61</v>
      </c>
      <c r="B75" s="5"/>
      <c r="C75" s="6">
        <v>73000000</v>
      </c>
      <c r="D75" s="6">
        <f t="shared" ref="D75" si="34">E75-C75</f>
        <v>-14433164.789999999</v>
      </c>
      <c r="E75" s="6">
        <v>58566835.210000001</v>
      </c>
      <c r="F75" s="6">
        <v>3992500.02</v>
      </c>
      <c r="G75" s="6">
        <f t="shared" si="30"/>
        <v>3992500.02</v>
      </c>
      <c r="H75" s="6">
        <f t="shared" si="31"/>
        <v>54574335.189999998</v>
      </c>
      <c r="I75" s="6">
        <v>0</v>
      </c>
      <c r="J75" s="6">
        <f t="shared" si="32"/>
        <v>54574335.189999998</v>
      </c>
      <c r="K75" s="7"/>
      <c r="L75" s="9"/>
      <c r="M75" s="7"/>
      <c r="N75" s="9"/>
      <c r="O75" s="7"/>
    </row>
    <row r="76" spans="1:15" x14ac:dyDescent="0.25">
      <c r="A76" s="18" t="s">
        <v>78</v>
      </c>
      <c r="B76" s="5"/>
      <c r="C76" s="6">
        <v>379174129</v>
      </c>
      <c r="D76" s="6">
        <f t="shared" si="1"/>
        <v>-365304974.94</v>
      </c>
      <c r="E76" s="6">
        <v>13869154.060000001</v>
      </c>
      <c r="F76" s="6">
        <v>0</v>
      </c>
      <c r="G76" s="6">
        <f t="shared" si="30"/>
        <v>0</v>
      </c>
      <c r="H76" s="6">
        <f t="shared" si="31"/>
        <v>13869154.060000001</v>
      </c>
      <c r="I76" s="6">
        <v>0</v>
      </c>
      <c r="J76" s="6">
        <f t="shared" si="32"/>
        <v>13869154.060000001</v>
      </c>
      <c r="K76" s="7"/>
      <c r="L76" s="9"/>
      <c r="M76" s="7"/>
      <c r="N76" s="9"/>
      <c r="O76" s="7"/>
    </row>
    <row r="77" spans="1:15" x14ac:dyDescent="0.25">
      <c r="A77" s="18"/>
      <c r="B77" s="5"/>
      <c r="C77" s="6"/>
      <c r="D77" s="6"/>
      <c r="E77" s="6"/>
      <c r="F77" s="6"/>
      <c r="G77" s="6"/>
      <c r="H77" s="6"/>
      <c r="I77" s="6"/>
      <c r="J77" s="6"/>
      <c r="K77" s="7"/>
      <c r="L77" s="9"/>
      <c r="M77" s="7"/>
      <c r="N77" s="9"/>
      <c r="O77" s="7"/>
    </row>
    <row r="78" spans="1:15" s="4" customFormat="1" x14ac:dyDescent="0.25">
      <c r="A78" s="10" t="s">
        <v>1</v>
      </c>
      <c r="B78" s="10"/>
      <c r="C78" s="11">
        <f>SUM(C79:C81)</f>
        <v>0</v>
      </c>
      <c r="D78" s="11">
        <f>SUM(D81:D81)</f>
        <v>50000000</v>
      </c>
      <c r="E78" s="11">
        <f>SUM(E79:E81)</f>
        <v>51030270.719999999</v>
      </c>
      <c r="F78" s="11">
        <f t="shared" ref="F78:J78" si="35">SUM(F79:F81)</f>
        <v>51030270.719999999</v>
      </c>
      <c r="G78" s="11">
        <f t="shared" si="35"/>
        <v>51030270.719999999</v>
      </c>
      <c r="H78" s="11">
        <f t="shared" si="35"/>
        <v>0</v>
      </c>
      <c r="I78" s="11">
        <f t="shared" si="35"/>
        <v>0</v>
      </c>
      <c r="J78" s="11">
        <f t="shared" si="35"/>
        <v>0</v>
      </c>
      <c r="K78" s="11"/>
      <c r="L78" s="7"/>
      <c r="M78" s="3"/>
      <c r="N78" s="3"/>
      <c r="O78" s="3"/>
    </row>
    <row r="79" spans="1:15" x14ac:dyDescent="0.25">
      <c r="A79" s="18" t="s">
        <v>79</v>
      </c>
      <c r="B79" s="5"/>
      <c r="C79" s="6">
        <v>0</v>
      </c>
      <c r="D79" s="6">
        <f t="shared" ref="D79:D80" si="36">E79-C79</f>
        <v>0</v>
      </c>
      <c r="E79" s="6">
        <v>0</v>
      </c>
      <c r="F79" s="6">
        <v>0</v>
      </c>
      <c r="G79" s="6">
        <f t="shared" ref="G79:G81" si="37">F79</f>
        <v>0</v>
      </c>
      <c r="H79" s="6">
        <f t="shared" ref="H79:H81" si="38">+E79-G79</f>
        <v>0</v>
      </c>
      <c r="I79" s="6">
        <f>F79</f>
        <v>0</v>
      </c>
      <c r="J79" s="6">
        <f t="shared" ref="J79:J81" si="39">+H79-I79</f>
        <v>0</v>
      </c>
      <c r="K79" s="7"/>
      <c r="L79" s="9"/>
      <c r="M79" s="7"/>
      <c r="N79" s="9"/>
      <c r="O79" s="7"/>
    </row>
    <row r="80" spans="1:15" x14ac:dyDescent="0.25">
      <c r="A80" s="18" t="s">
        <v>80</v>
      </c>
      <c r="B80" s="5"/>
      <c r="C80" s="6">
        <v>0</v>
      </c>
      <c r="D80" s="6">
        <f t="shared" si="36"/>
        <v>1030270.72</v>
      </c>
      <c r="E80" s="6">
        <v>1030270.72</v>
      </c>
      <c r="F80" s="6">
        <v>1030270.72</v>
      </c>
      <c r="G80" s="6">
        <f t="shared" si="37"/>
        <v>1030270.72</v>
      </c>
      <c r="H80" s="6">
        <f t="shared" si="38"/>
        <v>0</v>
      </c>
      <c r="I80" s="6">
        <v>0</v>
      </c>
      <c r="J80" s="6">
        <f t="shared" si="39"/>
        <v>0</v>
      </c>
      <c r="K80" s="7"/>
      <c r="L80" s="9"/>
      <c r="M80" s="7"/>
      <c r="N80" s="9"/>
      <c r="O80" s="7"/>
    </row>
    <row r="81" spans="1:15" x14ac:dyDescent="0.25">
      <c r="A81" s="18" t="s">
        <v>81</v>
      </c>
      <c r="B81" s="5"/>
      <c r="C81" s="6">
        <v>0</v>
      </c>
      <c r="D81" s="6">
        <f t="shared" si="1"/>
        <v>50000000</v>
      </c>
      <c r="E81" s="6">
        <v>50000000</v>
      </c>
      <c r="F81" s="6">
        <v>50000000</v>
      </c>
      <c r="G81" s="6">
        <f t="shared" si="37"/>
        <v>50000000</v>
      </c>
      <c r="H81" s="6">
        <f t="shared" si="38"/>
        <v>0</v>
      </c>
      <c r="I81" s="6">
        <v>0</v>
      </c>
      <c r="J81" s="6">
        <f t="shared" si="39"/>
        <v>0</v>
      </c>
      <c r="K81" s="7"/>
      <c r="L81" s="9"/>
      <c r="M81" s="7"/>
      <c r="N81" s="9"/>
      <c r="O81" s="7"/>
    </row>
    <row r="82" spans="1:15" x14ac:dyDescent="0.25">
      <c r="A82" s="18"/>
      <c r="B82" s="5"/>
      <c r="C82" s="6"/>
      <c r="D82" s="6"/>
      <c r="E82" s="6"/>
      <c r="F82" s="6"/>
      <c r="G82" s="6"/>
      <c r="H82" s="6"/>
      <c r="I82" s="6"/>
      <c r="J82" s="6"/>
      <c r="K82" s="7"/>
      <c r="L82" s="9"/>
      <c r="M82" s="7"/>
      <c r="N82" s="9"/>
      <c r="O82" s="7"/>
    </row>
    <row r="83" spans="1:15" s="4" customFormat="1" x14ac:dyDescent="0.25">
      <c r="A83" s="10" t="s">
        <v>0</v>
      </c>
      <c r="B83" s="10"/>
      <c r="C83" s="11">
        <f>SUM(C84:C90)</f>
        <v>11926268389</v>
      </c>
      <c r="D83" s="11">
        <f t="shared" si="1"/>
        <v>1315188.7099990845</v>
      </c>
      <c r="E83" s="11">
        <f>SUM(E84:E90)</f>
        <v>11927583577.709999</v>
      </c>
      <c r="F83" s="11">
        <f t="shared" ref="F83:J83" si="40">SUM(F84:F90)</f>
        <v>11797502898.519999</v>
      </c>
      <c r="G83" s="11">
        <f t="shared" si="40"/>
        <v>11797502898.519999</v>
      </c>
      <c r="H83" s="11">
        <f t="shared" si="40"/>
        <v>130080679.19000071</v>
      </c>
      <c r="I83" s="11">
        <f t="shared" si="40"/>
        <v>130080679.19</v>
      </c>
      <c r="J83" s="11">
        <f t="shared" si="40"/>
        <v>7.1688555181026459E-7</v>
      </c>
      <c r="K83" s="7"/>
      <c r="L83" s="7"/>
      <c r="M83" s="3"/>
      <c r="N83" s="3"/>
      <c r="O83" s="3"/>
    </row>
    <row r="84" spans="1:15" x14ac:dyDescent="0.25">
      <c r="A84" s="18" t="s">
        <v>62</v>
      </c>
      <c r="B84" s="5"/>
      <c r="C84" s="6">
        <v>5900195803</v>
      </c>
      <c r="D84" s="6">
        <f t="shared" si="1"/>
        <v>0</v>
      </c>
      <c r="E84" s="6">
        <v>5900195803</v>
      </c>
      <c r="F84" s="6">
        <v>5899901423.2799997</v>
      </c>
      <c r="G84" s="6">
        <f t="shared" ref="G84:G90" si="41">F84</f>
        <v>5899901423.2799997</v>
      </c>
      <c r="H84" s="6">
        <f t="shared" ref="H84:H90" si="42">+E84-G84</f>
        <v>294379.72000026703</v>
      </c>
      <c r="I84" s="6">
        <v>294379.71999999997</v>
      </c>
      <c r="J84" s="6">
        <f t="shared" ref="J84:J90" si="43">+H84-I84</f>
        <v>2.6705674827098846E-7</v>
      </c>
      <c r="K84" s="7"/>
      <c r="L84" s="22"/>
      <c r="M84" s="8"/>
      <c r="N84" s="8"/>
      <c r="O84" s="8"/>
    </row>
    <row r="85" spans="1:15" x14ac:dyDescent="0.25">
      <c r="A85" s="18" t="s">
        <v>63</v>
      </c>
      <c r="B85" s="5"/>
      <c r="C85" s="6">
        <v>5826072586</v>
      </c>
      <c r="D85" s="6">
        <f t="shared" si="1"/>
        <v>0</v>
      </c>
      <c r="E85" s="6">
        <v>5826072586</v>
      </c>
      <c r="F85" s="6">
        <v>5704323998.2299995</v>
      </c>
      <c r="G85" s="6">
        <f t="shared" si="41"/>
        <v>5704323998.2299995</v>
      </c>
      <c r="H85" s="6">
        <f t="shared" si="42"/>
        <v>121748587.77000046</v>
      </c>
      <c r="I85" s="6">
        <v>121748587.77</v>
      </c>
      <c r="J85" s="6">
        <f t="shared" si="43"/>
        <v>4.6193599700927734E-7</v>
      </c>
      <c r="K85" s="7"/>
      <c r="L85" s="22"/>
      <c r="M85" s="8"/>
      <c r="N85" s="8"/>
      <c r="O85" s="8"/>
    </row>
    <row r="86" spans="1:15" x14ac:dyDescent="0.25">
      <c r="A86" s="18" t="s">
        <v>82</v>
      </c>
      <c r="B86" s="5"/>
      <c r="C86" s="6">
        <v>0</v>
      </c>
      <c r="D86" s="6">
        <f t="shared" ref="D86:D89" si="44">E86-C86</f>
        <v>0</v>
      </c>
      <c r="E86" s="6">
        <v>0</v>
      </c>
      <c r="F86" s="6">
        <v>0</v>
      </c>
      <c r="G86" s="6">
        <f t="shared" si="41"/>
        <v>0</v>
      </c>
      <c r="H86" s="6">
        <f t="shared" si="42"/>
        <v>0</v>
      </c>
      <c r="I86" s="6">
        <f>F86</f>
        <v>0</v>
      </c>
      <c r="J86" s="6">
        <f t="shared" si="43"/>
        <v>0</v>
      </c>
      <c r="K86" s="7"/>
      <c r="L86" s="22"/>
      <c r="M86" s="8"/>
      <c r="N86" s="8"/>
      <c r="O86" s="8"/>
    </row>
    <row r="87" spans="1:15" x14ac:dyDescent="0.25">
      <c r="A87" s="18" t="s">
        <v>83</v>
      </c>
      <c r="B87" s="5"/>
      <c r="C87" s="6">
        <v>0</v>
      </c>
      <c r="D87" s="6">
        <f t="shared" si="44"/>
        <v>0</v>
      </c>
      <c r="E87" s="6">
        <v>0</v>
      </c>
      <c r="F87" s="6">
        <v>0</v>
      </c>
      <c r="G87" s="6">
        <f t="shared" si="41"/>
        <v>0</v>
      </c>
      <c r="H87" s="6">
        <f t="shared" si="42"/>
        <v>0</v>
      </c>
      <c r="I87" s="6">
        <f>F87</f>
        <v>0</v>
      </c>
      <c r="J87" s="6">
        <f t="shared" si="43"/>
        <v>0</v>
      </c>
      <c r="K87" s="7"/>
      <c r="L87" s="22"/>
      <c r="M87" s="8"/>
      <c r="N87" s="8"/>
      <c r="O87" s="8"/>
    </row>
    <row r="88" spans="1:15" x14ac:dyDescent="0.25">
      <c r="A88" s="18" t="s">
        <v>84</v>
      </c>
      <c r="B88" s="5"/>
      <c r="C88" s="6">
        <v>0</v>
      </c>
      <c r="D88" s="6">
        <f t="shared" si="44"/>
        <v>0</v>
      </c>
      <c r="E88" s="6">
        <v>0</v>
      </c>
      <c r="F88" s="6">
        <v>0</v>
      </c>
      <c r="G88" s="6">
        <f t="shared" si="41"/>
        <v>0</v>
      </c>
      <c r="H88" s="6">
        <f t="shared" si="42"/>
        <v>0</v>
      </c>
      <c r="I88" s="6">
        <f>F88</f>
        <v>0</v>
      </c>
      <c r="J88" s="6">
        <f t="shared" si="43"/>
        <v>0</v>
      </c>
      <c r="K88" s="7"/>
      <c r="L88" s="22"/>
      <c r="M88" s="8"/>
      <c r="N88" s="8"/>
      <c r="O88" s="8"/>
    </row>
    <row r="89" spans="1:15" x14ac:dyDescent="0.25">
      <c r="A89" s="18" t="s">
        <v>85</v>
      </c>
      <c r="B89" s="5"/>
      <c r="C89" s="6">
        <v>0</v>
      </c>
      <c r="D89" s="6">
        <f t="shared" si="44"/>
        <v>0</v>
      </c>
      <c r="E89" s="6">
        <v>0</v>
      </c>
      <c r="F89" s="6">
        <v>0</v>
      </c>
      <c r="G89" s="6">
        <f t="shared" si="41"/>
        <v>0</v>
      </c>
      <c r="H89" s="6">
        <f t="shared" si="42"/>
        <v>0</v>
      </c>
      <c r="I89" s="6">
        <f>F89</f>
        <v>0</v>
      </c>
      <c r="J89" s="6">
        <f t="shared" si="43"/>
        <v>0</v>
      </c>
      <c r="K89" s="7"/>
      <c r="L89" s="22"/>
      <c r="M89" s="8"/>
      <c r="N89" s="8"/>
      <c r="O89" s="8"/>
    </row>
    <row r="90" spans="1:15" x14ac:dyDescent="0.25">
      <c r="A90" s="18" t="s">
        <v>64</v>
      </c>
      <c r="B90" s="5"/>
      <c r="C90" s="6">
        <v>200000000</v>
      </c>
      <c r="D90" s="6">
        <f t="shared" ref="D90" si="45">E90-C90</f>
        <v>1315188.7100000083</v>
      </c>
      <c r="E90" s="6">
        <v>201315188.71000001</v>
      </c>
      <c r="F90" s="6">
        <v>193277477.01000002</v>
      </c>
      <c r="G90" s="6">
        <f t="shared" si="41"/>
        <v>193277477.01000002</v>
      </c>
      <c r="H90" s="6">
        <f t="shared" si="42"/>
        <v>8037711.6999999881</v>
      </c>
      <c r="I90" s="6">
        <v>8037711.7000000002</v>
      </c>
      <c r="J90" s="6">
        <f t="shared" si="43"/>
        <v>-1.2107193470001221E-8</v>
      </c>
      <c r="K90" s="7"/>
      <c r="L90" s="22"/>
      <c r="M90" s="8"/>
      <c r="N90" s="8"/>
      <c r="O90" s="8"/>
    </row>
    <row r="91" spans="1:15" s="2" customFormat="1" ht="13.5" x14ac:dyDescent="0.25">
      <c r="D91" s="28"/>
      <c r="F91" s="28"/>
    </row>
    <row r="92" spans="1:15" s="2" customFormat="1" ht="13.5" x14ac:dyDescent="0.25">
      <c r="A92" s="17" t="s">
        <v>93</v>
      </c>
      <c r="C92" s="11">
        <f>C93+C102+C113+C124+C135+C146+C151+C160+C165</f>
        <v>19020393023</v>
      </c>
      <c r="D92" s="11">
        <f t="shared" ref="D92:J92" si="46">D93+D102+D113+D124+D135+D146+D151+D160+D165</f>
        <v>9766805012.6000004</v>
      </c>
      <c r="E92" s="11">
        <f t="shared" si="46"/>
        <v>28787198035.600002</v>
      </c>
      <c r="F92" s="11">
        <f t="shared" si="46"/>
        <v>22121811653.850002</v>
      </c>
      <c r="G92" s="11">
        <f t="shared" si="46"/>
        <v>22121811653.850002</v>
      </c>
      <c r="H92" s="11">
        <f t="shared" si="46"/>
        <v>6665386381.7499981</v>
      </c>
      <c r="I92" s="11">
        <f t="shared" si="46"/>
        <v>4743561476.9899998</v>
      </c>
      <c r="J92" s="11">
        <f t="shared" si="46"/>
        <v>1921824904.7599986</v>
      </c>
    </row>
    <row r="93" spans="1:15" s="4" customFormat="1" x14ac:dyDescent="0.25">
      <c r="A93" s="17" t="s">
        <v>10</v>
      </c>
      <c r="B93" s="17"/>
      <c r="C93" s="11">
        <f>SUM(C94:C100)</f>
        <v>477436113</v>
      </c>
      <c r="D93" s="11">
        <f t="shared" ref="D93:D100" si="47">E93-C93</f>
        <v>-285622729.45000005</v>
      </c>
      <c r="E93" s="11">
        <f>SUM(E94:E100)</f>
        <v>191813383.54999998</v>
      </c>
      <c r="F93" s="11">
        <f t="shared" ref="F93:J93" si="48">SUM(F94:F100)</f>
        <v>188695500.83000001</v>
      </c>
      <c r="G93" s="11">
        <f t="shared" si="48"/>
        <v>188695500.83000001</v>
      </c>
      <c r="H93" s="11">
        <f t="shared" si="48"/>
        <v>3117882.7199999839</v>
      </c>
      <c r="I93" s="11">
        <f t="shared" si="48"/>
        <v>1745137.22</v>
      </c>
      <c r="J93" s="11">
        <f t="shared" si="48"/>
        <v>1372745.4999999839</v>
      </c>
      <c r="K93" s="7"/>
      <c r="L93" s="7"/>
      <c r="M93" s="3"/>
      <c r="N93" s="3"/>
      <c r="O93" s="3"/>
    </row>
    <row r="94" spans="1:15" x14ac:dyDescent="0.25">
      <c r="A94" s="18" t="s">
        <v>24</v>
      </c>
      <c r="B94" s="5"/>
      <c r="C94" s="6">
        <v>0</v>
      </c>
      <c r="D94" s="6">
        <f t="shared" si="47"/>
        <v>30713190.399999999</v>
      </c>
      <c r="E94" s="6">
        <v>30713190.399999999</v>
      </c>
      <c r="F94" s="6">
        <v>30713190.399999999</v>
      </c>
      <c r="G94" s="6">
        <f>F94</f>
        <v>30713190.399999999</v>
      </c>
      <c r="H94" s="6">
        <f>+E94-G94</f>
        <v>0</v>
      </c>
      <c r="I94" s="6">
        <v>0</v>
      </c>
      <c r="J94" s="6">
        <f>+H94-I94</f>
        <v>0</v>
      </c>
      <c r="K94" s="7"/>
      <c r="L94" s="22"/>
      <c r="M94" s="8"/>
      <c r="N94" s="8"/>
      <c r="O94" s="8"/>
    </row>
    <row r="95" spans="1:15" x14ac:dyDescent="0.25">
      <c r="A95" s="18" t="s">
        <v>25</v>
      </c>
      <c r="B95" s="5"/>
      <c r="C95" s="6">
        <v>431568923</v>
      </c>
      <c r="D95" s="6">
        <f t="shared" si="47"/>
        <v>-341746215.43000001</v>
      </c>
      <c r="E95" s="6">
        <v>89822707.569999993</v>
      </c>
      <c r="F95" s="6">
        <v>86705169.650000006</v>
      </c>
      <c r="G95" s="6">
        <f t="shared" ref="G95:G100" si="49">F95</f>
        <v>86705169.650000006</v>
      </c>
      <c r="H95" s="6">
        <f t="shared" ref="H95:H100" si="50">+E95-G95</f>
        <v>3117537.9199999869</v>
      </c>
      <c r="I95" s="6">
        <v>1744792.42</v>
      </c>
      <c r="J95" s="6">
        <f t="shared" ref="J95:J100" si="51">+H95-I95</f>
        <v>1372745.499999987</v>
      </c>
      <c r="K95" s="7"/>
      <c r="L95" s="22"/>
      <c r="M95" s="8"/>
      <c r="N95" s="8"/>
      <c r="O95" s="8"/>
    </row>
    <row r="96" spans="1:15" x14ac:dyDescent="0.25">
      <c r="A96" s="18" t="s">
        <v>26</v>
      </c>
      <c r="B96" s="5"/>
      <c r="C96" s="6">
        <v>45867190</v>
      </c>
      <c r="D96" s="6">
        <f t="shared" si="47"/>
        <v>2476068.8799999952</v>
      </c>
      <c r="E96" s="6">
        <v>48343258.879999995</v>
      </c>
      <c r="F96" s="6">
        <v>48343258.879999995</v>
      </c>
      <c r="G96" s="6">
        <f t="shared" si="49"/>
        <v>48343258.879999995</v>
      </c>
      <c r="H96" s="6">
        <f t="shared" si="50"/>
        <v>0</v>
      </c>
      <c r="I96" s="6">
        <v>0</v>
      </c>
      <c r="J96" s="6">
        <f t="shared" si="51"/>
        <v>0</v>
      </c>
      <c r="K96" s="7"/>
      <c r="L96" s="22"/>
      <c r="M96" s="8"/>
      <c r="N96" s="8"/>
      <c r="O96" s="8"/>
    </row>
    <row r="97" spans="1:15" x14ac:dyDescent="0.25">
      <c r="A97" s="18" t="s">
        <v>9</v>
      </c>
      <c r="B97" s="5"/>
      <c r="C97" s="6">
        <v>0</v>
      </c>
      <c r="D97" s="6">
        <f t="shared" si="47"/>
        <v>0</v>
      </c>
      <c r="E97" s="6">
        <v>0</v>
      </c>
      <c r="F97" s="6">
        <v>0</v>
      </c>
      <c r="G97" s="6">
        <f t="shared" si="49"/>
        <v>0</v>
      </c>
      <c r="H97" s="6">
        <f t="shared" si="50"/>
        <v>0</v>
      </c>
      <c r="I97" s="6">
        <v>0</v>
      </c>
      <c r="J97" s="6">
        <f t="shared" si="51"/>
        <v>0</v>
      </c>
      <c r="K97" s="7"/>
      <c r="L97" s="22"/>
      <c r="M97" s="8"/>
      <c r="N97" s="8"/>
      <c r="O97" s="8"/>
    </row>
    <row r="98" spans="1:15" x14ac:dyDescent="0.25">
      <c r="A98" s="18" t="s">
        <v>27</v>
      </c>
      <c r="B98" s="5"/>
      <c r="C98" s="6">
        <v>0</v>
      </c>
      <c r="D98" s="6">
        <f t="shared" si="47"/>
        <v>22934226.699999999</v>
      </c>
      <c r="E98" s="6">
        <v>22934226.699999999</v>
      </c>
      <c r="F98" s="6">
        <v>22933881.900000002</v>
      </c>
      <c r="G98" s="6">
        <f t="shared" si="49"/>
        <v>22933881.900000002</v>
      </c>
      <c r="H98" s="6">
        <f t="shared" si="50"/>
        <v>344.79999999701977</v>
      </c>
      <c r="I98" s="6">
        <v>344.8</v>
      </c>
      <c r="J98" s="6">
        <f t="shared" si="51"/>
        <v>-2.9802436074533034E-9</v>
      </c>
      <c r="K98" s="7"/>
      <c r="L98" s="22"/>
      <c r="M98" s="8"/>
      <c r="N98" s="8"/>
      <c r="O98" s="8"/>
    </row>
    <row r="99" spans="1:15" x14ac:dyDescent="0.25">
      <c r="A99" s="18" t="s">
        <v>8</v>
      </c>
      <c r="B99" s="5"/>
      <c r="C99" s="6">
        <v>0</v>
      </c>
      <c r="D99" s="6">
        <f t="shared" si="47"/>
        <v>0</v>
      </c>
      <c r="E99" s="6">
        <v>0</v>
      </c>
      <c r="F99" s="6">
        <v>0</v>
      </c>
      <c r="G99" s="6">
        <f t="shared" si="49"/>
        <v>0</v>
      </c>
      <c r="H99" s="6">
        <f t="shared" si="50"/>
        <v>0</v>
      </c>
      <c r="I99" s="6">
        <v>0</v>
      </c>
      <c r="J99" s="6">
        <f t="shared" si="51"/>
        <v>0</v>
      </c>
      <c r="K99" s="7"/>
      <c r="L99" s="22"/>
      <c r="M99" s="8"/>
      <c r="N99" s="8"/>
      <c r="O99" s="8"/>
    </row>
    <row r="100" spans="1:15" x14ac:dyDescent="0.25">
      <c r="A100" s="18" t="s">
        <v>28</v>
      </c>
      <c r="B100" s="5"/>
      <c r="C100" s="6">
        <v>0</v>
      </c>
      <c r="D100" s="6">
        <f t="shared" si="47"/>
        <v>0</v>
      </c>
      <c r="E100" s="6">
        <v>0</v>
      </c>
      <c r="F100" s="6">
        <v>0</v>
      </c>
      <c r="G100" s="6">
        <f t="shared" si="49"/>
        <v>0</v>
      </c>
      <c r="H100" s="6">
        <f t="shared" si="50"/>
        <v>0</v>
      </c>
      <c r="I100" s="6">
        <v>0</v>
      </c>
      <c r="J100" s="6">
        <f t="shared" si="51"/>
        <v>0</v>
      </c>
      <c r="K100" s="7"/>
      <c r="L100" s="9"/>
      <c r="M100" s="7"/>
      <c r="N100" s="9"/>
      <c r="O100" s="7"/>
    </row>
    <row r="101" spans="1:15" x14ac:dyDescent="0.25">
      <c r="A101" s="18"/>
      <c r="B101" s="5"/>
      <c r="C101" s="6"/>
      <c r="D101" s="6"/>
      <c r="E101" s="6"/>
      <c r="F101" s="6"/>
      <c r="G101" s="6"/>
      <c r="H101" s="6"/>
      <c r="I101" s="6"/>
      <c r="J101" s="6"/>
      <c r="K101" s="7"/>
      <c r="L101" s="9"/>
      <c r="M101" s="7"/>
      <c r="N101" s="9"/>
      <c r="O101" s="7"/>
    </row>
    <row r="102" spans="1:15" s="4" customFormat="1" x14ac:dyDescent="0.25">
      <c r="A102" s="10" t="s">
        <v>7</v>
      </c>
      <c r="B102" s="10"/>
      <c r="C102" s="11">
        <f>SUM(C103:C111)</f>
        <v>2861695558</v>
      </c>
      <c r="D102" s="11">
        <f t="shared" ref="D102:D111" si="52">E102-C102</f>
        <v>1165345641.8200006</v>
      </c>
      <c r="E102" s="11">
        <f>SUM(E103:E111)</f>
        <v>4027041199.8200006</v>
      </c>
      <c r="F102" s="11">
        <f t="shared" ref="F102:J102" si="53">SUM(F103:F111)</f>
        <v>3162935460.5099998</v>
      </c>
      <c r="G102" s="11">
        <f t="shared" si="53"/>
        <v>3162935460.5099998</v>
      </c>
      <c r="H102" s="11">
        <f t="shared" si="53"/>
        <v>864105739.31000018</v>
      </c>
      <c r="I102" s="11">
        <f t="shared" si="53"/>
        <v>788718593.38</v>
      </c>
      <c r="J102" s="11">
        <f t="shared" si="53"/>
        <v>75387145.930000275</v>
      </c>
      <c r="K102" s="7"/>
      <c r="L102" s="7"/>
      <c r="M102" s="3"/>
      <c r="N102" s="3"/>
      <c r="O102" s="3"/>
    </row>
    <row r="103" spans="1:15" ht="24" x14ac:dyDescent="0.25">
      <c r="A103" s="18" t="s">
        <v>29</v>
      </c>
      <c r="B103" s="5"/>
      <c r="C103" s="6">
        <v>10711329</v>
      </c>
      <c r="D103" s="6">
        <f t="shared" si="52"/>
        <v>44828755.340000004</v>
      </c>
      <c r="E103" s="6">
        <v>55540084.340000004</v>
      </c>
      <c r="F103" s="6">
        <v>17189149.710000001</v>
      </c>
      <c r="G103" s="6">
        <f t="shared" ref="G103:G111" si="54">F103</f>
        <v>17189149.710000001</v>
      </c>
      <c r="H103" s="6">
        <f t="shared" ref="H103:H111" si="55">+E103-G103</f>
        <v>38350934.630000003</v>
      </c>
      <c r="I103" s="6">
        <v>37925184.440000005</v>
      </c>
      <c r="J103" s="6">
        <f t="shared" ref="J103:J111" si="56">+H103-I103</f>
        <v>425750.18999999762</v>
      </c>
      <c r="K103" s="7"/>
      <c r="L103" s="22"/>
      <c r="M103" s="8"/>
      <c r="N103" s="8"/>
      <c r="O103" s="8"/>
    </row>
    <row r="104" spans="1:15" x14ac:dyDescent="0.25">
      <c r="A104" s="18" t="s">
        <v>30</v>
      </c>
      <c r="B104" s="5"/>
      <c r="C104" s="6">
        <v>3100000</v>
      </c>
      <c r="D104" s="6">
        <f t="shared" si="52"/>
        <v>138014549</v>
      </c>
      <c r="E104" s="6">
        <v>141114549</v>
      </c>
      <c r="F104" s="6">
        <v>100297282.95</v>
      </c>
      <c r="G104" s="6">
        <f t="shared" si="54"/>
        <v>100297282.95</v>
      </c>
      <c r="H104" s="6">
        <f t="shared" si="55"/>
        <v>40817266.049999997</v>
      </c>
      <c r="I104" s="6">
        <v>39978399.919999994</v>
      </c>
      <c r="J104" s="6">
        <f t="shared" si="56"/>
        <v>838866.13000000268</v>
      </c>
      <c r="K104" s="7"/>
      <c r="L104" s="22"/>
      <c r="M104" s="8"/>
      <c r="N104" s="8"/>
      <c r="O104" s="8"/>
    </row>
    <row r="105" spans="1:15" x14ac:dyDescent="0.25">
      <c r="A105" s="18" t="s">
        <v>31</v>
      </c>
      <c r="B105" s="5"/>
      <c r="C105" s="6">
        <v>15421408</v>
      </c>
      <c r="D105" s="6">
        <f t="shared" si="52"/>
        <v>-266781.00999999791</v>
      </c>
      <c r="E105" s="6">
        <v>15154626.990000002</v>
      </c>
      <c r="F105" s="6">
        <v>14707512.180000002</v>
      </c>
      <c r="G105" s="6">
        <f t="shared" si="54"/>
        <v>14707512.180000002</v>
      </c>
      <c r="H105" s="6">
        <f t="shared" si="55"/>
        <v>447114.81000000052</v>
      </c>
      <c r="I105" s="6">
        <v>447014.81</v>
      </c>
      <c r="J105" s="6">
        <f t="shared" si="56"/>
        <v>100.00000000052387</v>
      </c>
      <c r="K105" s="7"/>
      <c r="L105" s="22"/>
      <c r="M105" s="8"/>
      <c r="N105" s="8"/>
      <c r="O105" s="8"/>
    </row>
    <row r="106" spans="1:15" x14ac:dyDescent="0.25">
      <c r="A106" s="18" t="s">
        <v>32</v>
      </c>
      <c r="B106" s="5"/>
      <c r="C106" s="6">
        <v>528340243</v>
      </c>
      <c r="D106" s="6">
        <f t="shared" si="52"/>
        <v>394727049.46999991</v>
      </c>
      <c r="E106" s="6">
        <v>923067292.46999991</v>
      </c>
      <c r="F106" s="6">
        <v>811377044.82999992</v>
      </c>
      <c r="G106" s="6">
        <f t="shared" si="54"/>
        <v>811377044.82999992</v>
      </c>
      <c r="H106" s="6">
        <f t="shared" si="55"/>
        <v>111690247.63999999</v>
      </c>
      <c r="I106" s="6">
        <v>102033500.38</v>
      </c>
      <c r="J106" s="6">
        <f t="shared" si="56"/>
        <v>9656747.2599999905</v>
      </c>
      <c r="K106" s="7"/>
      <c r="L106" s="22"/>
      <c r="M106" s="8"/>
      <c r="N106" s="8"/>
      <c r="O106" s="8"/>
    </row>
    <row r="107" spans="1:15" x14ac:dyDescent="0.25">
      <c r="A107" s="18" t="s">
        <v>33</v>
      </c>
      <c r="B107" s="5"/>
      <c r="C107" s="6">
        <v>1067164183</v>
      </c>
      <c r="D107" s="6">
        <f t="shared" si="52"/>
        <v>409754718.15000033</v>
      </c>
      <c r="E107" s="6">
        <v>1476918901.1500003</v>
      </c>
      <c r="F107" s="6">
        <v>983285132.99000001</v>
      </c>
      <c r="G107" s="6">
        <f t="shared" si="54"/>
        <v>983285132.99000001</v>
      </c>
      <c r="H107" s="6">
        <f t="shared" si="55"/>
        <v>493633768.16000032</v>
      </c>
      <c r="I107" s="6">
        <v>444738458.32999998</v>
      </c>
      <c r="J107" s="6">
        <f t="shared" si="56"/>
        <v>48895309.830000341</v>
      </c>
      <c r="K107" s="7"/>
      <c r="L107" s="22"/>
      <c r="M107" s="8"/>
      <c r="N107" s="8"/>
      <c r="O107" s="8"/>
    </row>
    <row r="108" spans="1:15" x14ac:dyDescent="0.25">
      <c r="A108" s="18" t="s">
        <v>34</v>
      </c>
      <c r="B108" s="5"/>
      <c r="C108" s="6">
        <v>1040415082</v>
      </c>
      <c r="D108" s="6">
        <f t="shared" si="52"/>
        <v>49229344.329999924</v>
      </c>
      <c r="E108" s="6">
        <v>1089644426.3299999</v>
      </c>
      <c r="F108" s="6">
        <v>1044760073.02</v>
      </c>
      <c r="G108" s="6">
        <f t="shared" si="54"/>
        <v>1044760073.02</v>
      </c>
      <c r="H108" s="6">
        <f t="shared" si="55"/>
        <v>44884353.309999943</v>
      </c>
      <c r="I108" s="6">
        <v>34677795.920000002</v>
      </c>
      <c r="J108" s="6">
        <f t="shared" si="56"/>
        <v>10206557.389999941</v>
      </c>
      <c r="K108" s="7"/>
      <c r="L108" s="22"/>
      <c r="M108" s="8"/>
      <c r="N108" s="8"/>
      <c r="O108" s="8"/>
    </row>
    <row r="109" spans="1:15" x14ac:dyDescent="0.25">
      <c r="A109" s="18" t="s">
        <v>35</v>
      </c>
      <c r="B109" s="5"/>
      <c r="C109" s="6">
        <v>162427667</v>
      </c>
      <c r="D109" s="6">
        <f t="shared" si="52"/>
        <v>134833538.49000001</v>
      </c>
      <c r="E109" s="6">
        <v>297261205.49000001</v>
      </c>
      <c r="F109" s="6">
        <v>168062339.29000002</v>
      </c>
      <c r="G109" s="6">
        <f t="shared" si="54"/>
        <v>168062339.29000002</v>
      </c>
      <c r="H109" s="6">
        <f t="shared" si="55"/>
        <v>129198866.19999999</v>
      </c>
      <c r="I109" s="6">
        <v>124234028.49999999</v>
      </c>
      <c r="J109" s="6">
        <f t="shared" si="56"/>
        <v>4964837.700000003</v>
      </c>
      <c r="K109" s="7"/>
      <c r="L109" s="22"/>
      <c r="M109" s="8"/>
      <c r="N109" s="8"/>
      <c r="O109" s="8"/>
    </row>
    <row r="110" spans="1:15" x14ac:dyDescent="0.25">
      <c r="A110" s="18" t="s">
        <v>36</v>
      </c>
      <c r="B110" s="5"/>
      <c r="C110" s="6">
        <v>0</v>
      </c>
      <c r="D110" s="6">
        <f t="shared" si="52"/>
        <v>14623.15</v>
      </c>
      <c r="E110" s="6">
        <v>14623.15</v>
      </c>
      <c r="F110" s="6">
        <v>14613.15</v>
      </c>
      <c r="G110" s="6">
        <f t="shared" si="54"/>
        <v>14613.15</v>
      </c>
      <c r="H110" s="6">
        <f t="shared" si="55"/>
        <v>10</v>
      </c>
      <c r="I110" s="6">
        <v>0</v>
      </c>
      <c r="J110" s="6">
        <f t="shared" si="56"/>
        <v>10</v>
      </c>
      <c r="K110" s="7"/>
      <c r="L110" s="22"/>
      <c r="M110" s="8"/>
      <c r="N110" s="8"/>
      <c r="O110" s="8"/>
    </row>
    <row r="111" spans="1:15" x14ac:dyDescent="0.25">
      <c r="A111" s="18" t="s">
        <v>37</v>
      </c>
      <c r="B111" s="5"/>
      <c r="C111" s="6">
        <v>34115646</v>
      </c>
      <c r="D111" s="6">
        <f t="shared" si="52"/>
        <v>-5790155.1000000052</v>
      </c>
      <c r="E111" s="6">
        <v>28325490.899999995</v>
      </c>
      <c r="F111" s="6">
        <v>23242312.389999997</v>
      </c>
      <c r="G111" s="6">
        <f t="shared" si="54"/>
        <v>23242312.389999997</v>
      </c>
      <c r="H111" s="6">
        <f t="shared" si="55"/>
        <v>5083178.5099999979</v>
      </c>
      <c r="I111" s="6">
        <v>4684211.08</v>
      </c>
      <c r="J111" s="6">
        <f t="shared" si="56"/>
        <v>398967.42999999784</v>
      </c>
      <c r="K111" s="7"/>
      <c r="L111" s="22"/>
      <c r="M111" s="8"/>
      <c r="N111" s="8"/>
      <c r="O111" s="8"/>
    </row>
    <row r="112" spans="1:15" x14ac:dyDescent="0.25">
      <c r="A112" s="18"/>
      <c r="B112" s="5"/>
      <c r="C112" s="6"/>
      <c r="D112" s="6"/>
      <c r="E112" s="6"/>
      <c r="F112" s="6"/>
      <c r="G112" s="6"/>
      <c r="H112" s="6"/>
      <c r="I112" s="6"/>
      <c r="J112" s="6"/>
      <c r="K112" s="7"/>
      <c r="L112" s="22"/>
      <c r="M112" s="8"/>
      <c r="N112" s="8"/>
      <c r="O112" s="8"/>
    </row>
    <row r="113" spans="1:15" s="4" customFormat="1" x14ac:dyDescent="0.25">
      <c r="A113" s="10" t="s">
        <v>6</v>
      </c>
      <c r="B113" s="10"/>
      <c r="C113" s="11">
        <f>SUM(C114:C122)</f>
        <v>5719413627</v>
      </c>
      <c r="D113" s="11">
        <f t="shared" ref="D113:D122" si="57">E113-C113</f>
        <v>686386815.8399992</v>
      </c>
      <c r="E113" s="11">
        <f>SUM(E114:E122)</f>
        <v>6405800442.8399992</v>
      </c>
      <c r="F113" s="11">
        <f t="shared" ref="F113:J113" si="58">SUM(F114:F122)</f>
        <v>5814414009.210001</v>
      </c>
      <c r="G113" s="11">
        <f t="shared" si="58"/>
        <v>5814414009.210001</v>
      </c>
      <c r="H113" s="11">
        <f t="shared" si="58"/>
        <v>591386433.62999797</v>
      </c>
      <c r="I113" s="11">
        <f t="shared" si="58"/>
        <v>445687258.23999995</v>
      </c>
      <c r="J113" s="11">
        <f t="shared" si="58"/>
        <v>145699175.3899982</v>
      </c>
      <c r="K113" s="7"/>
      <c r="L113" s="7"/>
      <c r="M113" s="3"/>
      <c r="N113" s="3"/>
      <c r="O113" s="3"/>
    </row>
    <row r="114" spans="1:15" x14ac:dyDescent="0.25">
      <c r="A114" s="18" t="s">
        <v>38</v>
      </c>
      <c r="B114" s="5"/>
      <c r="C114" s="6">
        <v>2775966969</v>
      </c>
      <c r="D114" s="6">
        <f t="shared" si="57"/>
        <v>48151262.179999352</v>
      </c>
      <c r="E114" s="6">
        <v>2824118231.1799994</v>
      </c>
      <c r="F114" s="6">
        <v>2728982750.7700005</v>
      </c>
      <c r="G114" s="6">
        <f t="shared" ref="G114:G122" si="59">F114</f>
        <v>2728982750.7700005</v>
      </c>
      <c r="H114" s="6">
        <f t="shared" ref="H114:H122" si="60">+E114-G114</f>
        <v>95135480.409998894</v>
      </c>
      <c r="I114" s="6">
        <v>51761265.100000001</v>
      </c>
      <c r="J114" s="6">
        <f t="shared" ref="J114:J122" si="61">+H114-I114</f>
        <v>43374215.309998892</v>
      </c>
      <c r="K114" s="7"/>
      <c r="L114" s="22"/>
      <c r="M114" s="8"/>
      <c r="N114" s="8"/>
      <c r="O114" s="8"/>
    </row>
    <row r="115" spans="1:15" x14ac:dyDescent="0.25">
      <c r="A115" s="18" t="s">
        <v>39</v>
      </c>
      <c r="B115" s="5"/>
      <c r="C115" s="6">
        <v>136375461</v>
      </c>
      <c r="D115" s="6">
        <f t="shared" si="57"/>
        <v>348542.11000001431</v>
      </c>
      <c r="E115" s="6">
        <v>136724003.11000001</v>
      </c>
      <c r="F115" s="6">
        <v>125815439.94</v>
      </c>
      <c r="G115" s="6">
        <f t="shared" si="59"/>
        <v>125815439.94</v>
      </c>
      <c r="H115" s="6">
        <f t="shared" si="60"/>
        <v>10908563.170000017</v>
      </c>
      <c r="I115" s="6">
        <v>10073381.91</v>
      </c>
      <c r="J115" s="6">
        <f t="shared" si="61"/>
        <v>835181.26000001654</v>
      </c>
      <c r="K115" s="7"/>
      <c r="L115" s="22"/>
      <c r="M115" s="8"/>
      <c r="N115" s="8"/>
      <c r="O115" s="8"/>
    </row>
    <row r="116" spans="1:15" x14ac:dyDescent="0.25">
      <c r="A116" s="18" t="s">
        <v>40</v>
      </c>
      <c r="B116" s="5"/>
      <c r="C116" s="6">
        <v>2105988272</v>
      </c>
      <c r="D116" s="6">
        <f t="shared" si="57"/>
        <v>14619821.059999704</v>
      </c>
      <c r="E116" s="6">
        <v>2120608093.0599997</v>
      </c>
      <c r="F116" s="6">
        <v>2082582511.2700002</v>
      </c>
      <c r="G116" s="6">
        <f t="shared" si="59"/>
        <v>2082582511.2700002</v>
      </c>
      <c r="H116" s="6">
        <f t="shared" si="60"/>
        <v>38025581.789999485</v>
      </c>
      <c r="I116" s="6">
        <v>27835088.580000002</v>
      </c>
      <c r="J116" s="6">
        <f t="shared" si="61"/>
        <v>10190493.209999483</v>
      </c>
      <c r="K116" s="7"/>
      <c r="L116" s="22"/>
      <c r="M116" s="8"/>
      <c r="N116" s="8"/>
      <c r="O116" s="8"/>
    </row>
    <row r="117" spans="1:15" x14ac:dyDescent="0.25">
      <c r="A117" s="18" t="s">
        <v>41</v>
      </c>
      <c r="B117" s="5"/>
      <c r="C117" s="6">
        <v>193172149</v>
      </c>
      <c r="D117" s="6">
        <f t="shared" si="57"/>
        <v>-29228417.460000008</v>
      </c>
      <c r="E117" s="6">
        <v>163943731.53999999</v>
      </c>
      <c r="F117" s="6">
        <v>148741712.33999997</v>
      </c>
      <c r="G117" s="6">
        <f t="shared" si="59"/>
        <v>148741712.33999997</v>
      </c>
      <c r="H117" s="6">
        <f t="shared" si="60"/>
        <v>15202019.200000018</v>
      </c>
      <c r="I117" s="6">
        <v>14131104.879999995</v>
      </c>
      <c r="J117" s="6">
        <f t="shared" si="61"/>
        <v>1070914.3200000226</v>
      </c>
      <c r="K117" s="7"/>
      <c r="L117" s="22"/>
      <c r="M117" s="8"/>
      <c r="N117" s="8"/>
      <c r="O117" s="8"/>
    </row>
    <row r="118" spans="1:15" ht="21" customHeight="1" x14ac:dyDescent="0.25">
      <c r="A118" s="18" t="s">
        <v>42</v>
      </c>
      <c r="B118" s="5"/>
      <c r="C118" s="6">
        <v>450975510</v>
      </c>
      <c r="D118" s="6">
        <f t="shared" si="57"/>
        <v>624735254.19999981</v>
      </c>
      <c r="E118" s="6">
        <v>1075710764.1999998</v>
      </c>
      <c r="F118" s="6">
        <v>690856967.92000008</v>
      </c>
      <c r="G118" s="6">
        <f t="shared" si="59"/>
        <v>690856967.92000008</v>
      </c>
      <c r="H118" s="6">
        <f t="shared" si="60"/>
        <v>384853796.27999973</v>
      </c>
      <c r="I118" s="6">
        <v>339909208.82999992</v>
      </c>
      <c r="J118" s="6">
        <f t="shared" si="61"/>
        <v>44944587.449999809</v>
      </c>
      <c r="K118" s="7"/>
      <c r="L118" s="22"/>
      <c r="M118" s="8"/>
      <c r="N118" s="8"/>
      <c r="O118" s="8"/>
    </row>
    <row r="119" spans="1:15" x14ac:dyDescent="0.25">
      <c r="A119" s="18" t="s">
        <v>43</v>
      </c>
      <c r="B119" s="5"/>
      <c r="C119" s="6">
        <v>2500000</v>
      </c>
      <c r="D119" s="6">
        <f t="shared" si="57"/>
        <v>1684842.0299999998</v>
      </c>
      <c r="E119" s="6">
        <v>4184842.03</v>
      </c>
      <c r="F119" s="6">
        <v>3858161.63</v>
      </c>
      <c r="G119" s="6">
        <f t="shared" si="59"/>
        <v>3858161.63</v>
      </c>
      <c r="H119" s="6">
        <f t="shared" si="60"/>
        <v>326680.39999999991</v>
      </c>
      <c r="I119" s="6">
        <v>190871.88</v>
      </c>
      <c r="J119" s="6">
        <f t="shared" si="61"/>
        <v>135808.5199999999</v>
      </c>
      <c r="K119" s="7"/>
      <c r="L119" s="22"/>
      <c r="M119" s="8"/>
      <c r="N119" s="8"/>
      <c r="O119" s="8"/>
    </row>
    <row r="120" spans="1:15" x14ac:dyDescent="0.25">
      <c r="A120" s="18" t="s">
        <v>44</v>
      </c>
      <c r="B120" s="5"/>
      <c r="C120" s="6">
        <v>11560000</v>
      </c>
      <c r="D120" s="6">
        <f t="shared" si="57"/>
        <v>-8325292</v>
      </c>
      <c r="E120" s="6">
        <v>3234708</v>
      </c>
      <c r="F120" s="6">
        <v>3149027.58</v>
      </c>
      <c r="G120" s="6">
        <f t="shared" si="59"/>
        <v>3149027.58</v>
      </c>
      <c r="H120" s="6">
        <f t="shared" si="60"/>
        <v>85680.419999999925</v>
      </c>
      <c r="I120" s="6">
        <v>16840.419999999998</v>
      </c>
      <c r="J120" s="6">
        <f t="shared" si="61"/>
        <v>68839.999999999927</v>
      </c>
      <c r="K120" s="7"/>
      <c r="L120" s="22"/>
      <c r="M120" s="8"/>
      <c r="N120" s="8"/>
      <c r="O120" s="8"/>
    </row>
    <row r="121" spans="1:15" x14ac:dyDescent="0.25">
      <c r="A121" s="18" t="s">
        <v>45</v>
      </c>
      <c r="B121" s="5"/>
      <c r="C121" s="6">
        <v>4735202</v>
      </c>
      <c r="D121" s="6">
        <f t="shared" si="57"/>
        <v>-307265.20000000019</v>
      </c>
      <c r="E121" s="6">
        <v>4427936.8</v>
      </c>
      <c r="F121" s="6">
        <v>2803923.75</v>
      </c>
      <c r="G121" s="6">
        <f t="shared" si="59"/>
        <v>2803923.75</v>
      </c>
      <c r="H121" s="6">
        <f t="shared" si="60"/>
        <v>1624013.0499999998</v>
      </c>
      <c r="I121" s="6">
        <v>124013.04999999999</v>
      </c>
      <c r="J121" s="6">
        <f t="shared" si="61"/>
        <v>1499999.9999999998</v>
      </c>
      <c r="K121" s="7"/>
      <c r="L121" s="22"/>
      <c r="M121" s="8"/>
      <c r="N121" s="8"/>
      <c r="O121" s="8"/>
    </row>
    <row r="122" spans="1:15" x14ac:dyDescent="0.25">
      <c r="A122" s="18" t="s">
        <v>46</v>
      </c>
      <c r="B122" s="5"/>
      <c r="C122" s="6">
        <v>38140064</v>
      </c>
      <c r="D122" s="6">
        <f t="shared" si="57"/>
        <v>34708068.919999987</v>
      </c>
      <c r="E122" s="6">
        <v>72848132.919999987</v>
      </c>
      <c r="F122" s="6">
        <v>27623514.009999998</v>
      </c>
      <c r="G122" s="6">
        <f t="shared" si="59"/>
        <v>27623514.009999998</v>
      </c>
      <c r="H122" s="6">
        <f t="shared" si="60"/>
        <v>45224618.909999989</v>
      </c>
      <c r="I122" s="6">
        <v>1645483.5899999999</v>
      </c>
      <c r="J122" s="6">
        <f t="shared" si="61"/>
        <v>43579135.319999993</v>
      </c>
      <c r="K122" s="7"/>
      <c r="L122" s="22"/>
      <c r="M122" s="8"/>
      <c r="N122" s="8"/>
      <c r="O122" s="8"/>
    </row>
    <row r="123" spans="1:15" x14ac:dyDescent="0.25">
      <c r="A123" s="18"/>
      <c r="B123" s="5"/>
      <c r="C123" s="6"/>
      <c r="D123" s="6"/>
      <c r="E123" s="6"/>
      <c r="F123" s="6"/>
      <c r="G123" s="6"/>
      <c r="H123" s="6"/>
      <c r="I123" s="6"/>
      <c r="J123" s="6"/>
      <c r="K123" s="7"/>
      <c r="L123" s="22"/>
      <c r="M123" s="8"/>
      <c r="N123" s="8"/>
      <c r="O123" s="8"/>
    </row>
    <row r="124" spans="1:15" s="21" customFormat="1" ht="29.25" customHeight="1" x14ac:dyDescent="0.25">
      <c r="A124" s="16" t="s">
        <v>5</v>
      </c>
      <c r="B124" s="10"/>
      <c r="C124" s="11">
        <f>SUM(C125:C133)</f>
        <v>6735547914</v>
      </c>
      <c r="D124" s="11">
        <f t="shared" ref="D124:D133" si="62">E124-C124</f>
        <v>1168294211.1199999</v>
      </c>
      <c r="E124" s="11">
        <f>SUM(E125:E133)</f>
        <v>7903842125.1199999</v>
      </c>
      <c r="F124" s="11">
        <f t="shared" ref="F124:J124" si="63">SUM(F125:F133)</f>
        <v>7217555635.1199999</v>
      </c>
      <c r="G124" s="11">
        <f t="shared" si="63"/>
        <v>7217555635.1199999</v>
      </c>
      <c r="H124" s="11">
        <f t="shared" si="63"/>
        <v>686286489.99999928</v>
      </c>
      <c r="I124" s="11">
        <f t="shared" si="63"/>
        <v>519388283.43000007</v>
      </c>
      <c r="J124" s="11">
        <f t="shared" si="63"/>
        <v>166898206.56999928</v>
      </c>
      <c r="K124" s="7"/>
      <c r="L124" s="7"/>
      <c r="M124" s="7"/>
      <c r="N124" s="7"/>
      <c r="O124" s="7"/>
    </row>
    <row r="125" spans="1:15" x14ac:dyDescent="0.25">
      <c r="A125" s="18" t="s">
        <v>47</v>
      </c>
      <c r="B125" s="5"/>
      <c r="C125" s="6">
        <v>6585724954</v>
      </c>
      <c r="D125" s="6">
        <f t="shared" si="62"/>
        <v>1217302640.0999994</v>
      </c>
      <c r="E125" s="6">
        <v>7803027594.0999994</v>
      </c>
      <c r="F125" s="6">
        <v>7146689805.4200001</v>
      </c>
      <c r="G125" s="6">
        <f t="shared" ref="G125:G133" si="64">F125</f>
        <v>7146689805.4200001</v>
      </c>
      <c r="H125" s="6">
        <f t="shared" ref="H125:H133" si="65">+E125-G125</f>
        <v>656337788.67999935</v>
      </c>
      <c r="I125" s="6">
        <v>503336773.81000006</v>
      </c>
      <c r="J125" s="6">
        <f t="shared" ref="J125:J133" si="66">+H125-I125</f>
        <v>153001014.86999929</v>
      </c>
      <c r="K125" s="7"/>
      <c r="L125" s="22"/>
      <c r="M125" s="8"/>
      <c r="N125" s="8"/>
      <c r="O125" s="8"/>
    </row>
    <row r="126" spans="1:15" x14ac:dyDescent="0.25">
      <c r="A126" s="18" t="s">
        <v>69</v>
      </c>
      <c r="B126" s="5"/>
      <c r="C126" s="6">
        <v>0</v>
      </c>
      <c r="D126" s="6">
        <f t="shared" si="62"/>
        <v>0</v>
      </c>
      <c r="E126" s="6">
        <v>0</v>
      </c>
      <c r="F126" s="6">
        <v>0</v>
      </c>
      <c r="G126" s="6">
        <f t="shared" si="64"/>
        <v>0</v>
      </c>
      <c r="H126" s="6">
        <f t="shared" si="65"/>
        <v>0</v>
      </c>
      <c r="I126" s="6">
        <f>F126</f>
        <v>0</v>
      </c>
      <c r="J126" s="6">
        <f t="shared" si="66"/>
        <v>0</v>
      </c>
      <c r="K126" s="7"/>
      <c r="L126" s="23"/>
    </row>
    <row r="127" spans="1:15" x14ac:dyDescent="0.25">
      <c r="A127" s="18" t="s">
        <v>48</v>
      </c>
      <c r="B127" s="5"/>
      <c r="C127" s="6">
        <v>0</v>
      </c>
      <c r="D127" s="6">
        <f t="shared" si="62"/>
        <v>0</v>
      </c>
      <c r="E127" s="6">
        <v>0</v>
      </c>
      <c r="F127" s="6">
        <v>0</v>
      </c>
      <c r="G127" s="6">
        <f t="shared" si="64"/>
        <v>0</v>
      </c>
      <c r="H127" s="6">
        <f t="shared" si="65"/>
        <v>0</v>
      </c>
      <c r="I127" s="6">
        <v>0</v>
      </c>
      <c r="J127" s="6">
        <f t="shared" si="66"/>
        <v>0</v>
      </c>
      <c r="K127" s="7"/>
      <c r="L127" s="23"/>
    </row>
    <row r="128" spans="1:15" x14ac:dyDescent="0.25">
      <c r="A128" s="18" t="s">
        <v>49</v>
      </c>
      <c r="B128" s="5"/>
      <c r="C128" s="6">
        <v>149822960</v>
      </c>
      <c r="D128" s="6">
        <f t="shared" si="62"/>
        <v>-49008428.980000004</v>
      </c>
      <c r="E128" s="6">
        <v>100814531.02</v>
      </c>
      <c r="F128" s="6">
        <v>70865829.700000003</v>
      </c>
      <c r="G128" s="6">
        <f t="shared" si="64"/>
        <v>70865829.700000003</v>
      </c>
      <c r="H128" s="6">
        <f t="shared" si="65"/>
        <v>29948701.319999993</v>
      </c>
      <c r="I128" s="6">
        <v>16051509.619999999</v>
      </c>
      <c r="J128" s="6">
        <f t="shared" si="66"/>
        <v>13897191.699999994</v>
      </c>
      <c r="K128" s="7"/>
      <c r="L128" s="22"/>
      <c r="M128" s="8"/>
      <c r="N128" s="8"/>
      <c r="O128" s="8"/>
    </row>
    <row r="129" spans="1:15" x14ac:dyDescent="0.25">
      <c r="A129" s="18" t="s">
        <v>70</v>
      </c>
      <c r="B129" s="5"/>
      <c r="C129" s="6">
        <v>0</v>
      </c>
      <c r="D129" s="6">
        <f t="shared" si="62"/>
        <v>0</v>
      </c>
      <c r="E129" s="6">
        <v>0</v>
      </c>
      <c r="F129" s="6">
        <v>0</v>
      </c>
      <c r="G129" s="6">
        <f t="shared" si="64"/>
        <v>0</v>
      </c>
      <c r="H129" s="6">
        <f t="shared" si="65"/>
        <v>0</v>
      </c>
      <c r="I129" s="6">
        <f>F129</f>
        <v>0</v>
      </c>
      <c r="J129" s="6">
        <f t="shared" si="66"/>
        <v>0</v>
      </c>
      <c r="K129" s="7"/>
      <c r="L129" s="23"/>
    </row>
    <row r="130" spans="1:15" x14ac:dyDescent="0.25">
      <c r="A130" s="18" t="s">
        <v>71</v>
      </c>
      <c r="B130" s="5"/>
      <c r="C130" s="6">
        <v>0</v>
      </c>
      <c r="D130" s="6">
        <f t="shared" si="62"/>
        <v>0</v>
      </c>
      <c r="E130" s="6">
        <v>0</v>
      </c>
      <c r="F130" s="6">
        <v>0</v>
      </c>
      <c r="G130" s="6">
        <f t="shared" si="64"/>
        <v>0</v>
      </c>
      <c r="H130" s="6">
        <f t="shared" si="65"/>
        <v>0</v>
      </c>
      <c r="I130" s="6">
        <v>0</v>
      </c>
      <c r="J130" s="6">
        <f t="shared" si="66"/>
        <v>0</v>
      </c>
      <c r="K130" s="7"/>
      <c r="L130" s="23"/>
    </row>
    <row r="131" spans="1:15" x14ac:dyDescent="0.25">
      <c r="A131" s="18" t="s">
        <v>72</v>
      </c>
      <c r="B131" s="5"/>
      <c r="C131" s="6">
        <v>0</v>
      </c>
      <c r="D131" s="6">
        <f t="shared" si="62"/>
        <v>0</v>
      </c>
      <c r="E131" s="6">
        <v>0</v>
      </c>
      <c r="F131" s="6">
        <v>0</v>
      </c>
      <c r="G131" s="6">
        <f t="shared" si="64"/>
        <v>0</v>
      </c>
      <c r="H131" s="6">
        <f t="shared" si="65"/>
        <v>0</v>
      </c>
      <c r="I131" s="6">
        <v>0</v>
      </c>
      <c r="J131" s="6">
        <f t="shared" si="66"/>
        <v>0</v>
      </c>
      <c r="K131" s="7"/>
      <c r="L131" s="23"/>
    </row>
    <row r="132" spans="1:15" x14ac:dyDescent="0.25">
      <c r="A132" s="18" t="s">
        <v>66</v>
      </c>
      <c r="B132" s="5"/>
      <c r="C132" s="6">
        <v>0</v>
      </c>
      <c r="D132" s="6">
        <f t="shared" si="62"/>
        <v>0</v>
      </c>
      <c r="E132" s="6">
        <v>0</v>
      </c>
      <c r="F132" s="6">
        <v>0</v>
      </c>
      <c r="G132" s="6">
        <f t="shared" si="64"/>
        <v>0</v>
      </c>
      <c r="H132" s="6">
        <f t="shared" si="65"/>
        <v>0</v>
      </c>
      <c r="I132" s="6">
        <f>F132</f>
        <v>0</v>
      </c>
      <c r="J132" s="6">
        <f t="shared" si="66"/>
        <v>0</v>
      </c>
      <c r="K132" s="7"/>
      <c r="L132" s="22"/>
      <c r="M132" s="8"/>
      <c r="N132" s="8"/>
      <c r="O132" s="8"/>
    </row>
    <row r="133" spans="1:15" x14ac:dyDescent="0.25">
      <c r="A133" s="18" t="s">
        <v>67</v>
      </c>
      <c r="B133" s="5"/>
      <c r="C133" s="6">
        <v>0</v>
      </c>
      <c r="D133" s="6">
        <f t="shared" si="62"/>
        <v>0</v>
      </c>
      <c r="E133" s="6">
        <v>0</v>
      </c>
      <c r="F133" s="6">
        <v>0</v>
      </c>
      <c r="G133" s="6">
        <f t="shared" si="64"/>
        <v>0</v>
      </c>
      <c r="H133" s="6">
        <f t="shared" si="65"/>
        <v>0</v>
      </c>
      <c r="I133" s="6">
        <f>F133</f>
        <v>0</v>
      </c>
      <c r="J133" s="6">
        <f t="shared" si="66"/>
        <v>0</v>
      </c>
      <c r="K133" s="7"/>
      <c r="L133" s="22"/>
      <c r="M133" s="8"/>
      <c r="N133" s="8"/>
      <c r="O133" s="8"/>
    </row>
    <row r="134" spans="1:15" x14ac:dyDescent="0.25">
      <c r="A134" s="18"/>
      <c r="B134" s="5"/>
      <c r="C134" s="6"/>
      <c r="D134" s="6"/>
      <c r="E134" s="6"/>
      <c r="F134" s="6"/>
      <c r="G134" s="6"/>
      <c r="H134" s="6"/>
      <c r="I134" s="6"/>
      <c r="J134" s="6"/>
      <c r="K134" s="7"/>
      <c r="L134" s="22"/>
      <c r="M134" s="8"/>
      <c r="N134" s="8"/>
      <c r="O134" s="8"/>
    </row>
    <row r="135" spans="1:15" s="4" customFormat="1" x14ac:dyDescent="0.25">
      <c r="A135" s="10" t="s">
        <v>4</v>
      </c>
      <c r="B135" s="10"/>
      <c r="C135" s="11">
        <f>SUM(C136:C144)</f>
        <v>77650000</v>
      </c>
      <c r="D135" s="11">
        <f t="shared" ref="D135:D144" si="67">E135-C135</f>
        <v>172221952.64999998</v>
      </c>
      <c r="E135" s="11">
        <f>SUM(E136:E144)</f>
        <v>249871952.64999998</v>
      </c>
      <c r="F135" s="11">
        <f t="shared" ref="F135:J135" si="68">SUM(F136:F144)</f>
        <v>153519683.74000001</v>
      </c>
      <c r="G135" s="11">
        <f t="shared" si="68"/>
        <v>153519683.74000001</v>
      </c>
      <c r="H135" s="11">
        <f t="shared" si="68"/>
        <v>96352268.909999982</v>
      </c>
      <c r="I135" s="11">
        <f t="shared" si="68"/>
        <v>67306319.359999999</v>
      </c>
      <c r="J135" s="11">
        <f t="shared" si="68"/>
        <v>29045949.54999999</v>
      </c>
      <c r="K135" s="11"/>
      <c r="L135" s="7"/>
      <c r="M135" s="3"/>
      <c r="N135" s="3"/>
      <c r="O135" s="3"/>
    </row>
    <row r="136" spans="1:15" x14ac:dyDescent="0.25">
      <c r="A136" s="18" t="s">
        <v>50</v>
      </c>
      <c r="B136" s="5"/>
      <c r="C136" s="6">
        <v>61050000</v>
      </c>
      <c r="D136" s="6">
        <f t="shared" si="67"/>
        <v>-660101.78000000119</v>
      </c>
      <c r="E136" s="6">
        <v>60389898.219999999</v>
      </c>
      <c r="F136" s="6">
        <v>38783451.240000002</v>
      </c>
      <c r="G136" s="6">
        <f t="shared" ref="G136:G144" si="69">F136</f>
        <v>38783451.240000002</v>
      </c>
      <c r="H136" s="6">
        <f t="shared" ref="H136:H144" si="70">+E136-G136</f>
        <v>21606446.979999997</v>
      </c>
      <c r="I136" s="6">
        <v>18629945.609999996</v>
      </c>
      <c r="J136" s="6">
        <f t="shared" ref="J136:J144" si="71">+H136-I136</f>
        <v>2976501.370000001</v>
      </c>
      <c r="K136" s="7"/>
      <c r="L136" s="22"/>
      <c r="M136" s="8"/>
      <c r="N136" s="8"/>
      <c r="O136" s="8"/>
    </row>
    <row r="137" spans="1:15" x14ac:dyDescent="0.25">
      <c r="A137" s="18" t="s">
        <v>51</v>
      </c>
      <c r="B137" s="5"/>
      <c r="C137" s="6">
        <v>6000000</v>
      </c>
      <c r="D137" s="6">
        <f t="shared" si="67"/>
        <v>11167283.84</v>
      </c>
      <c r="E137" s="6">
        <v>17167283.84</v>
      </c>
      <c r="F137" s="6">
        <v>10084119.76</v>
      </c>
      <c r="G137" s="6">
        <f t="shared" si="69"/>
        <v>10084119.76</v>
      </c>
      <c r="H137" s="6">
        <f t="shared" si="70"/>
        <v>7083164.0800000001</v>
      </c>
      <c r="I137" s="6">
        <v>7003427.6200000001</v>
      </c>
      <c r="J137" s="6">
        <f t="shared" si="71"/>
        <v>79736.459999999963</v>
      </c>
      <c r="K137" s="7"/>
      <c r="L137" s="22"/>
      <c r="M137" s="8"/>
      <c r="N137" s="8"/>
      <c r="O137" s="8"/>
    </row>
    <row r="138" spans="1:15" x14ac:dyDescent="0.25">
      <c r="A138" s="18" t="s">
        <v>52</v>
      </c>
      <c r="B138" s="5"/>
      <c r="C138" s="6">
        <v>5000000</v>
      </c>
      <c r="D138" s="6">
        <f t="shared" si="67"/>
        <v>32651764.689999998</v>
      </c>
      <c r="E138" s="6">
        <v>37651764.689999998</v>
      </c>
      <c r="F138" s="6">
        <v>24669759.990000002</v>
      </c>
      <c r="G138" s="6">
        <f t="shared" si="69"/>
        <v>24669759.990000002</v>
      </c>
      <c r="H138" s="6">
        <f t="shared" si="70"/>
        <v>12982004.699999996</v>
      </c>
      <c r="I138" s="6">
        <v>1489428.6199999999</v>
      </c>
      <c r="J138" s="6">
        <f t="shared" si="71"/>
        <v>11492576.079999996</v>
      </c>
      <c r="K138" s="7"/>
      <c r="L138" s="22"/>
      <c r="M138" s="8"/>
      <c r="N138" s="8"/>
      <c r="O138" s="8"/>
    </row>
    <row r="139" spans="1:15" x14ac:dyDescent="0.25">
      <c r="A139" s="18" t="s">
        <v>53</v>
      </c>
      <c r="B139" s="5"/>
      <c r="C139" s="6">
        <v>0</v>
      </c>
      <c r="D139" s="6">
        <f t="shared" si="67"/>
        <v>17515916.57</v>
      </c>
      <c r="E139" s="6">
        <v>17515916.57</v>
      </c>
      <c r="F139" s="6">
        <v>10502475.359999999</v>
      </c>
      <c r="G139" s="6">
        <f t="shared" si="69"/>
        <v>10502475.359999999</v>
      </c>
      <c r="H139" s="6">
        <f t="shared" si="70"/>
        <v>7013441.2100000009</v>
      </c>
      <c r="I139" s="6">
        <v>6843731.6900000004</v>
      </c>
      <c r="J139" s="6">
        <f t="shared" si="71"/>
        <v>169709.52000000048</v>
      </c>
      <c r="K139" s="7"/>
      <c r="L139" s="22"/>
      <c r="M139" s="8"/>
      <c r="N139" s="8"/>
      <c r="O139" s="8"/>
    </row>
    <row r="140" spans="1:15" x14ac:dyDescent="0.25">
      <c r="A140" s="18" t="s">
        <v>54</v>
      </c>
      <c r="B140" s="5"/>
      <c r="C140" s="6">
        <v>0</v>
      </c>
      <c r="D140" s="6">
        <f t="shared" si="67"/>
        <v>69000</v>
      </c>
      <c r="E140" s="6">
        <v>69000</v>
      </c>
      <c r="F140" s="6">
        <v>0</v>
      </c>
      <c r="G140" s="6">
        <f t="shared" si="69"/>
        <v>0</v>
      </c>
      <c r="H140" s="6">
        <f t="shared" si="70"/>
        <v>69000</v>
      </c>
      <c r="I140" s="6">
        <v>0</v>
      </c>
      <c r="J140" s="6">
        <f t="shared" si="71"/>
        <v>69000</v>
      </c>
      <c r="K140" s="7"/>
      <c r="L140" s="22"/>
      <c r="M140" s="8"/>
      <c r="N140" s="8"/>
      <c r="O140" s="8"/>
    </row>
    <row r="141" spans="1:15" x14ac:dyDescent="0.25">
      <c r="A141" s="18" t="s">
        <v>55</v>
      </c>
      <c r="B141" s="5"/>
      <c r="C141" s="6">
        <v>5600000</v>
      </c>
      <c r="D141" s="6">
        <f t="shared" si="67"/>
        <v>106981818.19999999</v>
      </c>
      <c r="E141" s="6">
        <v>112581818.19999999</v>
      </c>
      <c r="F141" s="6">
        <v>65915780.459999993</v>
      </c>
      <c r="G141" s="6">
        <f t="shared" si="69"/>
        <v>65915780.459999993</v>
      </c>
      <c r="H141" s="6">
        <f t="shared" si="70"/>
        <v>46666037.739999995</v>
      </c>
      <c r="I141" s="6">
        <v>32502858.460000001</v>
      </c>
      <c r="J141" s="6">
        <f t="shared" si="71"/>
        <v>14163179.279999994</v>
      </c>
      <c r="K141" s="7"/>
      <c r="L141" s="22"/>
      <c r="M141" s="8"/>
      <c r="N141" s="8"/>
      <c r="O141" s="8"/>
    </row>
    <row r="142" spans="1:15" x14ac:dyDescent="0.25">
      <c r="A142" s="18" t="s">
        <v>56</v>
      </c>
      <c r="B142" s="5"/>
      <c r="C142" s="6">
        <v>0</v>
      </c>
      <c r="D142" s="6">
        <f t="shared" si="67"/>
        <v>0</v>
      </c>
      <c r="E142" s="6">
        <v>0</v>
      </c>
      <c r="F142" s="6">
        <v>0</v>
      </c>
      <c r="G142" s="6">
        <f t="shared" si="69"/>
        <v>0</v>
      </c>
      <c r="H142" s="6">
        <f t="shared" si="70"/>
        <v>0</v>
      </c>
      <c r="I142" s="6">
        <v>0</v>
      </c>
      <c r="J142" s="6">
        <f t="shared" si="71"/>
        <v>0</v>
      </c>
      <c r="K142" s="7"/>
      <c r="L142" s="22"/>
      <c r="M142" s="8"/>
      <c r="N142" s="8"/>
      <c r="O142" s="8"/>
    </row>
    <row r="143" spans="1:15" x14ac:dyDescent="0.25">
      <c r="A143" s="18" t="s">
        <v>57</v>
      </c>
      <c r="B143" s="5"/>
      <c r="C143" s="6">
        <v>0</v>
      </c>
      <c r="D143" s="6">
        <f t="shared" si="67"/>
        <v>0</v>
      </c>
      <c r="E143" s="6">
        <v>0</v>
      </c>
      <c r="F143" s="6">
        <v>0</v>
      </c>
      <c r="G143" s="6">
        <f t="shared" si="69"/>
        <v>0</v>
      </c>
      <c r="H143" s="6">
        <f t="shared" si="70"/>
        <v>0</v>
      </c>
      <c r="I143" s="6">
        <v>0</v>
      </c>
      <c r="J143" s="6">
        <f t="shared" si="71"/>
        <v>0</v>
      </c>
      <c r="K143" s="7"/>
      <c r="L143" s="22"/>
      <c r="M143" s="8"/>
      <c r="N143" s="8"/>
      <c r="O143" s="8"/>
    </row>
    <row r="144" spans="1:15" x14ac:dyDescent="0.25">
      <c r="A144" s="18" t="s">
        <v>58</v>
      </c>
      <c r="B144" s="5"/>
      <c r="C144" s="6">
        <v>0</v>
      </c>
      <c r="D144" s="6">
        <f t="shared" si="67"/>
        <v>4496271.13</v>
      </c>
      <c r="E144" s="6">
        <v>4496271.13</v>
      </c>
      <c r="F144" s="6">
        <v>3564096.9299999997</v>
      </c>
      <c r="G144" s="6">
        <f t="shared" si="69"/>
        <v>3564096.9299999997</v>
      </c>
      <c r="H144" s="6">
        <f t="shared" si="70"/>
        <v>932174.20000000019</v>
      </c>
      <c r="I144" s="6">
        <v>836927.36</v>
      </c>
      <c r="J144" s="6">
        <f t="shared" si="71"/>
        <v>95246.8400000002</v>
      </c>
      <c r="K144" s="7"/>
      <c r="L144" s="22"/>
      <c r="M144" s="8"/>
      <c r="N144" s="8"/>
      <c r="O144" s="8"/>
    </row>
    <row r="145" spans="1:15" x14ac:dyDescent="0.25">
      <c r="A145" s="18"/>
      <c r="B145" s="5"/>
      <c r="C145" s="6"/>
      <c r="D145" s="6"/>
      <c r="E145" s="6"/>
      <c r="F145" s="6"/>
      <c r="G145" s="6"/>
      <c r="H145" s="6"/>
      <c r="I145" s="6"/>
      <c r="J145" s="6"/>
      <c r="K145" s="7"/>
      <c r="L145" s="22"/>
      <c r="M145" s="8"/>
      <c r="N145" s="8"/>
      <c r="O145" s="8"/>
    </row>
    <row r="146" spans="1:15" s="4" customFormat="1" x14ac:dyDescent="0.25">
      <c r="A146" s="10" t="s">
        <v>3</v>
      </c>
      <c r="B146" s="10"/>
      <c r="C146" s="11">
        <f>SUM(C147:C149)</f>
        <v>3148649811</v>
      </c>
      <c r="D146" s="11">
        <f t="shared" ref="D146:D149" si="72">E146-C146</f>
        <v>6851887196.8900013</v>
      </c>
      <c r="E146" s="11">
        <f>SUM(E147:E149)</f>
        <v>10000537007.890001</v>
      </c>
      <c r="F146" s="11">
        <f t="shared" ref="F146:J146" si="73">SUM(F147:F149)</f>
        <v>5584691364.4400005</v>
      </c>
      <c r="G146" s="11">
        <f t="shared" si="73"/>
        <v>5584691364.4400005</v>
      </c>
      <c r="H146" s="11">
        <f t="shared" si="73"/>
        <v>4415845643.4500008</v>
      </c>
      <c r="I146" s="11">
        <f t="shared" si="73"/>
        <v>2920715885.3599997</v>
      </c>
      <c r="J146" s="11">
        <f t="shared" si="73"/>
        <v>1495129758.0900009</v>
      </c>
      <c r="K146" s="7"/>
      <c r="L146" s="7"/>
      <c r="M146" s="3"/>
      <c r="N146" s="3"/>
      <c r="O146" s="3"/>
    </row>
    <row r="147" spans="1:15" x14ac:dyDescent="0.25">
      <c r="A147" s="18" t="s">
        <v>59</v>
      </c>
      <c r="B147" s="5"/>
      <c r="C147" s="6">
        <v>2269996649</v>
      </c>
      <c r="D147" s="6">
        <f t="shared" si="72"/>
        <v>6246482847.3400011</v>
      </c>
      <c r="E147" s="6">
        <v>8516479496.3400011</v>
      </c>
      <c r="F147" s="6">
        <v>4408489673.4700003</v>
      </c>
      <c r="G147" s="6">
        <f t="shared" ref="G147:G149" si="74">F147</f>
        <v>4408489673.4700003</v>
      </c>
      <c r="H147" s="6">
        <f t="shared" ref="H147:H149" si="75">+E147-G147</f>
        <v>4107989822.8700008</v>
      </c>
      <c r="I147" s="6">
        <v>2614733896.98</v>
      </c>
      <c r="J147" s="6">
        <f t="shared" ref="J147:J149" si="76">+H147-I147</f>
        <v>1493255925.8900008</v>
      </c>
      <c r="K147" s="7"/>
      <c r="L147" s="22"/>
      <c r="M147" s="8"/>
      <c r="N147" s="8"/>
      <c r="O147" s="8"/>
    </row>
    <row r="148" spans="1:15" x14ac:dyDescent="0.25">
      <c r="A148" s="18" t="s">
        <v>68</v>
      </c>
      <c r="B148" s="5"/>
      <c r="C148" s="6">
        <v>0</v>
      </c>
      <c r="D148" s="6">
        <f t="shared" si="72"/>
        <v>605404349.55000007</v>
      </c>
      <c r="E148" s="6">
        <v>605404349.55000007</v>
      </c>
      <c r="F148" s="6">
        <v>357271109.71000004</v>
      </c>
      <c r="G148" s="6">
        <f t="shared" si="74"/>
        <v>357271109.71000004</v>
      </c>
      <c r="H148" s="6">
        <f t="shared" si="75"/>
        <v>248133239.84000003</v>
      </c>
      <c r="I148" s="6">
        <v>246259407.64000002</v>
      </c>
      <c r="J148" s="6">
        <f t="shared" si="76"/>
        <v>1873832.2000000179</v>
      </c>
      <c r="K148" s="7"/>
      <c r="L148" s="22"/>
      <c r="M148" s="8"/>
      <c r="N148" s="8"/>
      <c r="O148" s="8"/>
    </row>
    <row r="149" spans="1:15" x14ac:dyDescent="0.25">
      <c r="A149" s="18" t="s">
        <v>60</v>
      </c>
      <c r="B149" s="5"/>
      <c r="C149" s="6">
        <v>878653162</v>
      </c>
      <c r="D149" s="6">
        <f t="shared" si="72"/>
        <v>0</v>
      </c>
      <c r="E149" s="6">
        <v>878653162</v>
      </c>
      <c r="F149" s="6">
        <v>818930581.25999999</v>
      </c>
      <c r="G149" s="6">
        <f t="shared" si="74"/>
        <v>818930581.25999999</v>
      </c>
      <c r="H149" s="6">
        <f t="shared" si="75"/>
        <v>59722580.74000001</v>
      </c>
      <c r="I149" s="6">
        <v>59722580.740000002</v>
      </c>
      <c r="J149" s="6">
        <f t="shared" si="76"/>
        <v>0</v>
      </c>
      <c r="K149" s="7"/>
      <c r="L149" s="22"/>
      <c r="M149" s="8"/>
      <c r="N149" s="8"/>
      <c r="O149" s="8"/>
    </row>
    <row r="150" spans="1:15" x14ac:dyDescent="0.25">
      <c r="A150" s="18"/>
      <c r="B150" s="5"/>
      <c r="C150" s="6"/>
      <c r="D150" s="6"/>
      <c r="E150" s="6"/>
      <c r="F150" s="6"/>
      <c r="G150" s="6"/>
      <c r="H150" s="6"/>
      <c r="I150" s="6"/>
      <c r="J150" s="6"/>
      <c r="K150" s="7"/>
      <c r="L150" s="22"/>
      <c r="M150" s="8"/>
      <c r="N150" s="8"/>
      <c r="O150" s="8"/>
    </row>
    <row r="151" spans="1:15" s="4" customFormat="1" x14ac:dyDescent="0.25">
      <c r="A151" s="10" t="s">
        <v>2</v>
      </c>
      <c r="B151" s="10"/>
      <c r="C151" s="11">
        <f>SUM(C152:C158)</f>
        <v>0</v>
      </c>
      <c r="D151" s="11">
        <f t="shared" ref="D151:D158" si="77">E151-C151</f>
        <v>8291923.7300000004</v>
      </c>
      <c r="E151" s="11">
        <f>SUM(E152:E158)</f>
        <v>8291923.7300000004</v>
      </c>
      <c r="F151" s="11">
        <f t="shared" ref="F151:J151" si="78">SUM(F152:F158)</f>
        <v>0</v>
      </c>
      <c r="G151" s="11">
        <f t="shared" si="78"/>
        <v>0</v>
      </c>
      <c r="H151" s="11">
        <f t="shared" si="78"/>
        <v>8291923.7300000004</v>
      </c>
      <c r="I151" s="11">
        <f t="shared" si="78"/>
        <v>0</v>
      </c>
      <c r="J151" s="11">
        <f t="shared" si="78"/>
        <v>8291923.7300000004</v>
      </c>
      <c r="K151" s="7"/>
      <c r="L151" s="7"/>
      <c r="M151" s="3"/>
      <c r="N151" s="3"/>
      <c r="O151" s="3"/>
    </row>
    <row r="152" spans="1:15" x14ac:dyDescent="0.25">
      <c r="A152" s="18" t="s">
        <v>73</v>
      </c>
      <c r="B152" s="5"/>
      <c r="C152" s="6">
        <v>0</v>
      </c>
      <c r="D152" s="6">
        <f t="shared" si="77"/>
        <v>0</v>
      </c>
      <c r="E152" s="6">
        <v>0</v>
      </c>
      <c r="F152" s="6">
        <v>0</v>
      </c>
      <c r="G152" s="6">
        <f t="shared" ref="G152:G158" si="79">F152</f>
        <v>0</v>
      </c>
      <c r="H152" s="6">
        <f t="shared" ref="H152:H158" si="80">+E152-G152</f>
        <v>0</v>
      </c>
      <c r="I152" s="6">
        <f>F152</f>
        <v>0</v>
      </c>
      <c r="J152" s="6">
        <f t="shared" ref="J152:J158" si="81">+H152-I152</f>
        <v>0</v>
      </c>
      <c r="K152" s="7"/>
      <c r="L152" s="9"/>
      <c r="M152" s="7"/>
      <c r="N152" s="9"/>
      <c r="O152" s="7"/>
    </row>
    <row r="153" spans="1:15" x14ac:dyDescent="0.25">
      <c r="A153" s="18" t="s">
        <v>74</v>
      </c>
      <c r="B153" s="5"/>
      <c r="C153" s="6">
        <v>0</v>
      </c>
      <c r="D153" s="6">
        <f t="shared" si="77"/>
        <v>0</v>
      </c>
      <c r="E153" s="6">
        <v>0</v>
      </c>
      <c r="F153" s="6">
        <v>0</v>
      </c>
      <c r="G153" s="6">
        <f t="shared" si="79"/>
        <v>0</v>
      </c>
      <c r="H153" s="6">
        <f t="shared" si="80"/>
        <v>0</v>
      </c>
      <c r="I153" s="6">
        <f>F153</f>
        <v>0</v>
      </c>
      <c r="J153" s="6">
        <f t="shared" si="81"/>
        <v>0</v>
      </c>
      <c r="K153" s="7"/>
      <c r="L153" s="9"/>
      <c r="M153" s="7"/>
      <c r="N153" s="9"/>
      <c r="O153" s="7"/>
    </row>
    <row r="154" spans="1:15" x14ac:dyDescent="0.25">
      <c r="A154" s="18" t="s">
        <v>75</v>
      </c>
      <c r="B154" s="5"/>
      <c r="C154" s="6">
        <v>0</v>
      </c>
      <c r="D154" s="6">
        <f t="shared" si="77"/>
        <v>0</v>
      </c>
      <c r="E154" s="6">
        <v>0</v>
      </c>
      <c r="F154" s="6">
        <v>0</v>
      </c>
      <c r="G154" s="6">
        <f t="shared" si="79"/>
        <v>0</v>
      </c>
      <c r="H154" s="6">
        <f t="shared" si="80"/>
        <v>0</v>
      </c>
      <c r="I154" s="6">
        <f>F154</f>
        <v>0</v>
      </c>
      <c r="J154" s="6">
        <f t="shared" si="81"/>
        <v>0</v>
      </c>
      <c r="K154" s="7"/>
      <c r="L154" s="9"/>
      <c r="M154" s="7"/>
      <c r="N154" s="9"/>
      <c r="O154" s="7"/>
    </row>
    <row r="155" spans="1:15" x14ac:dyDescent="0.25">
      <c r="A155" s="18" t="s">
        <v>76</v>
      </c>
      <c r="B155" s="5"/>
      <c r="C155" s="6">
        <v>0</v>
      </c>
      <c r="D155" s="6">
        <f t="shared" si="77"/>
        <v>0</v>
      </c>
      <c r="E155" s="6">
        <v>0</v>
      </c>
      <c r="F155" s="6">
        <v>0</v>
      </c>
      <c r="G155" s="6">
        <f t="shared" si="79"/>
        <v>0</v>
      </c>
      <c r="H155" s="6">
        <f t="shared" si="80"/>
        <v>0</v>
      </c>
      <c r="I155" s="6">
        <f>F155</f>
        <v>0</v>
      </c>
      <c r="J155" s="6">
        <f t="shared" si="81"/>
        <v>0</v>
      </c>
      <c r="K155" s="7"/>
      <c r="L155" s="9"/>
      <c r="M155" s="7"/>
      <c r="N155" s="9"/>
      <c r="O155" s="7"/>
    </row>
    <row r="156" spans="1:15" x14ac:dyDescent="0.25">
      <c r="A156" s="18" t="s">
        <v>77</v>
      </c>
      <c r="B156" s="5"/>
      <c r="C156" s="6">
        <v>0</v>
      </c>
      <c r="D156" s="6">
        <f t="shared" si="77"/>
        <v>0</v>
      </c>
      <c r="E156" s="6">
        <v>0</v>
      </c>
      <c r="F156" s="6">
        <v>0</v>
      </c>
      <c r="G156" s="6">
        <f t="shared" si="79"/>
        <v>0</v>
      </c>
      <c r="H156" s="6">
        <f t="shared" si="80"/>
        <v>0</v>
      </c>
      <c r="I156" s="6">
        <f>F156</f>
        <v>0</v>
      </c>
      <c r="J156" s="6">
        <f t="shared" si="81"/>
        <v>0</v>
      </c>
      <c r="K156" s="7"/>
      <c r="L156" s="9"/>
      <c r="M156" s="7"/>
      <c r="N156" s="9"/>
      <c r="O156" s="7"/>
    </row>
    <row r="157" spans="1:15" x14ac:dyDescent="0.25">
      <c r="A157" s="18" t="s">
        <v>61</v>
      </c>
      <c r="B157" s="5"/>
      <c r="C157" s="6">
        <v>0</v>
      </c>
      <c r="D157" s="6">
        <f t="shared" si="77"/>
        <v>0</v>
      </c>
      <c r="E157" s="6">
        <v>0</v>
      </c>
      <c r="F157" s="6">
        <v>0</v>
      </c>
      <c r="G157" s="6">
        <f t="shared" si="79"/>
        <v>0</v>
      </c>
      <c r="H157" s="6">
        <f t="shared" si="80"/>
        <v>0</v>
      </c>
      <c r="I157" s="6">
        <v>0</v>
      </c>
      <c r="J157" s="6">
        <f t="shared" si="81"/>
        <v>0</v>
      </c>
      <c r="K157" s="7"/>
      <c r="L157" s="9"/>
      <c r="M157" s="7"/>
      <c r="N157" s="9"/>
      <c r="O157" s="7"/>
    </row>
    <row r="158" spans="1:15" x14ac:dyDescent="0.25">
      <c r="A158" s="18" t="s">
        <v>78</v>
      </c>
      <c r="B158" s="5"/>
      <c r="C158" s="6">
        <v>0</v>
      </c>
      <c r="D158" s="6">
        <f t="shared" si="77"/>
        <v>8291923.7300000004</v>
      </c>
      <c r="E158" s="6">
        <v>8291923.7300000004</v>
      </c>
      <c r="F158" s="6">
        <v>0</v>
      </c>
      <c r="G158" s="6">
        <f t="shared" si="79"/>
        <v>0</v>
      </c>
      <c r="H158" s="6">
        <f t="shared" si="80"/>
        <v>8291923.7300000004</v>
      </c>
      <c r="I158" s="6">
        <v>0</v>
      </c>
      <c r="J158" s="6">
        <f t="shared" si="81"/>
        <v>8291923.7300000004</v>
      </c>
      <c r="K158" s="7"/>
      <c r="L158" s="9"/>
      <c r="M158" s="7"/>
      <c r="N158" s="9"/>
      <c r="O158" s="7"/>
    </row>
    <row r="159" spans="1:15" x14ac:dyDescent="0.25">
      <c r="A159" s="18"/>
      <c r="B159" s="5"/>
      <c r="C159" s="6"/>
      <c r="D159" s="6"/>
      <c r="E159" s="6"/>
      <c r="F159" s="6"/>
      <c r="G159" s="6"/>
      <c r="H159" s="6"/>
      <c r="I159" s="6"/>
      <c r="J159" s="6"/>
      <c r="K159" s="7"/>
      <c r="L159" s="9"/>
      <c r="M159" s="7"/>
      <c r="N159" s="9"/>
      <c r="O159" s="7"/>
    </row>
    <row r="160" spans="1:15" s="4" customFormat="1" x14ac:dyDescent="0.25">
      <c r="A160" s="10" t="s">
        <v>1</v>
      </c>
      <c r="B160" s="10"/>
      <c r="C160" s="11">
        <f>SUM(C161:C163)</f>
        <v>0</v>
      </c>
      <c r="D160" s="11">
        <f>SUM(D163:D163)</f>
        <v>0</v>
      </c>
      <c r="E160" s="11">
        <f>SUM(E161:E163)</f>
        <v>0</v>
      </c>
      <c r="F160" s="11">
        <f t="shared" ref="F160:J160" si="82">SUM(F161:F163)</f>
        <v>0</v>
      </c>
      <c r="G160" s="11">
        <f t="shared" si="82"/>
        <v>0</v>
      </c>
      <c r="H160" s="11">
        <f t="shared" si="82"/>
        <v>0</v>
      </c>
      <c r="I160" s="11">
        <f t="shared" si="82"/>
        <v>0</v>
      </c>
      <c r="J160" s="11">
        <f t="shared" si="82"/>
        <v>0</v>
      </c>
      <c r="K160" s="11"/>
      <c r="L160" s="7"/>
      <c r="M160" s="3"/>
      <c r="N160" s="3"/>
      <c r="O160" s="3"/>
    </row>
    <row r="161" spans="1:15" x14ac:dyDescent="0.25">
      <c r="A161" s="18" t="s">
        <v>79</v>
      </c>
      <c r="B161" s="5"/>
      <c r="C161" s="6">
        <v>0</v>
      </c>
      <c r="D161" s="6">
        <f t="shared" ref="D161:D163" si="83">E161-C161</f>
        <v>0</v>
      </c>
      <c r="E161" s="6">
        <v>0</v>
      </c>
      <c r="F161" s="6">
        <v>0</v>
      </c>
      <c r="G161" s="6">
        <f t="shared" ref="G161:G163" si="84">F161</f>
        <v>0</v>
      </c>
      <c r="H161" s="6">
        <f t="shared" ref="H161:H163" si="85">+E161-G161</f>
        <v>0</v>
      </c>
      <c r="I161" s="6">
        <f>F161</f>
        <v>0</v>
      </c>
      <c r="J161" s="6">
        <f t="shared" ref="J161:J163" si="86">+H161-I161</f>
        <v>0</v>
      </c>
      <c r="K161" s="7"/>
      <c r="L161" s="9"/>
      <c r="M161" s="7"/>
      <c r="N161" s="9"/>
      <c r="O161" s="7"/>
    </row>
    <row r="162" spans="1:15" x14ac:dyDescent="0.25">
      <c r="A162" s="18" t="s">
        <v>80</v>
      </c>
      <c r="B162" s="5"/>
      <c r="C162" s="6">
        <v>0</v>
      </c>
      <c r="D162" s="6">
        <f t="shared" si="83"/>
        <v>0</v>
      </c>
      <c r="E162" s="6">
        <v>0</v>
      </c>
      <c r="F162" s="6">
        <v>0</v>
      </c>
      <c r="G162" s="6">
        <f t="shared" si="84"/>
        <v>0</v>
      </c>
      <c r="H162" s="6">
        <f t="shared" si="85"/>
        <v>0</v>
      </c>
      <c r="I162" s="6">
        <f>F162</f>
        <v>0</v>
      </c>
      <c r="J162" s="6">
        <f t="shared" si="86"/>
        <v>0</v>
      </c>
      <c r="K162" s="7"/>
      <c r="L162" s="9"/>
      <c r="M162" s="7"/>
      <c r="N162" s="9"/>
      <c r="O162" s="7"/>
    </row>
    <row r="163" spans="1:15" x14ac:dyDescent="0.25">
      <c r="A163" s="18" t="s">
        <v>81</v>
      </c>
      <c r="B163" s="5"/>
      <c r="C163" s="6">
        <v>0</v>
      </c>
      <c r="D163" s="6">
        <f t="shared" si="83"/>
        <v>0</v>
      </c>
      <c r="E163" s="6">
        <v>0</v>
      </c>
      <c r="F163" s="6">
        <v>0</v>
      </c>
      <c r="G163" s="6">
        <f t="shared" si="84"/>
        <v>0</v>
      </c>
      <c r="H163" s="6">
        <f t="shared" si="85"/>
        <v>0</v>
      </c>
      <c r="I163" s="6">
        <f>F163</f>
        <v>0</v>
      </c>
      <c r="J163" s="6">
        <f t="shared" si="86"/>
        <v>0</v>
      </c>
      <c r="K163" s="7"/>
      <c r="L163" s="9"/>
      <c r="M163" s="7"/>
      <c r="N163" s="9"/>
      <c r="O163" s="7"/>
    </row>
    <row r="164" spans="1:15" x14ac:dyDescent="0.25">
      <c r="A164" s="18"/>
      <c r="B164" s="5"/>
      <c r="C164" s="6"/>
      <c r="D164" s="6"/>
      <c r="E164" s="6"/>
      <c r="F164" s="6"/>
      <c r="G164" s="6"/>
      <c r="H164" s="6"/>
      <c r="I164" s="6"/>
      <c r="J164" s="6"/>
      <c r="K164" s="7"/>
      <c r="L164" s="9"/>
      <c r="M164" s="7"/>
      <c r="N164" s="9"/>
      <c r="O164" s="7"/>
    </row>
    <row r="165" spans="1:15" s="4" customFormat="1" x14ac:dyDescent="0.25">
      <c r="A165" s="10" t="s">
        <v>0</v>
      </c>
      <c r="B165" s="10"/>
      <c r="C165" s="11">
        <f>SUM(C166:C172)</f>
        <v>0</v>
      </c>
      <c r="D165" s="11">
        <f t="shared" ref="D165:D172" si="87">E165-C165</f>
        <v>0</v>
      </c>
      <c r="E165" s="11">
        <f>SUM(E166:E172)</f>
        <v>0</v>
      </c>
      <c r="F165" s="11">
        <f t="shared" ref="F165:J165" si="88">SUM(F166:F172)</f>
        <v>0</v>
      </c>
      <c r="G165" s="11">
        <f t="shared" si="88"/>
        <v>0</v>
      </c>
      <c r="H165" s="11">
        <f t="shared" si="88"/>
        <v>0</v>
      </c>
      <c r="I165" s="11">
        <f t="shared" si="88"/>
        <v>0</v>
      </c>
      <c r="J165" s="11">
        <f t="shared" si="88"/>
        <v>0</v>
      </c>
      <c r="K165" s="7"/>
      <c r="L165" s="7"/>
      <c r="M165" s="3"/>
      <c r="N165" s="3"/>
      <c r="O165" s="3"/>
    </row>
    <row r="166" spans="1:15" x14ac:dyDescent="0.25">
      <c r="A166" s="18" t="s">
        <v>62</v>
      </c>
      <c r="B166" s="5"/>
      <c r="C166" s="6">
        <v>0</v>
      </c>
      <c r="D166" s="6">
        <f t="shared" si="87"/>
        <v>0</v>
      </c>
      <c r="E166" s="6">
        <v>0</v>
      </c>
      <c r="F166" s="6">
        <v>0</v>
      </c>
      <c r="G166" s="6">
        <f t="shared" ref="G166:G172" si="89">F166</f>
        <v>0</v>
      </c>
      <c r="H166" s="6">
        <f t="shared" ref="H166:H172" si="90">+E166-G166</f>
        <v>0</v>
      </c>
      <c r="I166" s="6">
        <v>0</v>
      </c>
      <c r="J166" s="6">
        <f t="shared" ref="J166:J172" si="91">+H166-I166</f>
        <v>0</v>
      </c>
      <c r="K166" s="7"/>
      <c r="L166" s="22"/>
      <c r="M166" s="8"/>
      <c r="N166" s="8"/>
      <c r="O166" s="8"/>
    </row>
    <row r="167" spans="1:15" x14ac:dyDescent="0.25">
      <c r="A167" s="18" t="s">
        <v>63</v>
      </c>
      <c r="B167" s="5"/>
      <c r="C167" s="6">
        <v>0</v>
      </c>
      <c r="D167" s="6">
        <f t="shared" si="87"/>
        <v>0</v>
      </c>
      <c r="E167" s="6">
        <v>0</v>
      </c>
      <c r="F167" s="6">
        <v>0</v>
      </c>
      <c r="G167" s="6">
        <f t="shared" si="89"/>
        <v>0</v>
      </c>
      <c r="H167" s="6">
        <f t="shared" si="90"/>
        <v>0</v>
      </c>
      <c r="I167" s="6">
        <v>0</v>
      </c>
      <c r="J167" s="6">
        <f t="shared" si="91"/>
        <v>0</v>
      </c>
      <c r="K167" s="7"/>
      <c r="L167" s="22"/>
      <c r="M167" s="8"/>
      <c r="N167" s="8"/>
      <c r="O167" s="8"/>
    </row>
    <row r="168" spans="1:15" x14ac:dyDescent="0.25">
      <c r="A168" s="18" t="s">
        <v>82</v>
      </c>
      <c r="B168" s="5"/>
      <c r="C168" s="6">
        <v>0</v>
      </c>
      <c r="D168" s="6">
        <f t="shared" si="87"/>
        <v>0</v>
      </c>
      <c r="E168" s="6">
        <v>0</v>
      </c>
      <c r="F168" s="6">
        <v>0</v>
      </c>
      <c r="G168" s="6">
        <f t="shared" si="89"/>
        <v>0</v>
      </c>
      <c r="H168" s="6">
        <f t="shared" si="90"/>
        <v>0</v>
      </c>
      <c r="I168" s="6">
        <f>F168</f>
        <v>0</v>
      </c>
      <c r="J168" s="6">
        <f t="shared" si="91"/>
        <v>0</v>
      </c>
      <c r="K168" s="7"/>
      <c r="L168" s="22"/>
      <c r="M168" s="8"/>
      <c r="N168" s="8"/>
      <c r="O168" s="8"/>
    </row>
    <row r="169" spans="1:15" x14ac:dyDescent="0.25">
      <c r="A169" s="18" t="s">
        <v>83</v>
      </c>
      <c r="B169" s="5"/>
      <c r="C169" s="6">
        <v>0</v>
      </c>
      <c r="D169" s="6">
        <f t="shared" si="87"/>
        <v>0</v>
      </c>
      <c r="E169" s="6">
        <v>0</v>
      </c>
      <c r="F169" s="6">
        <v>0</v>
      </c>
      <c r="G169" s="6">
        <f t="shared" si="89"/>
        <v>0</v>
      </c>
      <c r="H169" s="6">
        <f t="shared" si="90"/>
        <v>0</v>
      </c>
      <c r="I169" s="6">
        <f>F169</f>
        <v>0</v>
      </c>
      <c r="J169" s="6">
        <f t="shared" si="91"/>
        <v>0</v>
      </c>
      <c r="K169" s="7"/>
      <c r="L169" s="22"/>
      <c r="M169" s="8"/>
      <c r="N169" s="8"/>
      <c r="O169" s="8"/>
    </row>
    <row r="170" spans="1:15" x14ac:dyDescent="0.25">
      <c r="A170" s="18" t="s">
        <v>84</v>
      </c>
      <c r="B170" s="5"/>
      <c r="C170" s="6">
        <v>0</v>
      </c>
      <c r="D170" s="6">
        <f t="shared" si="87"/>
        <v>0</v>
      </c>
      <c r="E170" s="6">
        <v>0</v>
      </c>
      <c r="F170" s="6">
        <v>0</v>
      </c>
      <c r="G170" s="6">
        <f t="shared" si="89"/>
        <v>0</v>
      </c>
      <c r="H170" s="6">
        <f t="shared" si="90"/>
        <v>0</v>
      </c>
      <c r="I170" s="6">
        <f>F170</f>
        <v>0</v>
      </c>
      <c r="J170" s="6">
        <f t="shared" si="91"/>
        <v>0</v>
      </c>
      <c r="K170" s="7"/>
      <c r="L170" s="22"/>
      <c r="M170" s="8"/>
      <c r="N170" s="8"/>
      <c r="O170" s="8"/>
    </row>
    <row r="171" spans="1:15" x14ac:dyDescent="0.25">
      <c r="A171" s="18" t="s">
        <v>85</v>
      </c>
      <c r="B171" s="5"/>
      <c r="C171" s="6">
        <v>0</v>
      </c>
      <c r="D171" s="6">
        <f t="shared" si="87"/>
        <v>0</v>
      </c>
      <c r="E171" s="6">
        <v>0</v>
      </c>
      <c r="F171" s="6">
        <v>0</v>
      </c>
      <c r="G171" s="6">
        <f t="shared" si="89"/>
        <v>0</v>
      </c>
      <c r="H171" s="6">
        <f t="shared" si="90"/>
        <v>0</v>
      </c>
      <c r="I171" s="6">
        <f>F171</f>
        <v>0</v>
      </c>
      <c r="J171" s="6">
        <f t="shared" si="91"/>
        <v>0</v>
      </c>
      <c r="K171" s="7"/>
      <c r="L171" s="22"/>
      <c r="M171" s="8"/>
      <c r="N171" s="8"/>
      <c r="O171" s="8"/>
    </row>
    <row r="172" spans="1:15" x14ac:dyDescent="0.25">
      <c r="A172" s="18" t="s">
        <v>64</v>
      </c>
      <c r="B172" s="5"/>
      <c r="C172" s="6">
        <v>0</v>
      </c>
      <c r="D172" s="6">
        <f t="shared" si="87"/>
        <v>0</v>
      </c>
      <c r="E172" s="6">
        <v>0</v>
      </c>
      <c r="F172" s="6">
        <v>0</v>
      </c>
      <c r="G172" s="6">
        <f t="shared" si="89"/>
        <v>0</v>
      </c>
      <c r="H172" s="6">
        <f t="shared" si="90"/>
        <v>0</v>
      </c>
      <c r="I172" s="6">
        <v>0</v>
      </c>
      <c r="J172" s="6">
        <f t="shared" si="91"/>
        <v>0</v>
      </c>
      <c r="K172" s="7"/>
      <c r="L172" s="22"/>
      <c r="M172" s="8"/>
      <c r="N172" s="8"/>
      <c r="O172" s="8"/>
    </row>
    <row r="173" spans="1:15" x14ac:dyDescent="0.25">
      <c r="A173" s="5"/>
      <c r="B173" s="5"/>
      <c r="C173" s="6"/>
      <c r="D173" s="6"/>
      <c r="E173" s="6"/>
      <c r="F173" s="6"/>
      <c r="G173" s="6"/>
      <c r="H173" s="6"/>
      <c r="I173" s="6"/>
      <c r="J173" s="6"/>
      <c r="K173" s="7"/>
      <c r="L173" s="9"/>
      <c r="M173" s="7"/>
      <c r="N173" s="9"/>
      <c r="O173" s="7"/>
    </row>
    <row r="174" spans="1:15" s="12" customFormat="1" x14ac:dyDescent="0.25">
      <c r="A174" s="10" t="s">
        <v>94</v>
      </c>
      <c r="B174" s="10"/>
      <c r="C174" s="11">
        <f>C92+C10</f>
        <v>208765514333</v>
      </c>
      <c r="D174" s="11">
        <f t="shared" ref="D174:J174" si="92">D92+D10</f>
        <v>15805524401.960054</v>
      </c>
      <c r="E174" s="11">
        <f t="shared" si="92"/>
        <v>224572069005.68002</v>
      </c>
      <c r="F174" s="11">
        <f t="shared" si="92"/>
        <v>205926452074.78998</v>
      </c>
      <c r="G174" s="11">
        <f t="shared" si="92"/>
        <v>205926452074.78998</v>
      </c>
      <c r="H174" s="11">
        <f t="shared" si="92"/>
        <v>18645616930.890045</v>
      </c>
      <c r="I174" s="11">
        <f t="shared" si="92"/>
        <v>13593328850.090004</v>
      </c>
      <c r="J174" s="11">
        <f t="shared" si="92"/>
        <v>5052288080.8000412</v>
      </c>
      <c r="K174" s="7"/>
      <c r="L174" s="7"/>
      <c r="M174" s="7"/>
      <c r="N174" s="7"/>
      <c r="O174" s="7"/>
    </row>
    <row r="175" spans="1:15" ht="15.75" thickBot="1" x14ac:dyDescent="0.3">
      <c r="A175" s="13"/>
      <c r="B175" s="13"/>
      <c r="C175" s="13"/>
      <c r="D175" s="13"/>
      <c r="E175" s="14"/>
      <c r="F175" s="14"/>
      <c r="G175" s="14"/>
      <c r="H175" s="14"/>
      <c r="I175" s="14"/>
      <c r="J175" s="14"/>
      <c r="K175" s="23"/>
      <c r="L175" s="23"/>
    </row>
    <row r="176" spans="1:15" s="20" customFormat="1" ht="15.75" thickTop="1" x14ac:dyDescent="0.25">
      <c r="A176" s="46" t="s">
        <v>87</v>
      </c>
      <c r="B176" s="47"/>
      <c r="C176" s="47"/>
      <c r="D176" s="47"/>
      <c r="E176" s="47"/>
      <c r="F176" s="47"/>
      <c r="G176" s="47"/>
      <c r="H176" s="47"/>
      <c r="I176" s="47"/>
      <c r="J176" s="47"/>
      <c r="K176" s="47"/>
      <c r="L176" s="47"/>
    </row>
    <row r="177" spans="1:12" s="20" customFormat="1" x14ac:dyDescent="0.25">
      <c r="A177" s="24" t="s">
        <v>86</v>
      </c>
      <c r="B177" s="25"/>
      <c r="C177" s="25"/>
      <c r="D177" s="25"/>
      <c r="E177" s="25"/>
      <c r="F177" s="25"/>
      <c r="G177" s="26"/>
      <c r="H177" s="26"/>
      <c r="I177" s="25"/>
      <c r="J177" s="25"/>
      <c r="K177" s="25"/>
      <c r="L177" s="25"/>
    </row>
    <row r="178" spans="1:12" s="20" customFormat="1" x14ac:dyDescent="0.25">
      <c r="A178" s="41" t="s">
        <v>21</v>
      </c>
      <c r="B178" s="41"/>
      <c r="C178" s="41"/>
      <c r="D178" s="41"/>
      <c r="E178" s="41"/>
      <c r="F178" s="41"/>
      <c r="G178" s="41"/>
      <c r="H178" s="41"/>
      <c r="I178" s="41"/>
      <c r="J178" s="41"/>
    </row>
    <row r="179" spans="1:12" s="20" customFormat="1" x14ac:dyDescent="0.25">
      <c r="A179" s="42" t="s">
        <v>22</v>
      </c>
      <c r="B179" s="42"/>
      <c r="C179" s="42"/>
      <c r="D179" s="42"/>
      <c r="E179" s="40"/>
      <c r="F179" s="40"/>
      <c r="G179" s="40"/>
      <c r="H179" s="40"/>
      <c r="I179" s="40"/>
      <c r="J179" s="40"/>
    </row>
    <row r="180" spans="1:12" s="20" customFormat="1" x14ac:dyDescent="0.25">
      <c r="A180" s="40" t="s">
        <v>23</v>
      </c>
      <c r="B180" s="40"/>
      <c r="C180" s="40"/>
      <c r="D180" s="40"/>
      <c r="E180" s="40"/>
      <c r="F180" s="40"/>
      <c r="G180" s="40"/>
      <c r="H180" s="40"/>
      <c r="I180" s="40"/>
      <c r="J180" s="40"/>
    </row>
    <row r="181" spans="1:12" x14ac:dyDescent="0.25">
      <c r="A181" s="19"/>
      <c r="B181" s="15"/>
      <c r="C181" s="15"/>
      <c r="D181" s="15"/>
      <c r="E181" s="15"/>
      <c r="F181" s="15"/>
      <c r="G181" s="15"/>
      <c r="H181" s="15"/>
      <c r="I181" s="15"/>
      <c r="J181" s="15"/>
    </row>
    <row r="182" spans="1:12" x14ac:dyDescent="0.25">
      <c r="A182" s="19"/>
      <c r="B182" s="15"/>
      <c r="C182" s="15"/>
      <c r="D182" s="15"/>
      <c r="E182" s="15"/>
      <c r="F182" s="15"/>
      <c r="G182" s="15"/>
      <c r="H182" s="15"/>
      <c r="I182" s="15"/>
      <c r="J182" s="15"/>
    </row>
    <row r="183" spans="1:12" x14ac:dyDescent="0.25">
      <c r="A183" s="19"/>
      <c r="B183" s="15"/>
      <c r="C183" s="15"/>
      <c r="D183" s="15"/>
      <c r="E183" s="15"/>
      <c r="F183" s="15"/>
      <c r="G183" s="15"/>
      <c r="H183" s="15"/>
      <c r="I183" s="15"/>
      <c r="J183" s="15"/>
    </row>
    <row r="184" spans="1:12" x14ac:dyDescent="0.25">
      <c r="A184" s="19"/>
      <c r="B184" s="15"/>
      <c r="C184" s="15"/>
      <c r="D184" s="15"/>
      <c r="E184" s="15"/>
      <c r="F184" s="15"/>
      <c r="G184" s="15"/>
      <c r="H184" s="15"/>
      <c r="I184" s="15"/>
      <c r="J184" s="15"/>
    </row>
    <row r="185" spans="1:12" x14ac:dyDescent="0.25">
      <c r="A185" s="19"/>
      <c r="B185" s="15"/>
      <c r="C185" s="15"/>
      <c r="D185" s="15"/>
      <c r="E185" s="15"/>
      <c r="F185" s="15"/>
      <c r="G185" s="15"/>
      <c r="H185" s="15"/>
      <c r="I185" s="15"/>
      <c r="J185" s="15"/>
    </row>
    <row r="186" spans="1:12" x14ac:dyDescent="0.25">
      <c r="A186" s="19"/>
      <c r="B186" s="15"/>
      <c r="C186" s="15"/>
      <c r="D186" s="15"/>
      <c r="E186" s="15"/>
      <c r="F186" s="15"/>
      <c r="G186" s="15"/>
      <c r="H186" s="15"/>
      <c r="I186" s="15"/>
      <c r="J186" s="15"/>
    </row>
    <row r="187" spans="1:12" x14ac:dyDescent="0.25">
      <c r="A187" s="19"/>
      <c r="B187" s="15"/>
      <c r="C187" s="15"/>
      <c r="D187" s="15"/>
      <c r="E187" s="15"/>
      <c r="F187" s="15"/>
      <c r="G187" s="15"/>
      <c r="H187" s="15"/>
      <c r="I187" s="15"/>
      <c r="J187" s="15"/>
    </row>
    <row r="188" spans="1:12" x14ac:dyDescent="0.25">
      <c r="A188" s="19"/>
      <c r="B188" s="15"/>
      <c r="C188" s="15"/>
      <c r="D188" s="15"/>
      <c r="E188" s="15"/>
      <c r="F188" s="15"/>
      <c r="G188" s="15"/>
      <c r="H188" s="15"/>
      <c r="I188" s="15"/>
      <c r="J188" s="15"/>
    </row>
    <row r="189" spans="1:12" x14ac:dyDescent="0.25">
      <c r="A189" s="19"/>
      <c r="B189" s="15"/>
      <c r="C189" s="15"/>
      <c r="D189" s="15"/>
      <c r="E189" s="15"/>
      <c r="F189" s="15"/>
      <c r="G189" s="15"/>
      <c r="H189" s="15"/>
      <c r="I189" s="15"/>
      <c r="J189" s="15"/>
    </row>
    <row r="190" spans="1:12" x14ac:dyDescent="0.25">
      <c r="A190" s="19"/>
      <c r="B190" s="15"/>
      <c r="C190" s="15"/>
      <c r="D190" s="15"/>
      <c r="E190" s="15"/>
      <c r="F190" s="15"/>
      <c r="G190" s="15"/>
      <c r="H190" s="15"/>
      <c r="I190" s="15"/>
      <c r="J190" s="15"/>
    </row>
    <row r="191" spans="1:12" x14ac:dyDescent="0.25">
      <c r="A191" s="19"/>
      <c r="B191" s="15"/>
      <c r="C191" s="15"/>
      <c r="D191" s="15"/>
      <c r="E191" s="15"/>
      <c r="F191" s="15"/>
      <c r="G191" s="15"/>
      <c r="H191" s="15"/>
      <c r="I191" s="15"/>
      <c r="J191" s="15"/>
    </row>
    <row r="192" spans="1:12" x14ac:dyDescent="0.25">
      <c r="A192" s="19"/>
      <c r="B192" s="15"/>
      <c r="C192" s="15"/>
      <c r="D192" s="15"/>
      <c r="E192" s="15"/>
      <c r="F192" s="15"/>
      <c r="G192" s="15"/>
      <c r="H192" s="15"/>
      <c r="I192" s="15"/>
      <c r="J192" s="15"/>
    </row>
    <row r="193" spans="1:10" x14ac:dyDescent="0.25">
      <c r="A193" s="19"/>
      <c r="B193" s="15"/>
      <c r="C193" s="15"/>
      <c r="D193" s="15"/>
      <c r="E193" s="15"/>
      <c r="F193" s="15"/>
      <c r="G193" s="15"/>
      <c r="H193" s="15"/>
      <c r="I193" s="15"/>
      <c r="J193" s="15"/>
    </row>
    <row r="194" spans="1:10" x14ac:dyDescent="0.25">
      <c r="A194" s="19"/>
      <c r="B194" s="15"/>
      <c r="C194" s="15"/>
      <c r="D194" s="15"/>
      <c r="E194" s="15"/>
      <c r="F194" s="15"/>
      <c r="G194" s="15"/>
      <c r="H194" s="15"/>
      <c r="I194" s="15"/>
      <c r="J194" s="15"/>
    </row>
    <row r="195" spans="1:10" x14ac:dyDescent="0.25">
      <c r="A195" s="19"/>
      <c r="B195" s="15"/>
      <c r="C195" s="15"/>
      <c r="D195" s="15"/>
      <c r="E195" s="15"/>
      <c r="F195" s="15"/>
      <c r="G195" s="15"/>
      <c r="H195" s="15"/>
      <c r="I195" s="15"/>
      <c r="J195" s="15"/>
    </row>
    <row r="196" spans="1:10" x14ac:dyDescent="0.25">
      <c r="A196" s="19"/>
      <c r="B196" s="15"/>
      <c r="C196" s="15"/>
      <c r="D196" s="15"/>
      <c r="E196" s="15"/>
      <c r="F196" s="15"/>
      <c r="G196" s="15"/>
      <c r="H196" s="15"/>
      <c r="I196" s="15"/>
      <c r="J196" s="15"/>
    </row>
    <row r="197" spans="1:10" x14ac:dyDescent="0.25">
      <c r="A197" s="19"/>
      <c r="B197" s="15"/>
      <c r="C197" s="15"/>
      <c r="D197" s="15"/>
      <c r="E197" s="15"/>
      <c r="F197" s="15"/>
      <c r="G197" s="15"/>
      <c r="H197" s="15"/>
      <c r="I197" s="15"/>
      <c r="J197" s="15"/>
    </row>
    <row r="198" spans="1:10" x14ac:dyDescent="0.25">
      <c r="A198" s="19"/>
      <c r="B198" s="15"/>
      <c r="C198" s="15"/>
      <c r="D198" s="15"/>
      <c r="E198" s="15"/>
      <c r="F198" s="15"/>
      <c r="G198" s="15"/>
      <c r="H198" s="15"/>
      <c r="I198" s="15"/>
      <c r="J198" s="15"/>
    </row>
    <row r="199" spans="1:10" x14ac:dyDescent="0.25">
      <c r="A199" s="19"/>
      <c r="B199" s="15"/>
      <c r="C199" s="15"/>
      <c r="D199" s="15"/>
      <c r="E199" s="15"/>
      <c r="F199" s="15"/>
      <c r="G199" s="15"/>
      <c r="H199" s="15"/>
      <c r="I199" s="15"/>
      <c r="J199" s="15"/>
    </row>
    <row r="200" spans="1:10" x14ac:dyDescent="0.25">
      <c r="A200" s="19"/>
      <c r="B200" s="15"/>
      <c r="C200" s="15"/>
      <c r="D200" s="15"/>
      <c r="E200" s="15"/>
      <c r="F200" s="15"/>
      <c r="G200" s="15"/>
      <c r="H200" s="15"/>
      <c r="I200" s="15"/>
      <c r="J200" s="15"/>
    </row>
    <row r="201" spans="1:10" x14ac:dyDescent="0.25">
      <c r="A201" s="19"/>
      <c r="B201" s="15"/>
      <c r="C201" s="15"/>
      <c r="D201" s="15"/>
      <c r="E201" s="15"/>
      <c r="F201" s="15"/>
      <c r="G201" s="15"/>
      <c r="H201" s="15"/>
      <c r="I201" s="15"/>
      <c r="J201" s="15"/>
    </row>
    <row r="202" spans="1:10" x14ac:dyDescent="0.25">
      <c r="A202" s="19"/>
      <c r="B202" s="15"/>
      <c r="C202" s="15"/>
      <c r="D202" s="15"/>
      <c r="E202" s="15"/>
      <c r="F202" s="15"/>
      <c r="G202" s="15"/>
      <c r="H202" s="15"/>
      <c r="I202" s="15"/>
      <c r="J202" s="15"/>
    </row>
    <row r="203" spans="1:10" x14ac:dyDescent="0.25">
      <c r="A203" s="19"/>
      <c r="B203" s="15"/>
      <c r="C203" s="15"/>
      <c r="D203" s="15"/>
      <c r="E203" s="15"/>
      <c r="F203" s="15"/>
      <c r="G203" s="15"/>
      <c r="H203" s="15"/>
      <c r="I203" s="15"/>
      <c r="J203" s="15"/>
    </row>
    <row r="204" spans="1:10" x14ac:dyDescent="0.25">
      <c r="A204" s="19"/>
      <c r="B204" s="15"/>
      <c r="C204" s="15"/>
      <c r="D204" s="15"/>
      <c r="E204" s="15"/>
      <c r="F204" s="15"/>
      <c r="G204" s="15"/>
      <c r="H204" s="15"/>
      <c r="I204" s="15"/>
      <c r="J204" s="15"/>
    </row>
    <row r="205" spans="1:10" x14ac:dyDescent="0.25">
      <c r="A205" s="19"/>
      <c r="B205" s="15"/>
      <c r="C205" s="15"/>
      <c r="D205" s="15"/>
      <c r="E205" s="15"/>
      <c r="F205" s="15"/>
      <c r="G205" s="15"/>
      <c r="H205" s="15"/>
      <c r="I205" s="15"/>
      <c r="J205" s="15"/>
    </row>
    <row r="206" spans="1:10" x14ac:dyDescent="0.25">
      <c r="A206" s="19"/>
      <c r="B206" s="15"/>
      <c r="C206" s="15"/>
      <c r="D206" s="15"/>
      <c r="E206" s="15"/>
      <c r="F206" s="15"/>
      <c r="G206" s="15"/>
      <c r="H206" s="15"/>
      <c r="I206" s="15"/>
      <c r="J206" s="15"/>
    </row>
    <row r="207" spans="1:10" x14ac:dyDescent="0.25">
      <c r="A207" s="19"/>
      <c r="B207" s="15"/>
      <c r="C207" s="15"/>
      <c r="D207" s="15"/>
      <c r="E207" s="15"/>
      <c r="F207" s="15"/>
      <c r="G207" s="15"/>
      <c r="H207" s="15"/>
      <c r="I207" s="15"/>
      <c r="J207" s="15"/>
    </row>
    <row r="208" spans="1:10" x14ac:dyDescent="0.25">
      <c r="A208" s="19"/>
      <c r="B208" s="15"/>
      <c r="C208" s="15"/>
      <c r="D208" s="15"/>
      <c r="E208" s="15"/>
      <c r="F208" s="15"/>
      <c r="G208" s="15"/>
      <c r="H208" s="15"/>
      <c r="I208" s="15"/>
      <c r="J208" s="15"/>
    </row>
    <row r="209" spans="1:10" x14ac:dyDescent="0.25">
      <c r="A209" s="19"/>
      <c r="B209" s="15"/>
      <c r="C209" s="15"/>
      <c r="D209" s="15"/>
      <c r="E209" s="15"/>
      <c r="F209" s="15"/>
      <c r="G209" s="15"/>
      <c r="H209" s="15"/>
      <c r="I209" s="15"/>
      <c r="J209" s="15"/>
    </row>
    <row r="210" spans="1:10" x14ac:dyDescent="0.25">
      <c r="A210" s="19"/>
      <c r="B210" s="15"/>
      <c r="C210" s="15"/>
      <c r="D210" s="15"/>
      <c r="E210" s="15"/>
      <c r="F210" s="15"/>
      <c r="G210" s="15"/>
      <c r="H210" s="15"/>
      <c r="I210" s="15"/>
      <c r="J210" s="15"/>
    </row>
    <row r="211" spans="1:10" x14ac:dyDescent="0.25">
      <c r="A211" s="19"/>
      <c r="B211" s="15"/>
      <c r="C211" s="15"/>
      <c r="D211" s="15"/>
      <c r="E211" s="15"/>
      <c r="F211" s="15"/>
      <c r="G211" s="15"/>
      <c r="H211" s="15"/>
      <c r="I211" s="15"/>
      <c r="J211" s="15"/>
    </row>
    <row r="212" spans="1:10" x14ac:dyDescent="0.25">
      <c r="A212" s="19"/>
      <c r="B212" s="15"/>
      <c r="C212" s="15"/>
      <c r="D212" s="15"/>
      <c r="E212" s="15"/>
      <c r="F212" s="15"/>
      <c r="G212" s="15"/>
      <c r="H212" s="15"/>
      <c r="I212" s="15"/>
      <c r="J212" s="15"/>
    </row>
  </sheetData>
  <mergeCells count="14">
    <mergeCell ref="A1:J1"/>
    <mergeCell ref="A2:J2"/>
    <mergeCell ref="A3:J3"/>
    <mergeCell ref="A5:J5"/>
    <mergeCell ref="A4:J4"/>
    <mergeCell ref="A180:J180"/>
    <mergeCell ref="A178:J178"/>
    <mergeCell ref="A179:J179"/>
    <mergeCell ref="A6:A8"/>
    <mergeCell ref="A176:L176"/>
    <mergeCell ref="C6:G6"/>
    <mergeCell ref="H6:H8"/>
    <mergeCell ref="I6:I8"/>
    <mergeCell ref="J6:J8"/>
  </mergeCells>
  <printOptions horizontalCentered="1"/>
  <pageMargins left="0.23622047244094491" right="0.23622047244094491" top="0.94488188976377963" bottom="0.55118110236220474" header="0.31496062992125984" footer="0.31496062992125984"/>
  <pageSetup scale="64" fitToHeight="0" orientation="landscape" r:id="rId1"/>
  <headerFooter>
    <oddHeader>&amp;L&amp;G</oddHeader>
    <oddFooter>&amp;R&amp;G</oddFooter>
  </headerFooter>
  <colBreaks count="1" manualBreakCount="1">
    <brk id="1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 6a</vt:lpstr>
      <vt:lpstr>'Formato 6a'!Área_de_impresión</vt:lpstr>
      <vt:lpstr>'Formato 6a'!Print_Titles</vt:lpstr>
      <vt:lpstr>'Formato 6a'!Títulos_a_imprimir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Tavo</cp:lastModifiedBy>
  <cp:lastPrinted>2022-01-28T20:21:16Z</cp:lastPrinted>
  <dcterms:created xsi:type="dcterms:W3CDTF">2015-12-07T22:36:22Z</dcterms:created>
  <dcterms:modified xsi:type="dcterms:W3CDTF">2022-01-28T20:22:05Z</dcterms:modified>
</cp:coreProperties>
</file>