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D:\SAFCDMX\EJERCICIO 2021\4 Enero - Diciembre\3 LDF\Clasificaciones LDF\"/>
    </mc:Choice>
  </mc:AlternateContent>
  <xr:revisionPtr revIDLastSave="0" documentId="13_ncr:1_{4A2A7BC5-899D-40AA-B5BD-E83E4482DB01}" xr6:coauthVersionLast="47" xr6:coauthVersionMax="47" xr10:uidLastSave="{00000000-0000-0000-0000-000000000000}"/>
  <bookViews>
    <workbookView xWindow="-120" yWindow="-120" windowWidth="20730" windowHeight="11160" xr2:uid="{00000000-000D-0000-FFFF-FFFF00000000}"/>
  </bookViews>
  <sheets>
    <sheet name="Administrativa-1" sheetId="1" r:id="rId1"/>
    <sheet name="Administrativa-2" sheetId="2" r:id="rId2"/>
    <sheet name="Administrativa-3" sheetId="3" r:id="rId3"/>
  </sheets>
  <externalReferences>
    <externalReference r:id="rId4"/>
    <externalReference r:id="rId5"/>
    <externalReference r:id="rId6"/>
    <externalReference r:id="rId7"/>
  </externalReferences>
  <definedNames>
    <definedName name="____EJE1">[1]INICIO!$Y$166:$Y$186</definedName>
    <definedName name="____EJE2">[1]INICIO!$Y$188:$Y$229</definedName>
    <definedName name="____EJE3">[1]INICIO!$Y$231:$Y$247</definedName>
    <definedName name="____EJE4">[1]INICIO!$Y$249:$Y$272</definedName>
    <definedName name="____EJE5">[1]INICIO!$Y$274:$Y$287</definedName>
    <definedName name="____EJE6">[1]INICIO!$Y$289:$Y$314</definedName>
    <definedName name="____EJE7">[1]INICIO!$Y$316:$Y$356</definedName>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_xlnm._FilterDatabase" localSheetId="0" hidden="1">'Administrativa-1'!$B$125:$B$241</definedName>
    <definedName name="_xlnm._FilterDatabase" localSheetId="1" hidden="1">'Administrativa-2'!#REF!</definedName>
    <definedName name="_xlnm._FilterDatabase" localSheetId="2" hidden="1">'Administrativa-3'!#REF!</definedName>
    <definedName name="adys_tipo">[1]INICIO!$AR$24:$AR$27</definedName>
    <definedName name="AI">[1]INICIO!$AU$5:$AW$543</definedName>
    <definedName name="_xlnm.Print_Area" localSheetId="0">'Administrativa-1'!$A$1:$I$249</definedName>
    <definedName name="_xlnm.Print_Area" localSheetId="1">'Administrativa-2'!$A$1:$I$30</definedName>
    <definedName name="_xlnm.Print_Area" localSheetId="2">'Administrativa-3'!$A$1:$I$35</definedName>
    <definedName name="CAPIT" localSheetId="0">#REF!</definedName>
    <definedName name="CAPIT" localSheetId="1">#REF!</definedName>
    <definedName name="CAPIT" localSheetId="2">#REF!</definedName>
    <definedName name="CAPIT">#REF!</definedName>
    <definedName name="CENPAR" localSheetId="0">#REF!</definedName>
    <definedName name="CENPAR" localSheetId="1">#REF!</definedName>
    <definedName name="CENPAR" localSheetId="2">#REF!</definedName>
    <definedName name="CENPAR">#REF!</definedName>
    <definedName name="Compromiso">#REF!</definedName>
    <definedName name="datos">OFFSET([2]datos!$A$1,0,0,COUNTA([2]datos!$A$1:$A$65536),23)</definedName>
    <definedName name="dc" localSheetId="0">#REF!</definedName>
    <definedName name="dc" localSheetId="2">#REF!</definedName>
    <definedName name="dc">#REF!</definedName>
    <definedName name="DEFAULT">[1]INICIO!$AA$10</definedName>
    <definedName name="DEUDA" localSheetId="0">#REF!</definedName>
    <definedName name="DEUDA">#REF!</definedName>
    <definedName name="EJER" localSheetId="0">#REF!</definedName>
    <definedName name="EJER" localSheetId="1">#REF!</definedName>
    <definedName name="EJER" localSheetId="2">#REF!</definedName>
    <definedName name="EJER">#REF!</definedName>
    <definedName name="EJES">[1]INICIO!$Y$151:$Y$157</definedName>
    <definedName name="FIDCOS">[1]INICIO!$DH$5:$DI$96</definedName>
    <definedName name="FPC">[1]INICIO!$DE$5:$DF$96</definedName>
    <definedName name="gasto_gci">[1]INICIO!$AO$48:$AO$49</definedName>
    <definedName name="GCI" localSheetId="0">#REF!</definedName>
    <definedName name="GCI" localSheetId="1">#REF!</definedName>
    <definedName name="GCI" localSheetId="2">#REF!</definedName>
    <definedName name="GCI">#REF!</definedName>
    <definedName name="KEY">[3]cats!$A$1:$B$9</definedName>
    <definedName name="LABEL">[2]INICIO!$AY$5:$AZ$97</definedName>
    <definedName name="label1g">[1]INICIO!$AA$19</definedName>
    <definedName name="label1S">[1]INICIO!$AA$22</definedName>
    <definedName name="label2g">[1]INICIO!$AA$20</definedName>
    <definedName name="label2S">[1]INICIO!$AA$23</definedName>
    <definedName name="Líneadeacción" localSheetId="0">[2]INICIO!#REF!</definedName>
    <definedName name="Líneadeacción">[2]INICIO!#REF!</definedName>
    <definedName name="lista_ai">[1]INICIO!$AO$55:$AO$96</definedName>
    <definedName name="lista_deleg">[1]INICIO!$AR$34:$AR$49</definedName>
    <definedName name="lista_eppa">[1]INICIO!$AR$55:$AS$149</definedName>
    <definedName name="LISTA_UR">[1]INICIO!$Y$4:$Z$93</definedName>
    <definedName name="MAPPEGS" localSheetId="0">[2]INICIO!#REF!</definedName>
    <definedName name="MAPPEGS">[2]INICIO!#REF!</definedName>
    <definedName name="MODIF" localSheetId="0">#REF!</definedName>
    <definedName name="MODIF" localSheetId="1">#REF!</definedName>
    <definedName name="MODIF" localSheetId="2">#REF!</definedName>
    <definedName name="MODIF">#REF!</definedName>
    <definedName name="MSG_ERROR1">[2]INICIO!$AA$11</definedName>
    <definedName name="MSG_ERROR2">[1]INICIO!$AA$12</definedName>
    <definedName name="OPCION2" localSheetId="0">[2]INICIO!#REF!</definedName>
    <definedName name="OPCION2">[2]INICIO!#REF!</definedName>
    <definedName name="ORIG" localSheetId="0">#REF!</definedName>
    <definedName name="ORIG" localSheetId="1">#REF!</definedName>
    <definedName name="ORIG" localSheetId="2">#REF!</definedName>
    <definedName name="ORIG">#REF!</definedName>
    <definedName name="P">[1]INICIO!$AO$5:$AP$32</definedName>
    <definedName name="P_K">[1]INICIO!$AO$5:$AO$32</definedName>
    <definedName name="PE">[1]INICIO!$AR$5:$AS$16</definedName>
    <definedName name="PE_K">[1]INICIO!$AR$5:$AR$16</definedName>
    <definedName name="periodo" localSheetId="0">#REF!</definedName>
    <definedName name="periodo" localSheetId="1">#REF!</definedName>
    <definedName name="periodo" localSheetId="2">#REF!</definedName>
    <definedName name="periodo">#REF!</definedName>
    <definedName name="PERIODO2">[4]grafx!$A$34</definedName>
    <definedName name="PROG" localSheetId="0">#REF!</definedName>
    <definedName name="PROG" localSheetId="1">#REF!</definedName>
    <definedName name="PROG" localSheetId="2">#REF!</definedName>
    <definedName name="PROG">#REF!</definedName>
    <definedName name="ptda" localSheetId="0">#REF!</definedName>
    <definedName name="ptda" localSheetId="1">#REF!</definedName>
    <definedName name="ptda" localSheetId="2">#REF!</definedName>
    <definedName name="ptda">#REF!</definedName>
    <definedName name="rubros_fpc">[1]INICIO!$AO$39:$AO$42</definedName>
    <definedName name="TIPO_UEG" localSheetId="0">#REF!</definedName>
    <definedName name="TIPO_UEG" localSheetId="1">#REF!</definedName>
    <definedName name="TIPO_UEG" localSheetId="2">#REF!</definedName>
    <definedName name="TIPO_UEG">#REF!</definedName>
    <definedName name="_xlnm.Print_Titles" localSheetId="0">'Administrativa-1'!$1:$8</definedName>
    <definedName name="_xlnm.Print_Titles" localSheetId="1">'Administrativa-2'!$1:$9</definedName>
    <definedName name="_xlnm.Print_Titles" localSheetId="2">'Administrativa-3'!$1:$9</definedName>
    <definedName name="TYA" localSheetId="0">#REF!</definedName>
    <definedName name="TYA" localSheetId="2">#REF!</definedName>
    <definedName name="TYA">#REF!</definedName>
    <definedName name="U">[1]INICIO!$Y$4:$Z$93</definedName>
    <definedName name="UEG" localSheetId="0">#REF!</definedName>
    <definedName name="UEG" localSheetId="1">#REF!</definedName>
    <definedName name="UEG" localSheetId="2">#REF!</definedName>
    <definedName name="UEG">#REF!</definedName>
    <definedName name="UEG_DENOM">[1]datos!$R$2:$R$31674</definedName>
    <definedName name="UEGA">#REF!</definedName>
    <definedName name="UR" localSheetId="0">#REF!</definedName>
    <definedName name="UR" localSheetId="1">#REF!</definedName>
    <definedName name="UR" localSheetId="2">#REF!</definedName>
    <definedName name="U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125" i="1" l="1"/>
  <c r="F191" i="1"/>
  <c r="F213" i="1"/>
  <c r="G213" i="1" s="1"/>
  <c r="F216" i="1"/>
  <c r="F219" i="1"/>
  <c r="G219" i="1" s="1"/>
  <c r="I219" i="1" s="1"/>
  <c r="F225" i="1"/>
  <c r="G225" i="1" s="1"/>
  <c r="F232" i="1"/>
  <c r="G232" i="1" s="1"/>
  <c r="I232" i="1" s="1"/>
  <c r="E125" i="1"/>
  <c r="C212" i="1"/>
  <c r="C219" i="1"/>
  <c r="C224" i="1"/>
  <c r="C235" i="1"/>
  <c r="C191" i="1"/>
  <c r="F128" i="1"/>
  <c r="G128" i="1" s="1"/>
  <c r="I128" i="1" s="1"/>
  <c r="F129" i="1"/>
  <c r="G129" i="1" s="1"/>
  <c r="I129" i="1" s="1"/>
  <c r="F131" i="1"/>
  <c r="G131" i="1"/>
  <c r="I131" i="1" s="1"/>
  <c r="F132" i="1"/>
  <c r="G132" i="1" s="1"/>
  <c r="I132" i="1" s="1"/>
  <c r="F133" i="1"/>
  <c r="G133" i="1"/>
  <c r="I133" i="1" s="1"/>
  <c r="F134" i="1"/>
  <c r="G134" i="1" s="1"/>
  <c r="I134" i="1" s="1"/>
  <c r="F135" i="1"/>
  <c r="G135" i="1" s="1"/>
  <c r="I135" i="1" s="1"/>
  <c r="F136" i="1"/>
  <c r="G136" i="1" s="1"/>
  <c r="I136" i="1" s="1"/>
  <c r="F137" i="1"/>
  <c r="G137" i="1" s="1"/>
  <c r="I137" i="1" s="1"/>
  <c r="F138" i="1"/>
  <c r="G138" i="1" s="1"/>
  <c r="I138" i="1" s="1"/>
  <c r="F139" i="1"/>
  <c r="G139" i="1" s="1"/>
  <c r="I139" i="1" s="1"/>
  <c r="F140" i="1"/>
  <c r="G140" i="1" s="1"/>
  <c r="I140" i="1" s="1"/>
  <c r="F141" i="1"/>
  <c r="G141" i="1" s="1"/>
  <c r="I141" i="1" s="1"/>
  <c r="F142" i="1"/>
  <c r="G142" i="1" s="1"/>
  <c r="I142" i="1" s="1"/>
  <c r="F143" i="1"/>
  <c r="G143" i="1" s="1"/>
  <c r="I143" i="1" s="1"/>
  <c r="F144" i="1"/>
  <c r="G144" i="1" s="1"/>
  <c r="I144" i="1" s="1"/>
  <c r="F145" i="1"/>
  <c r="G145" i="1" s="1"/>
  <c r="I145" i="1" s="1"/>
  <c r="F146" i="1"/>
  <c r="G146" i="1" s="1"/>
  <c r="I146" i="1" s="1"/>
  <c r="F147" i="1"/>
  <c r="G147" i="1"/>
  <c r="I147" i="1" s="1"/>
  <c r="F148" i="1"/>
  <c r="G148" i="1" s="1"/>
  <c r="I148" i="1" s="1"/>
  <c r="F155" i="1"/>
  <c r="G155" i="1" s="1"/>
  <c r="I155" i="1" s="1"/>
  <c r="F160" i="1"/>
  <c r="G160" i="1" s="1"/>
  <c r="I160" i="1" s="1"/>
  <c r="F161" i="1"/>
  <c r="G161" i="1" s="1"/>
  <c r="I161" i="1" s="1"/>
  <c r="F163" i="1"/>
  <c r="G163" i="1" s="1"/>
  <c r="I163" i="1" s="1"/>
  <c r="F165" i="1"/>
  <c r="G165" i="1" s="1"/>
  <c r="I165" i="1" s="1"/>
  <c r="F167" i="1"/>
  <c r="G167" i="1" s="1"/>
  <c r="I167" i="1" s="1"/>
  <c r="F169" i="1"/>
  <c r="G169" i="1" s="1"/>
  <c r="I169" i="1" s="1"/>
  <c r="F172" i="1"/>
  <c r="G172" i="1" s="1"/>
  <c r="I172" i="1" s="1"/>
  <c r="F177" i="1"/>
  <c r="G177" i="1" s="1"/>
  <c r="I177" i="1" s="1"/>
  <c r="F179" i="1"/>
  <c r="G179" i="1" s="1"/>
  <c r="I179" i="1" s="1"/>
  <c r="F183" i="1"/>
  <c r="G183" i="1" s="1"/>
  <c r="I183" i="1" s="1"/>
  <c r="F194" i="1"/>
  <c r="F206" i="1"/>
  <c r="G206" i="1" s="1"/>
  <c r="I206" i="1" s="1"/>
  <c r="F212" i="1"/>
  <c r="F214" i="1"/>
  <c r="G214" i="1" s="1"/>
  <c r="I214" i="1" s="1"/>
  <c r="F218" i="1"/>
  <c r="F224" i="1"/>
  <c r="F230" i="1"/>
  <c r="G230" i="1" s="1"/>
  <c r="I230" i="1" s="1"/>
  <c r="F235" i="1"/>
  <c r="F237" i="1"/>
  <c r="G237" i="1" s="1"/>
  <c r="C129" i="1"/>
  <c r="C131" i="1"/>
  <c r="C132" i="1"/>
  <c r="C133" i="1"/>
  <c r="C134" i="1"/>
  <c r="C135" i="1"/>
  <c r="C136" i="1"/>
  <c r="C137" i="1"/>
  <c r="C138" i="1"/>
  <c r="C139" i="1"/>
  <c r="C140" i="1"/>
  <c r="C141" i="1"/>
  <c r="C142" i="1"/>
  <c r="C143" i="1"/>
  <c r="C144" i="1"/>
  <c r="C145" i="1"/>
  <c r="C146" i="1"/>
  <c r="C147" i="1"/>
  <c r="C148" i="1"/>
  <c r="C155" i="1"/>
  <c r="C160" i="1"/>
  <c r="C161" i="1"/>
  <c r="C163" i="1"/>
  <c r="C165" i="1"/>
  <c r="C167" i="1"/>
  <c r="C169" i="1"/>
  <c r="C172" i="1"/>
  <c r="C177" i="1"/>
  <c r="C179" i="1"/>
  <c r="C183" i="1"/>
  <c r="C194" i="1"/>
  <c r="C206" i="1"/>
  <c r="C213" i="1"/>
  <c r="C214" i="1"/>
  <c r="C216" i="1"/>
  <c r="C218" i="1"/>
  <c r="C225" i="1"/>
  <c r="C230" i="1"/>
  <c r="C232" i="1"/>
  <c r="C237" i="1"/>
  <c r="C12" i="1"/>
  <c r="C13" i="1"/>
  <c r="C15" i="1"/>
  <c r="C16" i="1"/>
  <c r="C17" i="1"/>
  <c r="C18" i="1"/>
  <c r="C19" i="1"/>
  <c r="C20" i="1"/>
  <c r="C21" i="1"/>
  <c r="C22" i="1"/>
  <c r="C23" i="1"/>
  <c r="C24" i="1"/>
  <c r="C25" i="1"/>
  <c r="C26" i="1"/>
  <c r="C27" i="1"/>
  <c r="C28" i="1"/>
  <c r="C29" i="1"/>
  <c r="C30" i="1"/>
  <c r="C31" i="1"/>
  <c r="C32" i="1"/>
  <c r="C33" i="1"/>
  <c r="C34" i="1"/>
  <c r="C35" i="1"/>
  <c r="C36" i="1"/>
  <c r="C37" i="1"/>
  <c r="C38" i="1"/>
  <c r="C39" i="1"/>
  <c r="C41" i="1"/>
  <c r="C42" i="1"/>
  <c r="C43" i="1"/>
  <c r="C44" i="1"/>
  <c r="C45" i="1"/>
  <c r="C46" i="1"/>
  <c r="C47" i="1"/>
  <c r="C48" i="1"/>
  <c r="C49" i="1"/>
  <c r="C50" i="1"/>
  <c r="C51" i="1"/>
  <c r="C52" i="1"/>
  <c r="C53" i="1"/>
  <c r="C54" i="1"/>
  <c r="C55" i="1"/>
  <c r="C56" i="1"/>
  <c r="C57" i="1"/>
  <c r="C58" i="1"/>
  <c r="C59" i="1"/>
  <c r="C60" i="1"/>
  <c r="C61" i="1"/>
  <c r="C63" i="1"/>
  <c r="C65" i="1"/>
  <c r="C67" i="1"/>
  <c r="C68" i="1"/>
  <c r="C69" i="1"/>
  <c r="C70" i="1"/>
  <c r="C71" i="1"/>
  <c r="C73" i="1"/>
  <c r="C74" i="1"/>
  <c r="C75" i="1"/>
  <c r="C76" i="1"/>
  <c r="C77" i="1"/>
  <c r="C78" i="1"/>
  <c r="C79" i="1"/>
  <c r="C80" i="1"/>
  <c r="C81" i="1"/>
  <c r="C82" i="1"/>
  <c r="C83" i="1"/>
  <c r="C84"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1" i="1"/>
  <c r="C122" i="1"/>
  <c r="C123" i="1"/>
  <c r="F12" i="1"/>
  <c r="G12" i="1" s="1"/>
  <c r="I12" i="1" s="1"/>
  <c r="F13" i="1"/>
  <c r="G13" i="1" s="1"/>
  <c r="I13" i="1" s="1"/>
  <c r="F15" i="1"/>
  <c r="G15" i="1" s="1"/>
  <c r="I15" i="1" s="1"/>
  <c r="F16" i="1"/>
  <c r="G16" i="1" s="1"/>
  <c r="I16" i="1" s="1"/>
  <c r="F17" i="1"/>
  <c r="G17" i="1" s="1"/>
  <c r="I17" i="1" s="1"/>
  <c r="F18" i="1"/>
  <c r="G18" i="1" s="1"/>
  <c r="I18" i="1" s="1"/>
  <c r="F19" i="1"/>
  <c r="G19" i="1" s="1"/>
  <c r="I19" i="1" s="1"/>
  <c r="F20" i="1"/>
  <c r="G20" i="1" s="1"/>
  <c r="I20" i="1" s="1"/>
  <c r="F21" i="1"/>
  <c r="G21" i="1" s="1"/>
  <c r="I21" i="1" s="1"/>
  <c r="F22" i="1"/>
  <c r="G22" i="1" s="1"/>
  <c r="I22" i="1" s="1"/>
  <c r="F23" i="1"/>
  <c r="G23" i="1" s="1"/>
  <c r="I23" i="1" s="1"/>
  <c r="F24" i="1"/>
  <c r="G24" i="1" s="1"/>
  <c r="I24" i="1" s="1"/>
  <c r="F25" i="1"/>
  <c r="G25" i="1" s="1"/>
  <c r="I25" i="1" s="1"/>
  <c r="F26" i="1"/>
  <c r="G26" i="1" s="1"/>
  <c r="I26" i="1" s="1"/>
  <c r="F27" i="1"/>
  <c r="G27" i="1" s="1"/>
  <c r="I27" i="1" s="1"/>
  <c r="F28" i="1"/>
  <c r="G28" i="1" s="1"/>
  <c r="I28" i="1" s="1"/>
  <c r="F29" i="1"/>
  <c r="G29" i="1" s="1"/>
  <c r="I29" i="1" s="1"/>
  <c r="F30" i="1"/>
  <c r="G30" i="1" s="1"/>
  <c r="I30" i="1" s="1"/>
  <c r="F31" i="1"/>
  <c r="G31" i="1" s="1"/>
  <c r="I31" i="1" s="1"/>
  <c r="F32" i="1"/>
  <c r="G32" i="1" s="1"/>
  <c r="I32" i="1" s="1"/>
  <c r="F33" i="1"/>
  <c r="G33" i="1" s="1"/>
  <c r="I33" i="1" s="1"/>
  <c r="F34" i="1"/>
  <c r="G34" i="1" s="1"/>
  <c r="I34" i="1" s="1"/>
  <c r="F35" i="1"/>
  <c r="G35" i="1" s="1"/>
  <c r="I35" i="1" s="1"/>
  <c r="F36" i="1"/>
  <c r="G36" i="1" s="1"/>
  <c r="I36" i="1" s="1"/>
  <c r="F37" i="1"/>
  <c r="G37" i="1" s="1"/>
  <c r="I37" i="1" s="1"/>
  <c r="F38" i="1"/>
  <c r="G38" i="1" s="1"/>
  <c r="I38" i="1" s="1"/>
  <c r="F39" i="1"/>
  <c r="G39" i="1" s="1"/>
  <c r="I39" i="1" s="1"/>
  <c r="F41" i="1"/>
  <c r="G41" i="1" s="1"/>
  <c r="I41" i="1" s="1"/>
  <c r="F42" i="1"/>
  <c r="G42" i="1" s="1"/>
  <c r="I42" i="1" s="1"/>
  <c r="F43" i="1"/>
  <c r="G43" i="1" s="1"/>
  <c r="I43" i="1" s="1"/>
  <c r="F44" i="1"/>
  <c r="G44" i="1" s="1"/>
  <c r="I44" i="1" s="1"/>
  <c r="F45" i="1"/>
  <c r="G45" i="1" s="1"/>
  <c r="I45" i="1" s="1"/>
  <c r="F46" i="1"/>
  <c r="G46" i="1" s="1"/>
  <c r="I46" i="1" s="1"/>
  <c r="F47" i="1"/>
  <c r="G47" i="1" s="1"/>
  <c r="I47" i="1" s="1"/>
  <c r="F48" i="1"/>
  <c r="G48" i="1" s="1"/>
  <c r="I48" i="1" s="1"/>
  <c r="F49" i="1"/>
  <c r="G49" i="1" s="1"/>
  <c r="I49" i="1" s="1"/>
  <c r="F50" i="1"/>
  <c r="G50" i="1" s="1"/>
  <c r="I50" i="1" s="1"/>
  <c r="F51" i="1"/>
  <c r="G51" i="1" s="1"/>
  <c r="I51" i="1" s="1"/>
  <c r="F52" i="1"/>
  <c r="G52" i="1" s="1"/>
  <c r="I52" i="1" s="1"/>
  <c r="F53" i="1"/>
  <c r="G53" i="1" s="1"/>
  <c r="I53" i="1" s="1"/>
  <c r="F54" i="1"/>
  <c r="G54" i="1" s="1"/>
  <c r="I54" i="1" s="1"/>
  <c r="F55" i="1"/>
  <c r="G55" i="1" s="1"/>
  <c r="I55" i="1" s="1"/>
  <c r="F56" i="1"/>
  <c r="G56" i="1" s="1"/>
  <c r="I56" i="1" s="1"/>
  <c r="F57" i="1"/>
  <c r="G57" i="1" s="1"/>
  <c r="I57" i="1" s="1"/>
  <c r="F58" i="1"/>
  <c r="G58" i="1" s="1"/>
  <c r="I58" i="1" s="1"/>
  <c r="F59" i="1"/>
  <c r="G59" i="1" s="1"/>
  <c r="I59" i="1" s="1"/>
  <c r="F60" i="1"/>
  <c r="G60" i="1" s="1"/>
  <c r="I60" i="1" s="1"/>
  <c r="F61" i="1"/>
  <c r="G61" i="1" s="1"/>
  <c r="I61" i="1" s="1"/>
  <c r="F63" i="1"/>
  <c r="G63" i="1" s="1"/>
  <c r="I63" i="1" s="1"/>
  <c r="F65" i="1"/>
  <c r="G65" i="1" s="1"/>
  <c r="I65" i="1" s="1"/>
  <c r="F67" i="1"/>
  <c r="G67" i="1" s="1"/>
  <c r="I67" i="1" s="1"/>
  <c r="F68" i="1"/>
  <c r="G68" i="1" s="1"/>
  <c r="I68" i="1" s="1"/>
  <c r="F69" i="1"/>
  <c r="G69" i="1" s="1"/>
  <c r="I69" i="1" s="1"/>
  <c r="F70" i="1"/>
  <c r="G70" i="1" s="1"/>
  <c r="I70" i="1" s="1"/>
  <c r="F71" i="1"/>
  <c r="G71" i="1" s="1"/>
  <c r="I71" i="1" s="1"/>
  <c r="F73" i="1"/>
  <c r="G73" i="1" s="1"/>
  <c r="I73" i="1" s="1"/>
  <c r="F74" i="1"/>
  <c r="G74" i="1" s="1"/>
  <c r="I74" i="1" s="1"/>
  <c r="F75" i="1"/>
  <c r="G75" i="1" s="1"/>
  <c r="I75" i="1" s="1"/>
  <c r="F76" i="1"/>
  <c r="G76" i="1" s="1"/>
  <c r="I76" i="1" s="1"/>
  <c r="F77" i="1"/>
  <c r="G77" i="1" s="1"/>
  <c r="I77" i="1" s="1"/>
  <c r="F78" i="1"/>
  <c r="G78" i="1" s="1"/>
  <c r="I78" i="1" s="1"/>
  <c r="F79" i="1"/>
  <c r="G79" i="1" s="1"/>
  <c r="I79" i="1" s="1"/>
  <c r="F80" i="1"/>
  <c r="G80" i="1" s="1"/>
  <c r="I80" i="1" s="1"/>
  <c r="F81" i="1"/>
  <c r="G81" i="1" s="1"/>
  <c r="I81" i="1" s="1"/>
  <c r="F82" i="1"/>
  <c r="G82" i="1" s="1"/>
  <c r="I82" i="1" s="1"/>
  <c r="F83" i="1"/>
  <c r="G83" i="1" s="1"/>
  <c r="I83" i="1" s="1"/>
  <c r="F84" i="1"/>
  <c r="G84" i="1" s="1"/>
  <c r="I84" i="1" s="1"/>
  <c r="F86" i="1"/>
  <c r="G86" i="1" s="1"/>
  <c r="I86" i="1" s="1"/>
  <c r="F87" i="1"/>
  <c r="G87" i="1" s="1"/>
  <c r="I87" i="1" s="1"/>
  <c r="F88" i="1"/>
  <c r="G88" i="1" s="1"/>
  <c r="I88" i="1" s="1"/>
  <c r="F89" i="1"/>
  <c r="G89" i="1" s="1"/>
  <c r="I89" i="1" s="1"/>
  <c r="F90" i="1"/>
  <c r="G90" i="1" s="1"/>
  <c r="I90" i="1" s="1"/>
  <c r="F91" i="1"/>
  <c r="G91" i="1" s="1"/>
  <c r="I91" i="1" s="1"/>
  <c r="F92" i="1"/>
  <c r="G92" i="1" s="1"/>
  <c r="I92" i="1" s="1"/>
  <c r="F93" i="1"/>
  <c r="G93" i="1" s="1"/>
  <c r="I93" i="1" s="1"/>
  <c r="F94" i="1"/>
  <c r="G94" i="1" s="1"/>
  <c r="I94" i="1" s="1"/>
  <c r="F95" i="1"/>
  <c r="G95" i="1" s="1"/>
  <c r="I95" i="1" s="1"/>
  <c r="F96" i="1"/>
  <c r="G96" i="1" s="1"/>
  <c r="I96" i="1" s="1"/>
  <c r="F97" i="1"/>
  <c r="G97" i="1" s="1"/>
  <c r="I97" i="1" s="1"/>
  <c r="F98" i="1"/>
  <c r="G98" i="1" s="1"/>
  <c r="I98" i="1" s="1"/>
  <c r="F99" i="1"/>
  <c r="G99" i="1" s="1"/>
  <c r="I99" i="1" s="1"/>
  <c r="F100" i="1"/>
  <c r="G100" i="1" s="1"/>
  <c r="I100" i="1" s="1"/>
  <c r="F101" i="1"/>
  <c r="G101" i="1" s="1"/>
  <c r="I101" i="1" s="1"/>
  <c r="F102" i="1"/>
  <c r="G102" i="1" s="1"/>
  <c r="I102" i="1" s="1"/>
  <c r="F103" i="1"/>
  <c r="G103" i="1" s="1"/>
  <c r="I103" i="1" s="1"/>
  <c r="F104" i="1"/>
  <c r="G104" i="1" s="1"/>
  <c r="I104" i="1" s="1"/>
  <c r="F105" i="1"/>
  <c r="G105" i="1" s="1"/>
  <c r="I105" i="1" s="1"/>
  <c r="F106" i="1"/>
  <c r="G106" i="1" s="1"/>
  <c r="I106" i="1" s="1"/>
  <c r="F107" i="1"/>
  <c r="G107" i="1" s="1"/>
  <c r="I107" i="1" s="1"/>
  <c r="F108" i="1"/>
  <c r="G108" i="1" s="1"/>
  <c r="I108" i="1" s="1"/>
  <c r="F109" i="1"/>
  <c r="G109" i="1" s="1"/>
  <c r="I109" i="1" s="1"/>
  <c r="F110" i="1"/>
  <c r="G110" i="1" s="1"/>
  <c r="I110" i="1" s="1"/>
  <c r="F111" i="1"/>
  <c r="G111" i="1" s="1"/>
  <c r="I111" i="1" s="1"/>
  <c r="F112" i="1"/>
  <c r="G112" i="1" s="1"/>
  <c r="I112" i="1" s="1"/>
  <c r="F113" i="1"/>
  <c r="G113" i="1" s="1"/>
  <c r="I113" i="1" s="1"/>
  <c r="F114" i="1"/>
  <c r="G114" i="1" s="1"/>
  <c r="I114" i="1" s="1"/>
  <c r="F115" i="1"/>
  <c r="G115" i="1" s="1"/>
  <c r="I115" i="1" s="1"/>
  <c r="F116" i="1"/>
  <c r="G116" i="1" s="1"/>
  <c r="I116" i="1" s="1"/>
  <c r="F117" i="1"/>
  <c r="G117" i="1" s="1"/>
  <c r="I117" i="1" s="1"/>
  <c r="F118" i="1"/>
  <c r="G118" i="1" s="1"/>
  <c r="I118" i="1" s="1"/>
  <c r="F119" i="1"/>
  <c r="G119" i="1" s="1"/>
  <c r="I119" i="1" s="1"/>
  <c r="F121" i="1"/>
  <c r="G121" i="1" s="1"/>
  <c r="I121" i="1" s="1"/>
  <c r="F122" i="1"/>
  <c r="G122" i="1" s="1"/>
  <c r="I122" i="1" s="1"/>
  <c r="F123" i="1"/>
  <c r="G123" i="1" s="1"/>
  <c r="I123" i="1" s="1"/>
  <c r="E9" i="1"/>
  <c r="D9" i="1"/>
  <c r="B9" i="1"/>
  <c r="D125" i="1"/>
  <c r="H9" i="1"/>
  <c r="B19" i="3"/>
  <c r="D19" i="3"/>
  <c r="D28" i="3" s="1"/>
  <c r="E19" i="3"/>
  <c r="H19" i="3"/>
  <c r="D10" i="3"/>
  <c r="E10" i="3"/>
  <c r="H10" i="3"/>
  <c r="B10" i="3"/>
  <c r="F26" i="3"/>
  <c r="G26" i="3" s="1"/>
  <c r="I26" i="3" s="1"/>
  <c r="C26" i="3"/>
  <c r="F25" i="3"/>
  <c r="G25" i="3" s="1"/>
  <c r="I25" i="3" s="1"/>
  <c r="C25" i="3"/>
  <c r="F24" i="3"/>
  <c r="G24" i="3" s="1"/>
  <c r="I24" i="3" s="1"/>
  <c r="C24" i="3"/>
  <c r="F23" i="3"/>
  <c r="G23" i="3" s="1"/>
  <c r="I23" i="3" s="1"/>
  <c r="C23" i="3"/>
  <c r="F22" i="3"/>
  <c r="G22" i="3" s="1"/>
  <c r="I22" i="3" s="1"/>
  <c r="C22" i="3"/>
  <c r="F21" i="3"/>
  <c r="G21" i="3" s="1"/>
  <c r="I21" i="3" s="1"/>
  <c r="C21" i="3"/>
  <c r="F20" i="3"/>
  <c r="G20" i="3" s="1"/>
  <c r="I20" i="3" s="1"/>
  <c r="C20" i="3"/>
  <c r="D16" i="2"/>
  <c r="E16" i="2"/>
  <c r="H16" i="2"/>
  <c r="B16" i="2"/>
  <c r="D10" i="2"/>
  <c r="E10" i="2"/>
  <c r="E23" i="2" s="1"/>
  <c r="H10" i="2"/>
  <c r="B10" i="2"/>
  <c r="F20" i="2"/>
  <c r="G20" i="2" s="1"/>
  <c r="I20" i="2" s="1"/>
  <c r="C20" i="2"/>
  <c r="F19" i="2"/>
  <c r="G19" i="2" s="1"/>
  <c r="I19" i="2" s="1"/>
  <c r="C19" i="2"/>
  <c r="F18" i="2"/>
  <c r="G18" i="2" s="1"/>
  <c r="I18" i="2" s="1"/>
  <c r="C18" i="2"/>
  <c r="F17" i="2"/>
  <c r="G17" i="2" s="1"/>
  <c r="I17" i="2" s="1"/>
  <c r="C17" i="2"/>
  <c r="C128" i="1"/>
  <c r="I237" i="1" l="1"/>
  <c r="I225" i="1"/>
  <c r="I213" i="1"/>
  <c r="G191" i="1"/>
  <c r="I191" i="1" s="1"/>
  <c r="G216" i="1"/>
  <c r="I216" i="1" s="1"/>
  <c r="G235" i="1"/>
  <c r="I235" i="1" s="1"/>
  <c r="G224" i="1"/>
  <c r="I224" i="1" s="1"/>
  <c r="G212" i="1"/>
  <c r="I212" i="1" s="1"/>
  <c r="G218" i="1"/>
  <c r="I218" i="1" s="1"/>
  <c r="G194" i="1"/>
  <c r="I194" i="1" s="1"/>
  <c r="B23" i="2"/>
  <c r="B28" i="3"/>
  <c r="H23" i="2"/>
  <c r="D23" i="2"/>
  <c r="F19" i="3"/>
  <c r="I19" i="3"/>
  <c r="C19" i="3"/>
  <c r="H28" i="3"/>
  <c r="E28" i="3"/>
  <c r="G19" i="3"/>
  <c r="I16" i="2"/>
  <c r="G16" i="2"/>
  <c r="F16" i="2"/>
  <c r="C16" i="2"/>
  <c r="H241" i="1"/>
  <c r="F125" i="1"/>
  <c r="E241" i="1"/>
  <c r="D241" i="1"/>
  <c r="B125" i="1"/>
  <c r="B241" i="1" s="1"/>
  <c r="J28" i="3"/>
  <c r="C11" i="3"/>
  <c r="F11" i="3"/>
  <c r="C12" i="3"/>
  <c r="F12" i="3"/>
  <c r="G12" i="3" s="1"/>
  <c r="I12" i="3" s="1"/>
  <c r="C13" i="3"/>
  <c r="F13" i="3"/>
  <c r="G13" i="3" s="1"/>
  <c r="I13" i="3" s="1"/>
  <c r="C14" i="3"/>
  <c r="F14" i="3"/>
  <c r="G14" i="3" s="1"/>
  <c r="I14" i="3" s="1"/>
  <c r="C15" i="3"/>
  <c r="F15" i="3"/>
  <c r="G15" i="3" s="1"/>
  <c r="I15" i="3" s="1"/>
  <c r="C16" i="3"/>
  <c r="F16" i="3"/>
  <c r="G16" i="3" s="1"/>
  <c r="I16" i="3" s="1"/>
  <c r="C17" i="3"/>
  <c r="F17" i="3"/>
  <c r="G17" i="3" s="1"/>
  <c r="I17" i="3" s="1"/>
  <c r="C11" i="2"/>
  <c r="F11" i="2"/>
  <c r="C12" i="2"/>
  <c r="F12" i="2"/>
  <c r="G12" i="2" s="1"/>
  <c r="I12" i="2" s="1"/>
  <c r="C13" i="2"/>
  <c r="F13" i="2"/>
  <c r="G13" i="2" s="1"/>
  <c r="I13" i="2" s="1"/>
  <c r="C14" i="2"/>
  <c r="F14" i="2"/>
  <c r="G14" i="2" s="1"/>
  <c r="I14" i="2" s="1"/>
  <c r="F11" i="1"/>
  <c r="I125" i="1" l="1"/>
  <c r="G11" i="2"/>
  <c r="G10" i="2" s="1"/>
  <c r="G23" i="2" s="1"/>
  <c r="F10" i="2"/>
  <c r="F23" i="2" s="1"/>
  <c r="C10" i="2"/>
  <c r="C23" i="2" s="1"/>
  <c r="F10" i="3"/>
  <c r="F28" i="3" s="1"/>
  <c r="C10" i="3"/>
  <c r="C28" i="3" s="1"/>
  <c r="G11" i="3"/>
  <c r="C125" i="1"/>
  <c r="F9" i="1"/>
  <c r="F241" i="1" s="1"/>
  <c r="G11" i="1"/>
  <c r="C11" i="1"/>
  <c r="I11" i="2" l="1"/>
  <c r="I10" i="2" s="1"/>
  <c r="I23" i="2" s="1"/>
  <c r="G125" i="1"/>
  <c r="I11" i="3"/>
  <c r="I10" i="3" s="1"/>
  <c r="I28" i="3" s="1"/>
  <c r="G10" i="3"/>
  <c r="G28" i="3" s="1"/>
  <c r="G9" i="1"/>
  <c r="C9" i="1"/>
  <c r="C241" i="1" s="1"/>
  <c r="I11" i="1"/>
  <c r="I9" i="1" s="1"/>
  <c r="I241" i="1" s="1"/>
  <c r="G241" i="1" l="1"/>
</calcChain>
</file>

<file path=xl/sharedStrings.xml><?xml version="1.0" encoding="utf-8"?>
<sst xmlns="http://schemas.openxmlformats.org/spreadsheetml/2006/main" count="324" uniqueCount="159">
  <si>
    <r>
      <t xml:space="preserve">Clasificación Administrativa </t>
    </r>
    <r>
      <rPr>
        <b/>
        <vertAlign val="superscript"/>
        <sz val="12"/>
        <color theme="0"/>
        <rFont val="Source Sans Pro"/>
        <family val="2"/>
      </rPr>
      <t>1/</t>
    </r>
  </si>
  <si>
    <t>(Cifras en Pesos)</t>
  </si>
  <si>
    <t>Unidad Responsable del Gasto</t>
  </si>
  <si>
    <t>Egresos</t>
  </si>
  <si>
    <t>Diferencia</t>
  </si>
  <si>
    <t xml:space="preserve">Comprometido </t>
  </si>
  <si>
    <t xml:space="preserve">Diferencia menos comprometido </t>
  </si>
  <si>
    <t>Aprobado</t>
  </si>
  <si>
    <t>Ampliaciones/
Reducciones</t>
  </si>
  <si>
    <t>Modificado</t>
  </si>
  <si>
    <t>Devengado</t>
  </si>
  <si>
    <t>Pagado</t>
  </si>
  <si>
    <t>Jefatura de Gobierno</t>
  </si>
  <si>
    <t>Centro de Comando, Control, Cómputo, Comunicaciones y Contacto Ciudadano</t>
  </si>
  <si>
    <t>Agencia Digital de Innovación Pública</t>
  </si>
  <si>
    <t>Fondo para el Desarrollo Económico y Social</t>
  </si>
  <si>
    <t>Secretaría de Gobierno</t>
  </si>
  <si>
    <t>Alcaldía Álvaro Obregón</t>
  </si>
  <si>
    <t>Alcaldía Azcapotzalco</t>
  </si>
  <si>
    <t>Alcaldía Benito Juárez</t>
  </si>
  <si>
    <t>Alcaldía Coyoacán</t>
  </si>
  <si>
    <t>Alcaldía Cuajimalpa de Morelos</t>
  </si>
  <si>
    <t>Alcaldía Cuauhtémoc</t>
  </si>
  <si>
    <t>Alcaldía Gustavo A. Madero</t>
  </si>
  <si>
    <t>Alcaldía Iztacalco</t>
  </si>
  <si>
    <t>Alcaldía Iztapalapa</t>
  </si>
  <si>
    <t>Alcaldía La Magdalena Contreras</t>
  </si>
  <si>
    <t>Alcaldía Miguel Hidalgo</t>
  </si>
  <si>
    <t>Alcaldía Milpa Alta</t>
  </si>
  <si>
    <t>Alcaldía Tláhuac</t>
  </si>
  <si>
    <t>Alcaldía Tlalpan</t>
  </si>
  <si>
    <t>Alcaldía Venustiano Carranza</t>
  </si>
  <si>
    <t>Alcaldía Xochimilco</t>
  </si>
  <si>
    <t>Comisión de Búsqueda de Personas de la Ciudad de México</t>
  </si>
  <si>
    <t>Autoridad del Centro Histórico</t>
  </si>
  <si>
    <t>Instancia Ejecutora del Sistema Integral de Derechos Humanos</t>
  </si>
  <si>
    <t>Comisión Ejecutiva de Atención a Victímas de la Ciudad de México</t>
  </si>
  <si>
    <t>Mecanismo para la Protección Integral de Personas Defensoras de Derechos Humanos y Periodistas</t>
  </si>
  <si>
    <t>Secretaría de Desarrollo Urbano y Vivienda</t>
  </si>
  <si>
    <t>Instituto de Vivienda</t>
  </si>
  <si>
    <t>Secretaría de Desarrollo Económico</t>
  </si>
  <si>
    <t>Fondo de Desarrollo Económico</t>
  </si>
  <si>
    <t>Fondo para el Desarrollo Social</t>
  </si>
  <si>
    <t>Secretaría de Turismo</t>
  </si>
  <si>
    <t>Fondo Mixto de Promoción Turística</t>
  </si>
  <si>
    <t>Secretaría del Medio Ambiente</t>
  </si>
  <si>
    <t>Sistema de Aguas de la Ciudad de México</t>
  </si>
  <si>
    <t>Agencia de Atención Animal</t>
  </si>
  <si>
    <t>Fondo Ambiental Público</t>
  </si>
  <si>
    <t>Procuraduría Ambiental y del Ordenamiento Territorial</t>
  </si>
  <si>
    <t>Secretaría de Obras y Servicios</t>
  </si>
  <si>
    <t>Planta Productora de Mezclas Asfalticas</t>
  </si>
  <si>
    <t>Instituto Local de la Infraestructura Física Educativa</t>
  </si>
  <si>
    <t>Instituto para la Seguridad de las Construcciones</t>
  </si>
  <si>
    <t>Secretaría de Inclusión y Bienestar Social</t>
  </si>
  <si>
    <t>Consejo de Evaluación del Desarrollo Social</t>
  </si>
  <si>
    <t>Consejo para Prevenir y Eliminar la Discriminación</t>
  </si>
  <si>
    <t>Sistema para el Desarrollo Integral de la Familia</t>
  </si>
  <si>
    <t>Instituto de las Personas con Discapacidad</t>
  </si>
  <si>
    <t>Instituto de la Juventud</t>
  </si>
  <si>
    <t>Procuraduría Social</t>
  </si>
  <si>
    <t>Secretaría de Administración y Finanzas</t>
  </si>
  <si>
    <t>Caja de Previsión para Trabajadores a Lista de Raya</t>
  </si>
  <si>
    <t>Caja de Previsión de la Policía Auxiliar</t>
  </si>
  <si>
    <t>Caja de Previsión de la Policía Preventiva</t>
  </si>
  <si>
    <t>Corporación Mexicana de Impresión, S.A. de C.V.</t>
  </si>
  <si>
    <t>PROCDMX, S.A. de C.V.</t>
  </si>
  <si>
    <t>Servicios Metropolitanos, S.A. de C.V.</t>
  </si>
  <si>
    <t>Fideicomiso del Centro Histórico</t>
  </si>
  <si>
    <t>Fideicomiso de Recuperación Crediticia</t>
  </si>
  <si>
    <t>Fideicomiso para la Reconstrucción Integral de la Ciudad de México</t>
  </si>
  <si>
    <t>Secretaría de Movilidad</t>
  </si>
  <si>
    <t>Órgano Regulador de Transporte</t>
  </si>
  <si>
    <t>Fondo Público de Atención al Ciclista y al Peatón</t>
  </si>
  <si>
    <t>Fideicomiso para el Fondo de Promoción para el Financiamiento del Transporte Público</t>
  </si>
  <si>
    <t>Metrobús</t>
  </si>
  <si>
    <t>Sistema de Transporte Colectivo Metro</t>
  </si>
  <si>
    <t>Red de Transporte de Pasajeros (RTP)</t>
  </si>
  <si>
    <t>Servicio de Transportes Eléctricos</t>
  </si>
  <si>
    <t>Secretaría de Seguridad Ciudadana</t>
  </si>
  <si>
    <t>Universidad de la Policía</t>
  </si>
  <si>
    <t>Policía Auxiliar</t>
  </si>
  <si>
    <t>Policía Bancaria e Industrial</t>
  </si>
  <si>
    <t>Secretaría de la Contraloría General</t>
  </si>
  <si>
    <t>Escuela de Administración Pública</t>
  </si>
  <si>
    <t>Instituto de Verificación Administrativa</t>
  </si>
  <si>
    <t>Fideicomiso Público del Fondo de Apoyo a la Procuración de Justicia</t>
  </si>
  <si>
    <t>Tesorería</t>
  </si>
  <si>
    <t>Deuda Pública</t>
  </si>
  <si>
    <t>Congreso de la Ciudad de México</t>
  </si>
  <si>
    <t>Auditoría Superior de la Ciudad de México</t>
  </si>
  <si>
    <t>Tribunal Superior de Justicia</t>
  </si>
  <si>
    <t>Consejo de la Judicatura</t>
  </si>
  <si>
    <t>Tribunal de Justicia Administrativa</t>
  </si>
  <si>
    <t>Junta Local de Conciliación y Arbitraje</t>
  </si>
  <si>
    <t>Comisión de Derechos Humanos</t>
  </si>
  <si>
    <t>Instituto Electoral</t>
  </si>
  <si>
    <t>Consejería Jurídica y de Servicios Legales</t>
  </si>
  <si>
    <t>Secretaría de Salud</t>
  </si>
  <si>
    <t>Agencia de Protección Sanitaria</t>
  </si>
  <si>
    <t>Instituto para la Atención y Prevención de las Adicciones</t>
  </si>
  <si>
    <t>Servicios de Salud Pública</t>
  </si>
  <si>
    <t>Tribunal Electoral</t>
  </si>
  <si>
    <t>Universidad Autónoma de la Ciudad de México</t>
  </si>
  <si>
    <t>Secretaría de Cultura</t>
  </si>
  <si>
    <t>Fideicomiso Museo de Arte Popular Mexicano</t>
  </si>
  <si>
    <t>Fideicomiso Museo del Estanquillo</t>
  </si>
  <si>
    <t>Fideicomiso de Promocion y Desarrollo del Cine Mexicano</t>
  </si>
  <si>
    <t>Instituto de Transparencia, Acceso a la Información Pública, Protección de Datos Personales y Rendición de Cuentas</t>
  </si>
  <si>
    <t>Secretaría de Trabajo y Fomento Al Empleo</t>
  </si>
  <si>
    <t>Instituto de Capacitación para el Trabajo</t>
  </si>
  <si>
    <t>Secretaría de Gestión Integral de Riesgos y Protección Civil</t>
  </si>
  <si>
    <t>Heroico Cuerpo de Bomberos</t>
  </si>
  <si>
    <t>Secretaría de Pueblos y Barrios Originarios y Comunidades Indígenas Residentes</t>
  </si>
  <si>
    <t>Secretaría de Educación, Ciencia, Tecnología e Innovación</t>
  </si>
  <si>
    <t>Universidad de la Salud</t>
  </si>
  <si>
    <t>Instituto de Estudios Superiores de la Ciudad de México "Rosario Castellanos"</t>
  </si>
  <si>
    <t>Instituto del Deporte</t>
  </si>
  <si>
    <t>Instituto de Educación Media Superior</t>
  </si>
  <si>
    <t>Fideicomiso Educación Garantizada</t>
  </si>
  <si>
    <t>Secretaría de las Mujeres</t>
  </si>
  <si>
    <t>Sistema Público de Radiodifusión de la Ciudad de México</t>
  </si>
  <si>
    <t>Fiscalía General de Justicia</t>
  </si>
  <si>
    <t>Instituto de Planeación Democrática y Prospectiva de la Ciudad de México</t>
  </si>
  <si>
    <r>
      <rPr>
        <b/>
        <vertAlign val="superscript"/>
        <sz val="10"/>
        <rFont val="Source Sans Pro"/>
        <family val="2"/>
      </rPr>
      <t>1/</t>
    </r>
    <r>
      <rPr>
        <b/>
        <sz val="10"/>
        <rFont val="Source Sans Pro"/>
        <family val="2"/>
      </rPr>
      <t xml:space="preserve"> Gasto Neto.</t>
    </r>
  </si>
  <si>
    <t>Nota: Cifras Preliminares, las correspondientes al cierre del ejercicio se registrarán en el Informe de Cuenta Pública 2021.</t>
  </si>
  <si>
    <r>
      <rPr>
        <b/>
        <sz val="10"/>
        <rFont val="Source Sans Pro"/>
        <family val="2"/>
      </rPr>
      <t>Las cifras</t>
    </r>
    <r>
      <rPr>
        <sz val="10"/>
        <rFont val="Source Sans Pro"/>
        <family val="2"/>
      </rPr>
      <t xml:space="preserve"> pueden variar por efecto de redondeo. </t>
    </r>
  </si>
  <si>
    <r>
      <rPr>
        <b/>
        <sz val="10"/>
        <color rgb="FF000000"/>
        <rFont val="Source Sans Pro"/>
        <family val="2"/>
      </rPr>
      <t xml:space="preserve">Las cifras </t>
    </r>
    <r>
      <rPr>
        <sz val="10"/>
        <color rgb="FF000000"/>
        <rFont val="Source Sans Pro"/>
        <family val="2"/>
      </rPr>
      <t>entre paréntesis indican variaciones negativas.</t>
    </r>
  </si>
  <si>
    <r>
      <t>Fuente:</t>
    </r>
    <r>
      <rPr>
        <sz val="10"/>
        <color indexed="8"/>
        <rFont val="Source Sans Pro"/>
        <family val="2"/>
      </rPr>
      <t xml:space="preserve"> Secretaría de Administración y Finanzas</t>
    </r>
  </si>
  <si>
    <r>
      <rPr>
        <b/>
        <sz val="10"/>
        <color theme="1"/>
        <rFont val="Source Sans Pro"/>
        <family val="2"/>
      </rPr>
      <t>* Incluye el monto</t>
    </r>
    <r>
      <rPr>
        <sz val="10"/>
        <color theme="1"/>
        <rFont val="Source Sans Pro"/>
        <family val="2"/>
      </rPr>
      <t xml:space="preserve"> presupuestal correspondiente a las transferencias realizadas a los Órganos de Gobierno y Autónomos, así como al Sector Paraestatal No Financiero.</t>
    </r>
  </si>
  <si>
    <t>Poder Ejecutivo de la Ciudad de México</t>
  </si>
  <si>
    <r>
      <rPr>
        <b/>
        <sz val="10"/>
        <color theme="1"/>
        <rFont val="Source Sans Pro"/>
        <family val="2"/>
      </rPr>
      <t>* No incluye el monto</t>
    </r>
    <r>
      <rPr>
        <sz val="10"/>
        <color theme="1"/>
        <rFont val="Source Sans Pro"/>
        <family val="2"/>
      </rPr>
      <t xml:space="preserve"> presupuestal correspondiente a las transferencias realizadas al Sector Paraestatal No Financiero.</t>
    </r>
  </si>
  <si>
    <t>Órganos Autónomos</t>
  </si>
  <si>
    <t>Poder Judicial</t>
  </si>
  <si>
    <t>Poder Legislativo</t>
  </si>
  <si>
    <t>Poder Ejecutivo</t>
  </si>
  <si>
    <t>3=(1+2)</t>
  </si>
  <si>
    <t>Egresos*</t>
  </si>
  <si>
    <t>Fideicomisos Financieros Públicos con Participación Estatal Mayoritaria</t>
  </si>
  <si>
    <t>Entidades Paraestatales Empresariales Financieras No Monetarias con Participación Estatal Mayoritaria</t>
  </si>
  <si>
    <t>Entidades Paraestatales Empresariales Financieras Monetarias con Participación Estatal Mayoritaria</t>
  </si>
  <si>
    <t>Fideicomisos Empresariales No Financieros con Participación Estatal Mayoritaria</t>
  </si>
  <si>
    <t>Entidades Paraestatales Empresariales No Financieras con Participación Estatal Mayoritaria</t>
  </si>
  <si>
    <t>Instituciones Públicas de la Seguridad Social</t>
  </si>
  <si>
    <t>Entidades Paraestatales y Fideicomisos No Empresariales y No Financieros</t>
  </si>
  <si>
    <t>Sector Paraestatal de la Ciudad de México</t>
  </si>
  <si>
    <t>I. Gasto No Etiquetado</t>
  </si>
  <si>
    <t>II. Gasto Etiquetado</t>
  </si>
  <si>
    <t>III. Total de Egresos (III = I + II)</t>
  </si>
  <si>
    <t xml:space="preserve"> </t>
  </si>
  <si>
    <t>Estado Analítico del Ejercicio del Presupuesto de Egresos - LDF</t>
  </si>
  <si>
    <r>
      <rPr>
        <b/>
        <vertAlign val="superscript"/>
        <sz val="7"/>
        <rFont val="Source Sans Pro"/>
        <family val="2"/>
      </rPr>
      <t>1/</t>
    </r>
    <r>
      <rPr>
        <b/>
        <sz val="7"/>
        <rFont val="Source Sans Pro"/>
        <family val="2"/>
      </rPr>
      <t xml:space="preserve"> Gasto Neto.</t>
    </r>
  </si>
  <si>
    <r>
      <rPr>
        <b/>
        <sz val="7"/>
        <rFont val="Source Sans Pro"/>
        <family val="2"/>
      </rPr>
      <t>Las cifras</t>
    </r>
    <r>
      <rPr>
        <sz val="7"/>
        <rFont val="Source Sans Pro"/>
        <family val="2"/>
      </rPr>
      <t xml:space="preserve"> pueden variar por efecto de redondeo. </t>
    </r>
  </si>
  <si>
    <r>
      <rPr>
        <b/>
        <sz val="7"/>
        <color rgb="FF000000"/>
        <rFont val="Source Sans Pro"/>
        <family val="2"/>
      </rPr>
      <t xml:space="preserve">Las cifras </t>
    </r>
    <r>
      <rPr>
        <sz val="7"/>
        <color rgb="FF000000"/>
        <rFont val="Source Sans Pro"/>
        <family val="2"/>
      </rPr>
      <t>entre paréntesis indican variaciones negativas.</t>
    </r>
  </si>
  <si>
    <r>
      <t>Fuente:</t>
    </r>
    <r>
      <rPr>
        <sz val="7"/>
        <color indexed="8"/>
        <rFont val="Source Sans Pro"/>
        <family val="2"/>
      </rPr>
      <t xml:space="preserve"> Secretaría de Administración y Finanzas</t>
    </r>
  </si>
  <si>
    <r>
      <rPr>
        <b/>
        <sz val="7"/>
        <color theme="1"/>
        <rFont val="Source Sans Pro"/>
        <family val="2"/>
      </rPr>
      <t>* Sólo se incluye el monto</t>
    </r>
    <r>
      <rPr>
        <sz val="7"/>
        <color theme="1"/>
        <rFont val="Source Sans Pro"/>
        <family val="2"/>
      </rPr>
      <t xml:space="preserve"> presupuestal correspondiente a las transferencias realizadas al Sector Paraestatal No Financiero.</t>
    </r>
  </si>
  <si>
    <t>Enero - Diciembre 2021</t>
  </si>
  <si>
    <r>
      <rPr>
        <vertAlign val="superscript"/>
        <sz val="12"/>
        <color theme="1"/>
        <rFont val="Source Sans Pro"/>
        <family val="2"/>
      </rPr>
      <t>2/</t>
    </r>
    <r>
      <rPr>
        <sz val="12"/>
        <color theme="1"/>
        <rFont val="Source Sans Pro"/>
        <family val="2"/>
      </rPr>
      <t xml:space="preserve"> Consejo de Evaluación del Desarrollo Social - AUTÓNOMO</t>
    </r>
  </si>
  <si>
    <r>
      <rPr>
        <b/>
        <vertAlign val="superscript"/>
        <sz val="10"/>
        <rFont val="Source Sans Pro"/>
        <family val="2"/>
      </rPr>
      <t>2/</t>
    </r>
    <r>
      <rPr>
        <b/>
        <sz val="10"/>
        <rFont val="Source Sans Pro"/>
        <family val="2"/>
      </rPr>
      <t xml:space="preserve"> El Consejo</t>
    </r>
    <r>
      <rPr>
        <sz val="10"/>
        <rFont val="Source Sans Pro"/>
        <family val="2"/>
      </rPr>
      <t xml:space="preserve"> de Evaluación del Desarrollo Social se encuentra en proceso de transición entre Entidad a Organismo Autónomo.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</si>
</sst>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_-;\-* #,##0_-;_-* &quot;-&quot;??_-;_-@_-"/>
    <numFmt numFmtId="165" formatCode="_(* #,##0_);_(* \(#,##0\);_(* &quot;-&quot;??_);_(@_)"/>
    <numFmt numFmtId="166" formatCode="#,##0.0_);\(#,##0.0\)"/>
    <numFmt numFmtId="167" formatCode="0.0%"/>
    <numFmt numFmtId="168" formatCode="_-* #,##0.0_-;\-* #,##0.0_-;_-* &quot;-&quot;??_-;_-@_-"/>
    <numFmt numFmtId="169" formatCode="_(* #,##0.0_);_(* \(#,##0.0\);_(* &quot;-&quot;??_);_(@_)"/>
  </numFmts>
  <fonts count="29" x14ac:knownFonts="1">
    <font>
      <sz val="11"/>
      <color theme="1"/>
      <name val="Calibri"/>
      <family val="2"/>
      <scheme val="minor"/>
    </font>
    <font>
      <sz val="11"/>
      <color theme="1"/>
      <name val="Calibri"/>
      <family val="2"/>
      <scheme val="minor"/>
    </font>
    <font>
      <b/>
      <sz val="12"/>
      <color theme="0"/>
      <name val="Source Sans Pro"/>
      <family val="2"/>
    </font>
    <font>
      <sz val="12"/>
      <color theme="1"/>
      <name val="Source Sans Pro"/>
      <family val="2"/>
    </font>
    <font>
      <b/>
      <vertAlign val="superscript"/>
      <sz val="12"/>
      <color theme="0"/>
      <name val="Source Sans Pro"/>
      <family val="2"/>
    </font>
    <font>
      <b/>
      <sz val="12"/>
      <color theme="1"/>
      <name val="Source Sans Pro"/>
      <family val="2"/>
    </font>
    <font>
      <sz val="10"/>
      <name val="Arial"/>
      <family val="2"/>
    </font>
    <font>
      <b/>
      <sz val="12"/>
      <name val="Source Sans Pro"/>
      <family val="2"/>
    </font>
    <font>
      <sz val="12"/>
      <color indexed="8"/>
      <name val="Source Sans Pro"/>
      <family val="2"/>
    </font>
    <font>
      <b/>
      <sz val="12"/>
      <color indexed="8"/>
      <name val="Source Sans Pro"/>
      <family val="2"/>
    </font>
    <font>
      <sz val="12"/>
      <name val="Source Sans Pro"/>
      <family val="2"/>
    </font>
    <font>
      <b/>
      <sz val="10"/>
      <name val="Source Sans Pro"/>
      <family val="2"/>
    </font>
    <font>
      <b/>
      <vertAlign val="superscript"/>
      <sz val="10"/>
      <name val="Source Sans Pro"/>
      <family val="2"/>
    </font>
    <font>
      <b/>
      <sz val="10"/>
      <color theme="1"/>
      <name val="Source Sans Pro"/>
      <family val="2"/>
    </font>
    <font>
      <sz val="10"/>
      <color theme="1"/>
      <name val="Source Sans Pro"/>
      <family val="2"/>
    </font>
    <font>
      <sz val="10"/>
      <name val="Source Sans Pro"/>
      <family val="2"/>
    </font>
    <font>
      <sz val="10"/>
      <color rgb="FF000000"/>
      <name val="Source Sans Pro"/>
      <family val="2"/>
    </font>
    <font>
      <b/>
      <sz val="10"/>
      <color rgb="FF000000"/>
      <name val="Source Sans Pro"/>
      <family val="2"/>
    </font>
    <font>
      <sz val="10"/>
      <color indexed="8"/>
      <name val="Source Sans Pro"/>
      <family val="2"/>
    </font>
    <font>
      <i/>
      <sz val="12"/>
      <color theme="1"/>
      <name val="Source Sans Pro"/>
      <family val="2"/>
    </font>
    <font>
      <b/>
      <sz val="7"/>
      <name val="Source Sans Pro"/>
      <family val="2"/>
    </font>
    <font>
      <b/>
      <vertAlign val="superscript"/>
      <sz val="7"/>
      <name val="Source Sans Pro"/>
      <family val="2"/>
    </font>
    <font>
      <b/>
      <sz val="7"/>
      <color theme="1"/>
      <name val="Source Sans Pro"/>
      <family val="2"/>
    </font>
    <font>
      <sz val="7"/>
      <color theme="1"/>
      <name val="Source Sans Pro"/>
      <family val="2"/>
    </font>
    <font>
      <sz val="7"/>
      <name val="Source Sans Pro"/>
      <family val="2"/>
    </font>
    <font>
      <sz val="7"/>
      <color rgb="FF000000"/>
      <name val="Source Sans Pro"/>
      <family val="2"/>
    </font>
    <font>
      <b/>
      <sz val="7"/>
      <color rgb="FF000000"/>
      <name val="Source Sans Pro"/>
      <family val="2"/>
    </font>
    <font>
      <sz val="7"/>
      <color indexed="8"/>
      <name val="Source Sans Pro"/>
      <family val="2"/>
    </font>
    <font>
      <vertAlign val="superscript"/>
      <sz val="12"/>
      <color theme="1"/>
      <name val="Source Sans Pro"/>
      <family val="2"/>
    </font>
  </fonts>
  <fills count="3">
    <fill>
      <patternFill patternType="none"/>
    </fill>
    <fill>
      <patternFill patternType="gray125"/>
    </fill>
    <fill>
      <patternFill patternType="solid">
        <fgColor rgb="FF691C20"/>
        <bgColor indexed="64"/>
      </patternFill>
    </fill>
  </fills>
  <borders count="17">
    <border>
      <left/>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bottom style="double">
        <color indexed="64"/>
      </bottom>
      <diagonal/>
    </border>
    <border>
      <left style="thin">
        <color theme="0"/>
      </left>
      <right style="thin">
        <color theme="0"/>
      </right>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applyFont="0" applyFill="0" applyBorder="0" applyAlignment="0" applyProtection="0"/>
    <xf numFmtId="0" fontId="6" fillId="0" borderId="0"/>
  </cellStyleXfs>
  <cellXfs count="71">
    <xf numFmtId="0" fontId="0" fillId="0" borderId="0" xfId="0"/>
    <xf numFmtId="0" fontId="3" fillId="0" borderId="0" xfId="0" applyFont="1"/>
    <xf numFmtId="0" fontId="5" fillId="0" borderId="0" xfId="0" applyFont="1" applyAlignment="1">
      <alignment horizontal="center" vertical="center" wrapText="1"/>
    </xf>
    <xf numFmtId="0" fontId="3" fillId="0" borderId="0" xfId="0" applyFont="1" applyFill="1" applyAlignment="1">
      <alignment horizontal="justify" vertical="center"/>
    </xf>
    <xf numFmtId="164" fontId="3" fillId="0" borderId="0" xfId="0" applyNumberFormat="1" applyFont="1" applyFill="1" applyAlignment="1">
      <alignment horizontal="center" vertical="center" wrapText="1"/>
    </xf>
    <xf numFmtId="165" fontId="3" fillId="0" borderId="0" xfId="0" applyNumberFormat="1" applyFont="1" applyFill="1" applyAlignment="1">
      <alignment horizontal="center" vertical="center" wrapText="1"/>
    </xf>
    <xf numFmtId="164" fontId="3"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166" fontId="7" fillId="0" borderId="0" xfId="3" applyNumberFormat="1" applyFont="1" applyFill="1" applyBorder="1" applyAlignment="1" applyProtection="1">
      <alignment vertical="center"/>
    </xf>
    <xf numFmtId="0" fontId="3" fillId="0" borderId="0" xfId="0" applyFont="1" applyAlignment="1">
      <alignment vertical="center"/>
    </xf>
    <xf numFmtId="0" fontId="3" fillId="0" borderId="0" xfId="4" applyFont="1" applyFill="1" applyAlignment="1">
      <alignment horizontal="justify" vertical="center"/>
    </xf>
    <xf numFmtId="0" fontId="5" fillId="0" borderId="0" xfId="0" applyFont="1" applyAlignment="1">
      <alignment vertical="center"/>
    </xf>
    <xf numFmtId="0" fontId="3" fillId="0" borderId="0" xfId="0" applyFont="1" applyAlignment="1">
      <alignment horizontal="left" vertical="center"/>
    </xf>
    <xf numFmtId="164" fontId="8" fillId="0" borderId="0" xfId="1" applyNumberFormat="1" applyFont="1" applyFill="1" applyBorder="1" applyAlignment="1">
      <alignment horizontal="right" vertical="center"/>
    </xf>
    <xf numFmtId="164" fontId="9" fillId="0" borderId="0" xfId="1" applyNumberFormat="1" applyFont="1" applyFill="1" applyBorder="1" applyAlignment="1">
      <alignment horizontal="right" vertical="center"/>
    </xf>
    <xf numFmtId="0" fontId="5" fillId="0" borderId="0" xfId="0" applyFont="1"/>
    <xf numFmtId="167" fontId="5" fillId="0" borderId="0" xfId="2" applyNumberFormat="1" applyFont="1"/>
    <xf numFmtId="0" fontId="3" fillId="0" borderId="15" xfId="0" applyFont="1" applyBorder="1" applyAlignment="1">
      <alignment horizontal="left" vertical="center"/>
    </xf>
    <xf numFmtId="0" fontId="3" fillId="0" borderId="15" xfId="0" applyFont="1" applyBorder="1" applyAlignment="1">
      <alignment horizontal="left" vertical="center" wrapText="1"/>
    </xf>
    <xf numFmtId="166" fontId="10" fillId="0" borderId="15" xfId="3" applyNumberFormat="1" applyFont="1" applyFill="1" applyBorder="1" applyAlignment="1" applyProtection="1">
      <alignment vertical="center"/>
    </xf>
    <xf numFmtId="167" fontId="10" fillId="0" borderId="15" xfId="2" applyNumberFormat="1" applyFont="1" applyFill="1" applyBorder="1" applyAlignment="1" applyProtection="1">
      <alignment vertical="center"/>
    </xf>
    <xf numFmtId="0" fontId="14" fillId="0" borderId="0" xfId="0" applyFont="1" applyAlignment="1">
      <alignment vertical="center"/>
    </xf>
    <xf numFmtId="0" fontId="3" fillId="0" borderId="0" xfId="0" applyFont="1" applyAlignment="1"/>
    <xf numFmtId="43" fontId="3" fillId="0" borderId="0" xfId="1" applyFont="1"/>
    <xf numFmtId="168" fontId="3" fillId="0" borderId="0" xfId="1" applyNumberFormat="1" applyFont="1"/>
    <xf numFmtId="0" fontId="14" fillId="0" borderId="0" xfId="0" applyFont="1"/>
    <xf numFmtId="0" fontId="3" fillId="0" borderId="0" xfId="0" applyFont="1" applyAlignment="1">
      <alignment horizontal="justify" vertical="center" wrapText="1"/>
    </xf>
    <xf numFmtId="169" fontId="5" fillId="0" borderId="0" xfId="0" applyNumberFormat="1" applyFont="1" applyAlignment="1">
      <alignment horizontal="center" vertical="center" wrapText="1"/>
    </xf>
    <xf numFmtId="169" fontId="3" fillId="0" borderId="0" xfId="0" applyNumberFormat="1" applyFont="1" applyAlignment="1">
      <alignment horizontal="center" vertical="center" wrapText="1"/>
    </xf>
    <xf numFmtId="0" fontId="19" fillId="0" borderId="0" xfId="4" applyFont="1" applyAlignment="1">
      <alignment horizontal="left" vertical="center" wrapText="1"/>
    </xf>
    <xf numFmtId="0" fontId="3" fillId="0" borderId="0" xfId="0" applyFont="1" applyAlignment="1">
      <alignment horizontal="left" vertical="center" wrapText="1"/>
    </xf>
    <xf numFmtId="164" fontId="5" fillId="0" borderId="0" xfId="0" applyNumberFormat="1" applyFont="1" applyAlignment="1">
      <alignment horizontal="center" vertical="center" wrapText="1"/>
    </xf>
    <xf numFmtId="0" fontId="5" fillId="0" borderId="0" xfId="0" applyFont="1" applyAlignment="1">
      <alignment horizontal="left" vertical="center"/>
    </xf>
    <xf numFmtId="0" fontId="5" fillId="0" borderId="0" xfId="0" applyFont="1" applyAlignment="1">
      <alignment horizontal="left" vertical="center" wrapText="1"/>
    </xf>
    <xf numFmtId="0" fontId="3" fillId="0" borderId="0" xfId="4" applyFont="1" applyAlignment="1">
      <alignment horizontal="left" vertical="center" wrapText="1"/>
    </xf>
    <xf numFmtId="0" fontId="23" fillId="0" borderId="0" xfId="0" applyFont="1" applyAlignment="1">
      <alignment vertical="center"/>
    </xf>
    <xf numFmtId="0" fontId="23" fillId="0" borderId="0" xfId="0" applyFont="1"/>
    <xf numFmtId="0" fontId="2" fillId="2" borderId="9" xfId="0" applyFont="1" applyFill="1" applyBorder="1" applyAlignment="1">
      <alignment horizontal="center" vertical="center" wrapText="1"/>
    </xf>
    <xf numFmtId="0" fontId="2" fillId="2" borderId="9" xfId="0" quotePrefix="1" applyFont="1" applyFill="1" applyBorder="1" applyAlignment="1">
      <alignment horizontal="center" vertical="center" wrapText="1"/>
    </xf>
    <xf numFmtId="0" fontId="2" fillId="2" borderId="9" xfId="0" applyFont="1" applyFill="1" applyBorder="1" applyAlignment="1">
      <alignment horizontal="center" vertical="top" wrapText="1"/>
    </xf>
    <xf numFmtId="0" fontId="15" fillId="0" borderId="0" xfId="0" applyFont="1" applyAlignment="1">
      <alignment horizontal="left" vertical="center"/>
    </xf>
    <xf numFmtId="0" fontId="14" fillId="0" borderId="0" xfId="0" applyFont="1" applyAlignment="1">
      <alignment horizontal="justify"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xf>
    <xf numFmtId="49" fontId="2" fillId="2" borderId="10"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2" borderId="12" xfId="0" applyNumberFormat="1" applyFont="1" applyFill="1" applyBorder="1" applyAlignment="1">
      <alignment horizontal="center" vertical="center" wrapText="1"/>
    </xf>
    <xf numFmtId="49" fontId="2" fillId="2" borderId="9" xfId="0" applyNumberFormat="1"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1" fillId="0" borderId="0" xfId="0" applyFont="1" applyAlignment="1">
      <alignment horizontal="justify" vertical="center" wrapText="1"/>
    </xf>
    <xf numFmtId="0" fontId="13" fillId="0" borderId="0" xfId="0" applyFont="1" applyAlignment="1">
      <alignment horizontal="justify" vertical="center" wrapText="1"/>
    </xf>
    <xf numFmtId="0" fontId="15" fillId="0" borderId="0" xfId="0" applyFont="1" applyAlignment="1">
      <alignment horizontal="justify" vertical="center" wrapText="1"/>
    </xf>
    <xf numFmtId="0" fontId="16" fillId="0" borderId="0" xfId="0" applyFont="1" applyAlignment="1">
      <alignment horizontal="justify" vertical="center" wrapText="1"/>
    </xf>
    <xf numFmtId="0" fontId="2" fillId="2" borderId="9" xfId="0" applyFont="1" applyFill="1" applyBorder="1" applyAlignment="1">
      <alignment horizontal="center" vertical="center" wrapText="1"/>
    </xf>
    <xf numFmtId="49" fontId="2" fillId="2" borderId="13" xfId="0" applyNumberFormat="1" applyFont="1" applyFill="1" applyBorder="1" applyAlignment="1">
      <alignment horizontal="center" vertical="center" wrapText="1"/>
    </xf>
    <xf numFmtId="49" fontId="2" fillId="2" borderId="16" xfId="0" applyNumberFormat="1" applyFont="1" applyFill="1" applyBorder="1" applyAlignment="1">
      <alignment horizontal="center" vertical="center" wrapText="1"/>
    </xf>
    <xf numFmtId="49" fontId="2" fillId="2" borderId="14" xfId="0" applyNumberFormat="1" applyFont="1" applyFill="1" applyBorder="1" applyAlignment="1">
      <alignment horizontal="center" vertical="center" wrapText="1"/>
    </xf>
    <xf numFmtId="0" fontId="23" fillId="0" borderId="0" xfId="0" applyFont="1" applyAlignment="1">
      <alignment horizontal="justify" vertical="center" wrapText="1"/>
    </xf>
    <xf numFmtId="0" fontId="25" fillId="0" borderId="0" xfId="0" applyFont="1" applyAlignment="1">
      <alignment horizontal="justify" vertical="center" wrapText="1"/>
    </xf>
    <xf numFmtId="0" fontId="22" fillId="0" borderId="0" xfId="0" applyFont="1" applyAlignment="1">
      <alignment horizontal="justify" vertical="center" wrapText="1"/>
    </xf>
    <xf numFmtId="0" fontId="20" fillId="0" borderId="0" xfId="0" applyFont="1" applyAlignment="1">
      <alignment horizontal="justify" vertical="center" wrapText="1"/>
    </xf>
    <xf numFmtId="0" fontId="24" fillId="0" borderId="0" xfId="0" applyFont="1" applyAlignment="1">
      <alignment horizontal="justify" vertical="center" wrapText="1"/>
    </xf>
  </cellXfs>
  <cellStyles count="5">
    <cellStyle name="Millares" xfId="1" builtinId="3"/>
    <cellStyle name="Moneda_000 cuadros para datos del iat ene-sep 08 (valores)" xfId="3" xr:uid="{00000000-0005-0000-0000-000001000000}"/>
    <cellStyle name="Normal" xfId="0" builtinId="0"/>
    <cellStyle name="Normal 2" xfId="4" xr:uid="{00000000-0005-0000-0000-000003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SFINANZAS\Mis%20documentos\EJERCICIO%202009\GU&#205;A%20IAT2009\GU&#205;A%20E-J%202009\GUIA%20IAT%20ENERO-DICIEMBRE\GU&#205;A%20ULTIMA\Copia%20de%20IAT%20ver%209.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Users\Finanzas\AppData\Local\Microsoft\Windows\Temporary%20Internet%20Files\Content.Outlook\64HL10I4\ESTADO%20ANAL&#205;TICO%20DEL%20EJERCICI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NDRES\Documents\Users\uno\Documents\Cuenta%20P&#250;blica%202012\Aportaciones%20JC\Otros%20cuadros%20CP%202012%20SIN%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 val="IAT ver 10.0"/>
      <sheetName val="ADS-1"/>
      <sheetName val="Sociedades "/>
      <sheetName val="C_AF"/>
    </sheetNames>
    <sheetDataSet>
      <sheetData sheetId="0" refreshError="1">
        <row r="4">
          <cell r="Y4" t="str">
            <v>ASAMBLEA LEGISLATIVA DEL DF</v>
          </cell>
        </row>
        <row r="5">
          <cell r="Y5" t="str">
            <v>AUTORIDAD DEL CENTRO HISTÓRICO</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R97" t="str">
            <v>FONDO DE DESARROLLO ECONÓMICO DEL DF</v>
          </cell>
          <cell r="AS97" t="str">
            <v>NO</v>
          </cell>
          <cell r="AU97" t="str">
            <v>080017</v>
          </cell>
          <cell r="AV97" t="str">
            <v>Realizar acciones en el marco del Proyecto Bicentenario de la Ciudad de México</v>
          </cell>
          <cell r="AW97" t="str">
            <v>Proyecto</v>
          </cell>
        </row>
        <row r="98">
          <cell r="AR98" t="str">
            <v>FONDO DE SEGURIDAD PÚBLICA DEL DF</v>
          </cell>
          <cell r="AS98" t="str">
            <v>NO</v>
          </cell>
          <cell r="AU98" t="str">
            <v>080059</v>
          </cell>
          <cell r="AV98" t="str">
            <v>Otorgar servicios de apoyo administrativo</v>
          </cell>
          <cell r="AW98" t="str">
            <v>A/P</v>
          </cell>
        </row>
        <row r="99">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s>
    <sheetDataSet>
      <sheetData sheetId="0" refreshError="1">
        <row r="1">
          <cell r="A1" t="str">
            <v>s</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efreshError="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o Neto GDF"/>
      <sheetName val="Mini Eco"/>
      <sheetName val="Eco Prog GDF"/>
      <sheetName val="Gasto Prog"/>
      <sheetName val="Eco CC Cons. (2)"/>
      <sheetName val="Corriente"/>
      <sheetName val="Capital"/>
      <sheetName val="grafx"/>
      <sheetName val="Adm Neto GDF"/>
      <sheetName val="Adm Prog GDF"/>
      <sheetName val="asigs pptales"/>
      <sheetName val="grafx (2)"/>
      <sheetName val="No P"/>
      <sheetName val="EJES"/>
      <sheetName val="Otros cuadros CP 2012 SIN 2011"/>
    </sheetNames>
    <sheetDataSet>
      <sheetData sheetId="0">
        <row r="16">
          <cell r="G16">
            <v>27818.41810554999</v>
          </cell>
        </row>
      </sheetData>
      <sheetData sheetId="1" refreshError="1"/>
      <sheetData sheetId="2" refreshError="1"/>
      <sheetData sheetId="3"/>
      <sheetData sheetId="4" refreshError="1"/>
      <sheetData sheetId="5" refreshError="1"/>
      <sheetData sheetId="6" refreshError="1"/>
      <sheetData sheetId="7">
        <row r="34">
          <cell r="A34" t="str">
            <v>ENERO-DICIEMBRE 2012</v>
          </cell>
        </row>
      </sheetData>
      <sheetData sheetId="8"/>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K249"/>
  <sheetViews>
    <sheetView showGridLines="0" tabSelected="1" view="pageBreakPreview" zoomScale="85" zoomScaleNormal="70" zoomScaleSheetLayoutView="85" workbookViewId="0">
      <selection activeCell="E241" sqref="E241"/>
    </sheetView>
  </sheetViews>
  <sheetFormatPr baseColWidth="10" defaultColWidth="11.5703125" defaultRowHeight="15.75" x14ac:dyDescent="0.25"/>
  <cols>
    <col min="1" max="1" width="58.140625" style="22" customWidth="1"/>
    <col min="2" max="9" width="19.85546875" style="1" customWidth="1"/>
    <col min="10" max="16384" width="11.5703125" style="1"/>
  </cols>
  <sheetData>
    <row r="1" spans="1:9" ht="15" customHeight="1" x14ac:dyDescent="0.25">
      <c r="A1" s="42" t="s">
        <v>130</v>
      </c>
      <c r="B1" s="43"/>
      <c r="C1" s="43"/>
      <c r="D1" s="43"/>
      <c r="E1" s="43"/>
      <c r="F1" s="43"/>
      <c r="G1" s="43"/>
      <c r="H1" s="43"/>
      <c r="I1" s="44"/>
    </row>
    <row r="2" spans="1:9" ht="15" customHeight="1" x14ac:dyDescent="0.25">
      <c r="A2" s="45" t="s">
        <v>150</v>
      </c>
      <c r="B2" s="46"/>
      <c r="C2" s="46"/>
      <c r="D2" s="46"/>
      <c r="E2" s="46"/>
      <c r="F2" s="46"/>
      <c r="G2" s="46"/>
      <c r="H2" s="46"/>
      <c r="I2" s="47"/>
    </row>
    <row r="3" spans="1:9" ht="15" customHeight="1" x14ac:dyDescent="0.25">
      <c r="A3" s="45" t="s">
        <v>0</v>
      </c>
      <c r="B3" s="46"/>
      <c r="C3" s="46"/>
      <c r="D3" s="46"/>
      <c r="E3" s="46"/>
      <c r="F3" s="46"/>
      <c r="G3" s="46"/>
      <c r="H3" s="46"/>
      <c r="I3" s="47"/>
    </row>
    <row r="4" spans="1:9" ht="15" customHeight="1" x14ac:dyDescent="0.25">
      <c r="A4" s="45" t="s">
        <v>156</v>
      </c>
      <c r="B4" s="46"/>
      <c r="C4" s="46"/>
      <c r="D4" s="46"/>
      <c r="E4" s="46"/>
      <c r="F4" s="46"/>
      <c r="G4" s="46"/>
      <c r="H4" s="46"/>
      <c r="I4" s="47"/>
    </row>
    <row r="5" spans="1:9" ht="15" customHeight="1" x14ac:dyDescent="0.25">
      <c r="A5" s="48" t="s">
        <v>1</v>
      </c>
      <c r="B5" s="49"/>
      <c r="C5" s="49"/>
      <c r="D5" s="49"/>
      <c r="E5" s="49"/>
      <c r="F5" s="49"/>
      <c r="G5" s="49"/>
      <c r="H5" s="49"/>
      <c r="I5" s="50"/>
    </row>
    <row r="6" spans="1:9" ht="15" customHeight="1" x14ac:dyDescent="0.25">
      <c r="A6" s="51" t="s">
        <v>2</v>
      </c>
      <c r="B6" s="52" t="s">
        <v>3</v>
      </c>
      <c r="C6" s="53"/>
      <c r="D6" s="53"/>
      <c r="E6" s="53"/>
      <c r="F6" s="54"/>
      <c r="G6" s="55" t="s">
        <v>4</v>
      </c>
      <c r="H6" s="56" t="s">
        <v>5</v>
      </c>
      <c r="I6" s="55" t="s">
        <v>6</v>
      </c>
    </row>
    <row r="7" spans="1:9" ht="30" customHeight="1" x14ac:dyDescent="0.25">
      <c r="A7" s="51"/>
      <c r="B7" s="37" t="s">
        <v>7</v>
      </c>
      <c r="C7" s="37" t="s">
        <v>8</v>
      </c>
      <c r="D7" s="37" t="s">
        <v>9</v>
      </c>
      <c r="E7" s="37" t="s">
        <v>10</v>
      </c>
      <c r="F7" s="37" t="s">
        <v>11</v>
      </c>
      <c r="G7" s="55"/>
      <c r="H7" s="57"/>
      <c r="I7" s="55"/>
    </row>
    <row r="8" spans="1:9" s="2" customFormat="1" x14ac:dyDescent="0.25">
      <c r="A8" s="32"/>
    </row>
    <row r="9" spans="1:9" s="2" customFormat="1" x14ac:dyDescent="0.25">
      <c r="A9" s="32" t="s">
        <v>146</v>
      </c>
      <c r="B9" s="31">
        <f>SUM(B11:B123)</f>
        <v>183844925507</v>
      </c>
      <c r="C9" s="31">
        <f t="shared" ref="C9:I9" si="0">SUM(C11:C123)</f>
        <v>6039749660.079998</v>
      </c>
      <c r="D9" s="31">
        <f t="shared" si="0"/>
        <v>189884675167.08005</v>
      </c>
      <c r="E9" s="31">
        <f t="shared" si="0"/>
        <v>177904738997.65997</v>
      </c>
      <c r="F9" s="31">
        <f t="shared" si="0"/>
        <v>177904738997.65997</v>
      </c>
      <c r="G9" s="31">
        <f t="shared" si="0"/>
        <v>11979936169.420006</v>
      </c>
      <c r="H9" s="31">
        <f t="shared" si="0"/>
        <v>8849472993.3800011</v>
      </c>
      <c r="I9" s="31">
        <f t="shared" si="0"/>
        <v>3130463176.040009</v>
      </c>
    </row>
    <row r="10" spans="1:9" s="2" customFormat="1" x14ac:dyDescent="0.25">
      <c r="A10" s="32"/>
      <c r="B10" s="31"/>
      <c r="C10" s="31"/>
      <c r="D10" s="31"/>
      <c r="E10" s="31"/>
      <c r="F10" s="31"/>
      <c r="G10" s="31"/>
      <c r="H10" s="31"/>
      <c r="I10" s="31"/>
    </row>
    <row r="11" spans="1:9" s="9" customFormat="1" ht="30" customHeight="1" x14ac:dyDescent="0.25">
      <c r="A11" s="3" t="s">
        <v>12</v>
      </c>
      <c r="B11" s="4">
        <v>218775319</v>
      </c>
      <c r="C11" s="5">
        <f t="shared" ref="C11:C74" si="1">D11-B11</f>
        <v>-14021842.330000013</v>
      </c>
      <c r="D11" s="4">
        <v>204753476.66999999</v>
      </c>
      <c r="E11" s="4">
        <v>202225510.12000003</v>
      </c>
      <c r="F11" s="6">
        <f>E11</f>
        <v>202225510.12000003</v>
      </c>
      <c r="G11" s="6">
        <f>+D11-F11</f>
        <v>2527966.5499999523</v>
      </c>
      <c r="H11" s="6">
        <v>949376.02999999968</v>
      </c>
      <c r="I11" s="7">
        <f>+G11-H11</f>
        <v>1578590.5199999525</v>
      </c>
    </row>
    <row r="12" spans="1:9" s="9" customFormat="1" ht="30" customHeight="1" x14ac:dyDescent="0.25">
      <c r="A12" s="3" t="s">
        <v>13</v>
      </c>
      <c r="B12" s="4">
        <v>1394439187</v>
      </c>
      <c r="C12" s="5">
        <f t="shared" si="1"/>
        <v>-3625516.0599999428</v>
      </c>
      <c r="D12" s="4">
        <v>1390813670.9400001</v>
      </c>
      <c r="E12" s="4">
        <v>1204215823.0599997</v>
      </c>
      <c r="F12" s="6">
        <f t="shared" ref="F12:F75" si="2">E12</f>
        <v>1204215823.0599997</v>
      </c>
      <c r="G12" s="6">
        <f t="shared" ref="G12:G75" si="3">+D12-F12</f>
        <v>186597847.88000035</v>
      </c>
      <c r="H12" s="6">
        <v>175902327.97000003</v>
      </c>
      <c r="I12" s="7">
        <f t="shared" ref="I12:I75" si="4">+G12-H12</f>
        <v>10695519.910000324</v>
      </c>
    </row>
    <row r="13" spans="1:9" s="9" customFormat="1" ht="30" customHeight="1" x14ac:dyDescent="0.25">
      <c r="A13" s="3" t="s">
        <v>14</v>
      </c>
      <c r="B13" s="4">
        <v>233754529</v>
      </c>
      <c r="C13" s="5">
        <f t="shared" si="1"/>
        <v>28163227.429999888</v>
      </c>
      <c r="D13" s="4">
        <v>261917756.42999989</v>
      </c>
      <c r="E13" s="4">
        <v>257835682.19999996</v>
      </c>
      <c r="F13" s="6">
        <f t="shared" si="2"/>
        <v>257835682.19999996</v>
      </c>
      <c r="G13" s="6">
        <f t="shared" si="3"/>
        <v>4082074.2299999297</v>
      </c>
      <c r="H13" s="6">
        <v>4082074.2299999995</v>
      </c>
      <c r="I13" s="7">
        <f t="shared" si="4"/>
        <v>-6.9849193096160889E-8</v>
      </c>
    </row>
    <row r="14" spans="1:9" s="9" customFormat="1" ht="30" customHeight="1" x14ac:dyDescent="0.25">
      <c r="A14" s="3" t="s">
        <v>15</v>
      </c>
      <c r="B14" s="4"/>
      <c r="C14" s="5"/>
      <c r="D14" s="4"/>
      <c r="E14" s="4"/>
      <c r="F14" s="6"/>
      <c r="G14" s="6"/>
      <c r="H14" s="6"/>
      <c r="I14" s="7"/>
    </row>
    <row r="15" spans="1:9" s="9" customFormat="1" ht="30" customHeight="1" x14ac:dyDescent="0.25">
      <c r="A15" s="3" t="s">
        <v>16</v>
      </c>
      <c r="B15" s="4">
        <v>4752403513</v>
      </c>
      <c r="C15" s="5">
        <f t="shared" si="1"/>
        <v>-136956097.07999897</v>
      </c>
      <c r="D15" s="4">
        <v>4615447415.920001</v>
      </c>
      <c r="E15" s="4">
        <v>4230707624.6900015</v>
      </c>
      <c r="F15" s="6">
        <f t="shared" si="2"/>
        <v>4230707624.6900015</v>
      </c>
      <c r="G15" s="6">
        <f t="shared" si="3"/>
        <v>384739791.22999954</v>
      </c>
      <c r="H15" s="6">
        <v>298870755.96000016</v>
      </c>
      <c r="I15" s="7">
        <f t="shared" si="4"/>
        <v>85869035.269999385</v>
      </c>
    </row>
    <row r="16" spans="1:9" s="9" customFormat="1" ht="30" customHeight="1" x14ac:dyDescent="0.25">
      <c r="A16" s="3" t="s">
        <v>17</v>
      </c>
      <c r="B16" s="4">
        <v>2309713395</v>
      </c>
      <c r="C16" s="5">
        <f t="shared" si="1"/>
        <v>19672409.480000019</v>
      </c>
      <c r="D16" s="4">
        <v>2329385804.48</v>
      </c>
      <c r="E16" s="4">
        <v>2043396542.03</v>
      </c>
      <c r="F16" s="6">
        <f t="shared" si="2"/>
        <v>2043396542.03</v>
      </c>
      <c r="G16" s="6">
        <f t="shared" si="3"/>
        <v>285989262.45000005</v>
      </c>
      <c r="H16" s="6">
        <v>241118693.61999989</v>
      </c>
      <c r="I16" s="7">
        <f t="shared" si="4"/>
        <v>44870568.830000162</v>
      </c>
    </row>
    <row r="17" spans="1:9" s="9" customFormat="1" ht="30" customHeight="1" x14ac:dyDescent="0.25">
      <c r="A17" s="3" t="s">
        <v>18</v>
      </c>
      <c r="B17" s="4">
        <v>1445087879</v>
      </c>
      <c r="C17" s="5">
        <f t="shared" si="1"/>
        <v>4376089.3899993896</v>
      </c>
      <c r="D17" s="4">
        <v>1449463968.3899994</v>
      </c>
      <c r="E17" s="4">
        <v>1321787506.2999995</v>
      </c>
      <c r="F17" s="6">
        <f t="shared" si="2"/>
        <v>1321787506.2999995</v>
      </c>
      <c r="G17" s="6">
        <f t="shared" si="3"/>
        <v>127676462.08999991</v>
      </c>
      <c r="H17" s="6">
        <v>64042992.329999946</v>
      </c>
      <c r="I17" s="7">
        <f t="shared" si="4"/>
        <v>63633469.759999968</v>
      </c>
    </row>
    <row r="18" spans="1:9" s="9" customFormat="1" ht="30" customHeight="1" x14ac:dyDescent="0.25">
      <c r="A18" s="3" t="s">
        <v>19</v>
      </c>
      <c r="B18" s="4">
        <v>1747701827</v>
      </c>
      <c r="C18" s="5">
        <f t="shared" si="1"/>
        <v>0</v>
      </c>
      <c r="D18" s="4">
        <v>1747701827</v>
      </c>
      <c r="E18" s="4">
        <v>1577726992.7700005</v>
      </c>
      <c r="F18" s="6">
        <f t="shared" si="2"/>
        <v>1577726992.7700005</v>
      </c>
      <c r="G18" s="6">
        <f t="shared" si="3"/>
        <v>169974834.22999954</v>
      </c>
      <c r="H18" s="6">
        <v>110613896.33999997</v>
      </c>
      <c r="I18" s="7">
        <f t="shared" si="4"/>
        <v>59360937.889999568</v>
      </c>
    </row>
    <row r="19" spans="1:9" s="9" customFormat="1" ht="30" customHeight="1" x14ac:dyDescent="0.25">
      <c r="A19" s="3" t="s">
        <v>20</v>
      </c>
      <c r="B19" s="4">
        <v>2108671040</v>
      </c>
      <c r="C19" s="5">
        <f t="shared" si="1"/>
        <v>11271258.470000744</v>
      </c>
      <c r="D19" s="4">
        <v>2119942298.4700007</v>
      </c>
      <c r="E19" s="4">
        <v>1713458460.3000009</v>
      </c>
      <c r="F19" s="6">
        <f t="shared" si="2"/>
        <v>1713458460.3000009</v>
      </c>
      <c r="G19" s="6">
        <f t="shared" si="3"/>
        <v>406483838.16999984</v>
      </c>
      <c r="H19" s="6">
        <v>337333921.60000002</v>
      </c>
      <c r="I19" s="7">
        <f t="shared" si="4"/>
        <v>69149916.569999814</v>
      </c>
    </row>
    <row r="20" spans="1:9" s="9" customFormat="1" ht="30" customHeight="1" x14ac:dyDescent="0.25">
      <c r="A20" s="3" t="s">
        <v>21</v>
      </c>
      <c r="B20" s="4">
        <v>1413409363</v>
      </c>
      <c r="C20" s="5">
        <f t="shared" si="1"/>
        <v>2110630.7000005245</v>
      </c>
      <c r="D20" s="4">
        <v>1415519993.7000005</v>
      </c>
      <c r="E20" s="4">
        <v>1364591655.5199997</v>
      </c>
      <c r="F20" s="6">
        <f t="shared" si="2"/>
        <v>1364591655.5199997</v>
      </c>
      <c r="G20" s="6">
        <f t="shared" si="3"/>
        <v>50928338.180000782</v>
      </c>
      <c r="H20" s="6">
        <v>37679996.089999996</v>
      </c>
      <c r="I20" s="7">
        <f t="shared" si="4"/>
        <v>13248342.090000786</v>
      </c>
    </row>
    <row r="21" spans="1:9" s="9" customFormat="1" ht="30" customHeight="1" x14ac:dyDescent="0.25">
      <c r="A21" s="3" t="s">
        <v>22</v>
      </c>
      <c r="B21" s="4">
        <v>2638160670</v>
      </c>
      <c r="C21" s="5">
        <f t="shared" si="1"/>
        <v>155732.36000013351</v>
      </c>
      <c r="D21" s="4">
        <v>2638316402.3600001</v>
      </c>
      <c r="E21" s="4">
        <v>2463401873.5599999</v>
      </c>
      <c r="F21" s="6">
        <f t="shared" si="2"/>
        <v>2463401873.5599999</v>
      </c>
      <c r="G21" s="6">
        <f t="shared" si="3"/>
        <v>174914528.80000019</v>
      </c>
      <c r="H21" s="6">
        <v>139151556.27000004</v>
      </c>
      <c r="I21" s="7">
        <f t="shared" si="4"/>
        <v>35762972.53000015</v>
      </c>
    </row>
    <row r="22" spans="1:9" s="9" customFormat="1" ht="30" customHeight="1" x14ac:dyDescent="0.25">
      <c r="A22" s="3" t="s">
        <v>23</v>
      </c>
      <c r="B22" s="4">
        <v>3396374379</v>
      </c>
      <c r="C22" s="5">
        <f t="shared" si="1"/>
        <v>3088661.6100001335</v>
      </c>
      <c r="D22" s="4">
        <v>3399463040.6100001</v>
      </c>
      <c r="E22" s="4">
        <v>2989803840.4099998</v>
      </c>
      <c r="F22" s="6">
        <f t="shared" si="2"/>
        <v>2989803840.4099998</v>
      </c>
      <c r="G22" s="6">
        <f t="shared" si="3"/>
        <v>409659200.20000029</v>
      </c>
      <c r="H22" s="6">
        <v>273162714.04999995</v>
      </c>
      <c r="I22" s="7">
        <f t="shared" si="4"/>
        <v>136496486.15000033</v>
      </c>
    </row>
    <row r="23" spans="1:9" s="9" customFormat="1" ht="30" customHeight="1" x14ac:dyDescent="0.25">
      <c r="A23" s="3" t="s">
        <v>24</v>
      </c>
      <c r="B23" s="4">
        <v>1551539610</v>
      </c>
      <c r="C23" s="5">
        <f t="shared" si="1"/>
        <v>30806847.849999428</v>
      </c>
      <c r="D23" s="4">
        <v>1582346457.8499994</v>
      </c>
      <c r="E23" s="4">
        <v>1494222712.6499991</v>
      </c>
      <c r="F23" s="6">
        <f t="shared" si="2"/>
        <v>1494222712.6499991</v>
      </c>
      <c r="G23" s="6">
        <f t="shared" si="3"/>
        <v>88123745.200000286</v>
      </c>
      <c r="H23" s="6">
        <v>60398049.379999988</v>
      </c>
      <c r="I23" s="7">
        <f t="shared" si="4"/>
        <v>27725695.820000298</v>
      </c>
    </row>
    <row r="24" spans="1:9" s="9" customFormat="1" ht="30" customHeight="1" x14ac:dyDescent="0.25">
      <c r="A24" s="3" t="s">
        <v>25</v>
      </c>
      <c r="B24" s="4">
        <v>3756220744</v>
      </c>
      <c r="C24" s="5">
        <f t="shared" si="1"/>
        <v>6464755.4099979401</v>
      </c>
      <c r="D24" s="4">
        <v>3762685499.4099979</v>
      </c>
      <c r="E24" s="4">
        <v>3272374929.5199981</v>
      </c>
      <c r="F24" s="6">
        <f t="shared" si="2"/>
        <v>3272374929.5199981</v>
      </c>
      <c r="G24" s="6">
        <f t="shared" si="3"/>
        <v>490310569.88999987</v>
      </c>
      <c r="H24" s="6">
        <v>439459088.35000002</v>
      </c>
      <c r="I24" s="7">
        <f t="shared" si="4"/>
        <v>50851481.539999843</v>
      </c>
    </row>
    <row r="25" spans="1:9" s="9" customFormat="1" ht="30" customHeight="1" x14ac:dyDescent="0.25">
      <c r="A25" s="3" t="s">
        <v>26</v>
      </c>
      <c r="B25" s="4">
        <v>1345093659</v>
      </c>
      <c r="C25" s="5">
        <f t="shared" si="1"/>
        <v>-15990211.810000181</v>
      </c>
      <c r="D25" s="4">
        <v>1329103447.1899998</v>
      </c>
      <c r="E25" s="4">
        <v>1148887897.4899998</v>
      </c>
      <c r="F25" s="6">
        <f t="shared" si="2"/>
        <v>1148887897.4899998</v>
      </c>
      <c r="G25" s="6">
        <f t="shared" si="3"/>
        <v>180215549.70000005</v>
      </c>
      <c r="H25" s="6">
        <v>110469410.71999995</v>
      </c>
      <c r="I25" s="7">
        <f t="shared" si="4"/>
        <v>69746138.980000094</v>
      </c>
    </row>
    <row r="26" spans="1:9" s="9" customFormat="1" ht="30" customHeight="1" x14ac:dyDescent="0.25">
      <c r="A26" s="3" t="s">
        <v>27</v>
      </c>
      <c r="B26" s="4">
        <v>1944053530</v>
      </c>
      <c r="C26" s="5">
        <f t="shared" si="1"/>
        <v>70026634.309999943</v>
      </c>
      <c r="D26" s="4">
        <v>2014080164.3099999</v>
      </c>
      <c r="E26" s="4">
        <v>1756769757.2699995</v>
      </c>
      <c r="F26" s="6">
        <f t="shared" si="2"/>
        <v>1756769757.2699995</v>
      </c>
      <c r="G26" s="6">
        <f t="shared" si="3"/>
        <v>257310407.04000044</v>
      </c>
      <c r="H26" s="6">
        <v>213245296.05999988</v>
      </c>
      <c r="I26" s="7">
        <f t="shared" si="4"/>
        <v>44065110.980000556</v>
      </c>
    </row>
    <row r="27" spans="1:9" s="9" customFormat="1" ht="30" customHeight="1" x14ac:dyDescent="0.25">
      <c r="A27" s="3" t="s">
        <v>28</v>
      </c>
      <c r="B27" s="4">
        <v>1184242700</v>
      </c>
      <c r="C27" s="5">
        <f t="shared" si="1"/>
        <v>1980119.3900001049</v>
      </c>
      <c r="D27" s="4">
        <v>1186222819.3900001</v>
      </c>
      <c r="E27" s="4">
        <v>1102882901.2799997</v>
      </c>
      <c r="F27" s="6">
        <f t="shared" si="2"/>
        <v>1102882901.2799997</v>
      </c>
      <c r="G27" s="6">
        <f t="shared" si="3"/>
        <v>83339918.110000372</v>
      </c>
      <c r="H27" s="6">
        <v>59822829.429999985</v>
      </c>
      <c r="I27" s="7">
        <f t="shared" si="4"/>
        <v>23517088.680000387</v>
      </c>
    </row>
    <row r="28" spans="1:9" s="9" customFormat="1" ht="30" customHeight="1" x14ac:dyDescent="0.25">
      <c r="A28" s="3" t="s">
        <v>29</v>
      </c>
      <c r="B28" s="4">
        <v>1251952594</v>
      </c>
      <c r="C28" s="5">
        <f t="shared" si="1"/>
        <v>696316.48000001907</v>
      </c>
      <c r="D28" s="4">
        <v>1252648910.48</v>
      </c>
      <c r="E28" s="4">
        <v>1199178448.8799999</v>
      </c>
      <c r="F28" s="6">
        <f t="shared" si="2"/>
        <v>1199178448.8799999</v>
      </c>
      <c r="G28" s="6">
        <f t="shared" si="3"/>
        <v>53470461.600000143</v>
      </c>
      <c r="H28" s="6">
        <v>21013707.519999988</v>
      </c>
      <c r="I28" s="7">
        <f t="shared" si="4"/>
        <v>32456754.080000155</v>
      </c>
    </row>
    <row r="29" spans="1:9" s="9" customFormat="1" ht="30" customHeight="1" x14ac:dyDescent="0.25">
      <c r="A29" s="3" t="s">
        <v>30</v>
      </c>
      <c r="B29" s="4">
        <v>1892201460</v>
      </c>
      <c r="C29" s="5">
        <f t="shared" si="1"/>
        <v>7210633.7899997234</v>
      </c>
      <c r="D29" s="4">
        <v>1899412093.7899997</v>
      </c>
      <c r="E29" s="4">
        <v>1627800801.5299993</v>
      </c>
      <c r="F29" s="6">
        <f t="shared" si="2"/>
        <v>1627800801.5299993</v>
      </c>
      <c r="G29" s="6">
        <f t="shared" si="3"/>
        <v>271611292.26000047</v>
      </c>
      <c r="H29" s="6">
        <v>229907473.04999995</v>
      </c>
      <c r="I29" s="7">
        <f t="shared" si="4"/>
        <v>41703819.210000515</v>
      </c>
    </row>
    <row r="30" spans="1:9" s="9" customFormat="1" ht="30" customHeight="1" x14ac:dyDescent="0.25">
      <c r="A30" s="3" t="s">
        <v>31</v>
      </c>
      <c r="B30" s="4">
        <v>2194441434</v>
      </c>
      <c r="C30" s="5">
        <f t="shared" si="1"/>
        <v>-1676183.3400001526</v>
      </c>
      <c r="D30" s="4">
        <v>2192765250.6599998</v>
      </c>
      <c r="E30" s="4">
        <v>2106425868.8800001</v>
      </c>
      <c r="F30" s="6">
        <f t="shared" si="2"/>
        <v>2106425868.8800001</v>
      </c>
      <c r="G30" s="6">
        <f t="shared" si="3"/>
        <v>86339381.779999733</v>
      </c>
      <c r="H30" s="6">
        <v>35753968.410000011</v>
      </c>
      <c r="I30" s="7">
        <f t="shared" si="4"/>
        <v>50585413.369999722</v>
      </c>
    </row>
    <row r="31" spans="1:9" s="9" customFormat="1" ht="30" customHeight="1" x14ac:dyDescent="0.25">
      <c r="A31" s="10" t="s">
        <v>32</v>
      </c>
      <c r="B31" s="4">
        <v>1501913953</v>
      </c>
      <c r="C31" s="5">
        <f t="shared" si="1"/>
        <v>1877880.6300005913</v>
      </c>
      <c r="D31" s="4">
        <v>1503791833.6300006</v>
      </c>
      <c r="E31" s="4">
        <v>1300019039.8499997</v>
      </c>
      <c r="F31" s="6">
        <f t="shared" si="2"/>
        <v>1300019039.8499997</v>
      </c>
      <c r="G31" s="6">
        <f t="shared" si="3"/>
        <v>203772793.78000093</v>
      </c>
      <c r="H31" s="6">
        <v>91926084.329999983</v>
      </c>
      <c r="I31" s="7">
        <f t="shared" si="4"/>
        <v>111846709.45000094</v>
      </c>
    </row>
    <row r="32" spans="1:9" s="9" customFormat="1" ht="30" customHeight="1" x14ac:dyDescent="0.25">
      <c r="A32" s="3" t="s">
        <v>33</v>
      </c>
      <c r="B32" s="4">
        <v>15537824</v>
      </c>
      <c r="C32" s="5">
        <f t="shared" si="1"/>
        <v>-750000</v>
      </c>
      <c r="D32" s="4">
        <v>14787824</v>
      </c>
      <c r="E32" s="4">
        <v>13062211.600000001</v>
      </c>
      <c r="F32" s="6">
        <f t="shared" si="2"/>
        <v>13062211.600000001</v>
      </c>
      <c r="G32" s="6">
        <f t="shared" si="3"/>
        <v>1725612.3999999985</v>
      </c>
      <c r="H32" s="6">
        <v>747261.96</v>
      </c>
      <c r="I32" s="7">
        <f t="shared" si="4"/>
        <v>978350.43999999855</v>
      </c>
    </row>
    <row r="33" spans="1:9" s="9" customFormat="1" ht="30" customHeight="1" x14ac:dyDescent="0.25">
      <c r="A33" s="3" t="s">
        <v>34</v>
      </c>
      <c r="B33" s="4">
        <v>70759252</v>
      </c>
      <c r="C33" s="5">
        <f t="shared" si="1"/>
        <v>-19835577.539999999</v>
      </c>
      <c r="D33" s="4">
        <v>50923674.460000001</v>
      </c>
      <c r="E33" s="4">
        <v>41988754.000000007</v>
      </c>
      <c r="F33" s="6">
        <f t="shared" si="2"/>
        <v>41988754.000000007</v>
      </c>
      <c r="G33" s="6">
        <f t="shared" si="3"/>
        <v>8934920.4599999934</v>
      </c>
      <c r="H33" s="6">
        <v>4210732.4500000011</v>
      </c>
      <c r="I33" s="7">
        <f t="shared" si="4"/>
        <v>4724188.0099999923</v>
      </c>
    </row>
    <row r="34" spans="1:9" s="9" customFormat="1" ht="30" customHeight="1" x14ac:dyDescent="0.25">
      <c r="A34" s="3" t="s">
        <v>35</v>
      </c>
      <c r="B34" s="4">
        <v>10667153</v>
      </c>
      <c r="C34" s="5">
        <f t="shared" si="1"/>
        <v>-909110.31999999844</v>
      </c>
      <c r="D34" s="4">
        <v>9758042.6800000016</v>
      </c>
      <c r="E34" s="4">
        <v>9639261.8900000025</v>
      </c>
      <c r="F34" s="6">
        <f t="shared" si="2"/>
        <v>9639261.8900000025</v>
      </c>
      <c r="G34" s="6">
        <f t="shared" si="3"/>
        <v>118780.78999999911</v>
      </c>
      <c r="H34" s="6">
        <v>118520.3</v>
      </c>
      <c r="I34" s="7">
        <f t="shared" si="4"/>
        <v>260.48999999910302</v>
      </c>
    </row>
    <row r="35" spans="1:9" s="9" customFormat="1" ht="30" customHeight="1" x14ac:dyDescent="0.25">
      <c r="A35" s="3" t="s">
        <v>36</v>
      </c>
      <c r="B35" s="4">
        <v>19538733</v>
      </c>
      <c r="C35" s="5">
        <f t="shared" si="1"/>
        <v>29085417.780000001</v>
      </c>
      <c r="D35" s="4">
        <v>48624150.780000001</v>
      </c>
      <c r="E35" s="4">
        <v>48295167.270000003</v>
      </c>
      <c r="F35" s="6">
        <f t="shared" si="2"/>
        <v>48295167.270000003</v>
      </c>
      <c r="G35" s="6">
        <f t="shared" si="3"/>
        <v>328983.50999999791</v>
      </c>
      <c r="H35" s="6">
        <v>125325.48999999999</v>
      </c>
      <c r="I35" s="7">
        <f t="shared" si="4"/>
        <v>203658.01999999792</v>
      </c>
    </row>
    <row r="36" spans="1:9" s="9" customFormat="1" ht="30" customHeight="1" x14ac:dyDescent="0.25">
      <c r="A36" s="3" t="s">
        <v>37</v>
      </c>
      <c r="B36" s="4">
        <v>11782767</v>
      </c>
      <c r="C36" s="5">
        <f t="shared" si="1"/>
        <v>997459.38000000082</v>
      </c>
      <c r="D36" s="4">
        <v>12780226.380000001</v>
      </c>
      <c r="E36" s="4">
        <v>11369775.879999999</v>
      </c>
      <c r="F36" s="6">
        <f t="shared" si="2"/>
        <v>11369775.879999999</v>
      </c>
      <c r="G36" s="6">
        <f t="shared" si="3"/>
        <v>1410450.5000000019</v>
      </c>
      <c r="H36" s="6">
        <v>296351.59999999998</v>
      </c>
      <c r="I36" s="7">
        <f t="shared" si="4"/>
        <v>1114098.9000000018</v>
      </c>
    </row>
    <row r="37" spans="1:9" s="9" customFormat="1" ht="30" customHeight="1" x14ac:dyDescent="0.25">
      <c r="A37" s="3" t="s">
        <v>38</v>
      </c>
      <c r="B37" s="4">
        <v>262805944</v>
      </c>
      <c r="C37" s="5">
        <f t="shared" si="1"/>
        <v>-19151625.869999975</v>
      </c>
      <c r="D37" s="4">
        <v>243654318.13000003</v>
      </c>
      <c r="E37" s="4">
        <v>234000303.40000001</v>
      </c>
      <c r="F37" s="6">
        <f t="shared" si="2"/>
        <v>234000303.40000001</v>
      </c>
      <c r="G37" s="6">
        <f t="shared" si="3"/>
        <v>9654014.7300000191</v>
      </c>
      <c r="H37" s="6">
        <v>5024553.9900000012</v>
      </c>
      <c r="I37" s="7">
        <f t="shared" si="4"/>
        <v>4629460.7400000179</v>
      </c>
    </row>
    <row r="38" spans="1:9" s="9" customFormat="1" ht="30" customHeight="1" x14ac:dyDescent="0.25">
      <c r="A38" s="3" t="s">
        <v>39</v>
      </c>
      <c r="B38" s="4">
        <v>2324219744</v>
      </c>
      <c r="C38" s="5">
        <f t="shared" si="1"/>
        <v>-89517712.210000038</v>
      </c>
      <c r="D38" s="4">
        <v>2234702031.79</v>
      </c>
      <c r="E38" s="4">
        <v>2179702031.79</v>
      </c>
      <c r="F38" s="6">
        <f t="shared" si="2"/>
        <v>2179702031.79</v>
      </c>
      <c r="G38" s="6">
        <f t="shared" si="3"/>
        <v>55000000</v>
      </c>
      <c r="H38" s="6">
        <v>55000000</v>
      </c>
      <c r="I38" s="7">
        <f t="shared" si="4"/>
        <v>0</v>
      </c>
    </row>
    <row r="39" spans="1:9" s="9" customFormat="1" ht="30" customHeight="1" x14ac:dyDescent="0.25">
      <c r="A39" s="3" t="s">
        <v>40</v>
      </c>
      <c r="B39" s="4">
        <v>181456703</v>
      </c>
      <c r="C39" s="5">
        <f t="shared" si="1"/>
        <v>1445589.9399999678</v>
      </c>
      <c r="D39" s="4">
        <v>182902292.93999997</v>
      </c>
      <c r="E39" s="4">
        <v>171036578.27999991</v>
      </c>
      <c r="F39" s="6">
        <f t="shared" si="2"/>
        <v>171036578.27999991</v>
      </c>
      <c r="G39" s="6">
        <f t="shared" si="3"/>
        <v>11865714.660000056</v>
      </c>
      <c r="H39" s="6">
        <v>5461404.75</v>
      </c>
      <c r="I39" s="7">
        <f t="shared" si="4"/>
        <v>6404309.910000056</v>
      </c>
    </row>
    <row r="40" spans="1:9" s="9" customFormat="1" ht="30" customHeight="1" x14ac:dyDescent="0.25">
      <c r="A40" s="3" t="s">
        <v>41</v>
      </c>
      <c r="B40" s="4"/>
      <c r="C40" s="5"/>
      <c r="D40" s="4"/>
      <c r="E40" s="4"/>
      <c r="F40" s="6"/>
      <c r="G40" s="6"/>
      <c r="H40" s="6"/>
      <c r="I40" s="7"/>
    </row>
    <row r="41" spans="1:9" s="9" customFormat="1" ht="30" customHeight="1" x14ac:dyDescent="0.25">
      <c r="A41" s="3" t="s">
        <v>42</v>
      </c>
      <c r="B41" s="4">
        <v>402084647</v>
      </c>
      <c r="C41" s="5">
        <f t="shared" si="1"/>
        <v>0</v>
      </c>
      <c r="D41" s="4">
        <v>402084647</v>
      </c>
      <c r="E41" s="4">
        <v>400724806.29000002</v>
      </c>
      <c r="F41" s="6">
        <f t="shared" si="2"/>
        <v>400724806.29000002</v>
      </c>
      <c r="G41" s="6">
        <f t="shared" si="3"/>
        <v>1359840.7099999785</v>
      </c>
      <c r="H41" s="6">
        <v>0</v>
      </c>
      <c r="I41" s="7">
        <f t="shared" si="4"/>
        <v>1359840.7099999785</v>
      </c>
    </row>
    <row r="42" spans="1:9" s="9" customFormat="1" ht="30" customHeight="1" x14ac:dyDescent="0.25">
      <c r="A42" s="3" t="s">
        <v>43</v>
      </c>
      <c r="B42" s="4">
        <v>77996868</v>
      </c>
      <c r="C42" s="5">
        <f t="shared" si="1"/>
        <v>-3468287.3599999845</v>
      </c>
      <c r="D42" s="4">
        <v>74528580.640000015</v>
      </c>
      <c r="E42" s="4">
        <v>71972126.310000032</v>
      </c>
      <c r="F42" s="6">
        <f t="shared" si="2"/>
        <v>71972126.310000032</v>
      </c>
      <c r="G42" s="6">
        <f t="shared" si="3"/>
        <v>2556454.3299999833</v>
      </c>
      <c r="H42" s="6">
        <v>1345975.72</v>
      </c>
      <c r="I42" s="7">
        <f t="shared" si="4"/>
        <v>1210478.6099999833</v>
      </c>
    </row>
    <row r="43" spans="1:9" s="9" customFormat="1" ht="30" customHeight="1" x14ac:dyDescent="0.25">
      <c r="A43" s="3" t="s">
        <v>44</v>
      </c>
      <c r="B43" s="4">
        <v>133394911</v>
      </c>
      <c r="C43" s="5">
        <f t="shared" si="1"/>
        <v>-50662806.499999985</v>
      </c>
      <c r="D43" s="4">
        <v>82732104.500000015</v>
      </c>
      <c r="E43" s="4">
        <v>62281236.920000002</v>
      </c>
      <c r="F43" s="6">
        <f t="shared" si="2"/>
        <v>62281236.920000002</v>
      </c>
      <c r="G43" s="6">
        <f t="shared" si="3"/>
        <v>20450867.580000013</v>
      </c>
      <c r="H43" s="6">
        <v>20316333.629999999</v>
      </c>
      <c r="I43" s="7">
        <f t="shared" si="4"/>
        <v>134533.95000001416</v>
      </c>
    </row>
    <row r="44" spans="1:9" s="9" customFormat="1" ht="30" customHeight="1" x14ac:dyDescent="0.25">
      <c r="A44" s="3" t="s">
        <v>45</v>
      </c>
      <c r="B44" s="4">
        <v>1175732232</v>
      </c>
      <c r="C44" s="5">
        <f t="shared" si="1"/>
        <v>-15912670.930000067</v>
      </c>
      <c r="D44" s="4">
        <v>1159819561.0699999</v>
      </c>
      <c r="E44" s="4">
        <v>1116192028.8</v>
      </c>
      <c r="F44" s="6">
        <f t="shared" si="2"/>
        <v>1116192028.8</v>
      </c>
      <c r="G44" s="6">
        <f t="shared" si="3"/>
        <v>43627532.269999981</v>
      </c>
      <c r="H44" s="6">
        <v>37276600.260000005</v>
      </c>
      <c r="I44" s="7">
        <f t="shared" si="4"/>
        <v>6350932.0099999756</v>
      </c>
    </row>
    <row r="45" spans="1:9" s="9" customFormat="1" ht="30" customHeight="1" x14ac:dyDescent="0.25">
      <c r="A45" s="3" t="s">
        <v>46</v>
      </c>
      <c r="B45" s="4">
        <v>12914503297</v>
      </c>
      <c r="C45" s="5">
        <f t="shared" si="1"/>
        <v>1024281730.619997</v>
      </c>
      <c r="D45" s="4">
        <v>13938785027.619997</v>
      </c>
      <c r="E45" s="4">
        <v>11623461676.780001</v>
      </c>
      <c r="F45" s="6">
        <f t="shared" si="2"/>
        <v>11623461676.780001</v>
      </c>
      <c r="G45" s="6">
        <f t="shared" si="3"/>
        <v>2315323350.8399963</v>
      </c>
      <c r="H45" s="6">
        <v>1378924350.1500006</v>
      </c>
      <c r="I45" s="7">
        <f t="shared" si="4"/>
        <v>936399000.68999577</v>
      </c>
    </row>
    <row r="46" spans="1:9" s="9" customFormat="1" ht="30" customHeight="1" x14ac:dyDescent="0.25">
      <c r="A46" s="3" t="s">
        <v>47</v>
      </c>
      <c r="B46" s="4">
        <v>5648600</v>
      </c>
      <c r="C46" s="5">
        <f t="shared" si="1"/>
        <v>17380825.850000001</v>
      </c>
      <c r="D46" s="4">
        <v>23029425.850000001</v>
      </c>
      <c r="E46" s="4">
        <v>22405388.590000004</v>
      </c>
      <c r="F46" s="6">
        <f t="shared" si="2"/>
        <v>22405388.590000004</v>
      </c>
      <c r="G46" s="6">
        <f t="shared" si="3"/>
        <v>624037.25999999791</v>
      </c>
      <c r="H46" s="6">
        <v>487052.20999999996</v>
      </c>
      <c r="I46" s="7">
        <f t="shared" si="4"/>
        <v>136985.04999999795</v>
      </c>
    </row>
    <row r="47" spans="1:9" s="9" customFormat="1" ht="30" customHeight="1" x14ac:dyDescent="0.25">
      <c r="A47" s="3" t="s">
        <v>48</v>
      </c>
      <c r="B47" s="4">
        <v>1215431104</v>
      </c>
      <c r="C47" s="5">
        <f t="shared" si="1"/>
        <v>-15431104</v>
      </c>
      <c r="D47" s="4">
        <v>1200000000</v>
      </c>
      <c r="E47" s="4">
        <v>1145977400.3800001</v>
      </c>
      <c r="F47" s="6">
        <f t="shared" si="2"/>
        <v>1145977400.3800001</v>
      </c>
      <c r="G47" s="6">
        <f t="shared" si="3"/>
        <v>54022599.619999886</v>
      </c>
      <c r="H47" s="6">
        <v>54022599.619999997</v>
      </c>
      <c r="I47" s="7">
        <f t="shared" si="4"/>
        <v>-1.1175870895385742E-7</v>
      </c>
    </row>
    <row r="48" spans="1:9" s="9" customFormat="1" ht="30" customHeight="1" x14ac:dyDescent="0.25">
      <c r="A48" s="3" t="s">
        <v>49</v>
      </c>
      <c r="B48" s="4">
        <v>111424011</v>
      </c>
      <c r="C48" s="5">
        <f t="shared" si="1"/>
        <v>-4620133.8500000089</v>
      </c>
      <c r="D48" s="4">
        <v>106803877.14999999</v>
      </c>
      <c r="E48" s="4">
        <v>106477209.75</v>
      </c>
      <c r="F48" s="6">
        <f t="shared" si="2"/>
        <v>106477209.75</v>
      </c>
      <c r="G48" s="6">
        <f t="shared" si="3"/>
        <v>326667.39999999106</v>
      </c>
      <c r="H48" s="6">
        <v>326667.40000000002</v>
      </c>
      <c r="I48" s="7">
        <f t="shared" si="4"/>
        <v>-8.9639797806739807E-9</v>
      </c>
    </row>
    <row r="49" spans="1:9" s="11" customFormat="1" ht="30" customHeight="1" x14ac:dyDescent="0.25">
      <c r="A49" s="3" t="s">
        <v>50</v>
      </c>
      <c r="B49" s="4">
        <v>13626906039</v>
      </c>
      <c r="C49" s="5">
        <f t="shared" si="1"/>
        <v>-2611305087.6800079</v>
      </c>
      <c r="D49" s="4">
        <v>11015600951.319992</v>
      </c>
      <c r="E49" s="4">
        <v>9338887854.8199921</v>
      </c>
      <c r="F49" s="6">
        <f t="shared" si="2"/>
        <v>9338887854.8199921</v>
      </c>
      <c r="G49" s="6">
        <f t="shared" si="3"/>
        <v>1676713096.5</v>
      </c>
      <c r="H49" s="6">
        <v>1498495540.7100003</v>
      </c>
      <c r="I49" s="7">
        <f t="shared" si="4"/>
        <v>178217555.78999972</v>
      </c>
    </row>
    <row r="50" spans="1:9" s="11" customFormat="1" ht="30" customHeight="1" x14ac:dyDescent="0.25">
      <c r="A50" s="3" t="s">
        <v>51</v>
      </c>
      <c r="B50" s="4">
        <v>1273831667</v>
      </c>
      <c r="C50" s="5">
        <f t="shared" si="1"/>
        <v>181167224.17999959</v>
      </c>
      <c r="D50" s="4">
        <v>1454998891.1799996</v>
      </c>
      <c r="E50" s="4">
        <v>1370828029.2399995</v>
      </c>
      <c r="F50" s="6">
        <f t="shared" si="2"/>
        <v>1370828029.2399995</v>
      </c>
      <c r="G50" s="6">
        <f t="shared" si="3"/>
        <v>84170861.940000057</v>
      </c>
      <c r="H50" s="6">
        <v>83467451.079999983</v>
      </c>
      <c r="I50" s="7">
        <f t="shared" si="4"/>
        <v>703410.86000007391</v>
      </c>
    </row>
    <row r="51" spans="1:9" s="11" customFormat="1" ht="30" customHeight="1" x14ac:dyDescent="0.25">
      <c r="A51" s="3" t="s">
        <v>52</v>
      </c>
      <c r="B51" s="4">
        <v>21000000</v>
      </c>
      <c r="C51" s="5">
        <f t="shared" si="1"/>
        <v>-803900.19999999925</v>
      </c>
      <c r="D51" s="4">
        <v>20196099.800000001</v>
      </c>
      <c r="E51" s="4">
        <v>19518097.679999996</v>
      </c>
      <c r="F51" s="6">
        <f t="shared" si="2"/>
        <v>19518097.679999996</v>
      </c>
      <c r="G51" s="6">
        <f t="shared" si="3"/>
        <v>678002.12000000477</v>
      </c>
      <c r="H51" s="6">
        <v>294976.62</v>
      </c>
      <c r="I51" s="7">
        <f t="shared" si="4"/>
        <v>383025.50000000477</v>
      </c>
    </row>
    <row r="52" spans="1:9" s="11" customFormat="1" ht="30" customHeight="1" x14ac:dyDescent="0.25">
      <c r="A52" s="3" t="s">
        <v>53</v>
      </c>
      <c r="B52" s="4">
        <v>118696812</v>
      </c>
      <c r="C52" s="5">
        <f t="shared" si="1"/>
        <v>-100316.86999998987</v>
      </c>
      <c r="D52" s="4">
        <v>118596495.13000001</v>
      </c>
      <c r="E52" s="4">
        <v>112156013.43000001</v>
      </c>
      <c r="F52" s="6">
        <f t="shared" si="2"/>
        <v>112156013.43000001</v>
      </c>
      <c r="G52" s="6">
        <f t="shared" si="3"/>
        <v>6440481.700000003</v>
      </c>
      <c r="H52" s="6">
        <v>6422023.4000000004</v>
      </c>
      <c r="I52" s="7">
        <f t="shared" si="4"/>
        <v>18458.300000002608</v>
      </c>
    </row>
    <row r="53" spans="1:9" s="11" customFormat="1" ht="30" customHeight="1" x14ac:dyDescent="0.25">
      <c r="A53" s="3" t="s">
        <v>54</v>
      </c>
      <c r="B53" s="4">
        <v>2242915915</v>
      </c>
      <c r="C53" s="5">
        <f t="shared" si="1"/>
        <v>32457598.920000076</v>
      </c>
      <c r="D53" s="4">
        <v>2275373513.9200001</v>
      </c>
      <c r="E53" s="4">
        <v>2196933606.4100008</v>
      </c>
      <c r="F53" s="6">
        <f t="shared" si="2"/>
        <v>2196933606.4100008</v>
      </c>
      <c r="G53" s="6">
        <f t="shared" si="3"/>
        <v>78439907.509999275</v>
      </c>
      <c r="H53" s="6">
        <v>66365349.469999991</v>
      </c>
      <c r="I53" s="7">
        <f t="shared" si="4"/>
        <v>12074558.039999284</v>
      </c>
    </row>
    <row r="54" spans="1:9" s="11" customFormat="1" ht="30" customHeight="1" x14ac:dyDescent="0.25">
      <c r="A54" s="3" t="s">
        <v>55</v>
      </c>
      <c r="B54" s="4">
        <v>28040873</v>
      </c>
      <c r="C54" s="5">
        <f t="shared" si="1"/>
        <v>-10458876.539999999</v>
      </c>
      <c r="D54" s="4">
        <v>17581996.460000001</v>
      </c>
      <c r="E54" s="4">
        <v>17581996.460000001</v>
      </c>
      <c r="F54" s="6">
        <f t="shared" si="2"/>
        <v>17581996.460000001</v>
      </c>
      <c r="G54" s="6">
        <f t="shared" si="3"/>
        <v>0</v>
      </c>
      <c r="H54" s="6">
        <v>0</v>
      </c>
      <c r="I54" s="7">
        <f t="shared" si="4"/>
        <v>0</v>
      </c>
    </row>
    <row r="55" spans="1:9" s="11" customFormat="1" ht="30" customHeight="1" x14ac:dyDescent="0.25">
      <c r="A55" s="3" t="s">
        <v>56</v>
      </c>
      <c r="B55" s="4">
        <v>26725799</v>
      </c>
      <c r="C55" s="5">
        <f t="shared" si="1"/>
        <v>-875923.78999999911</v>
      </c>
      <c r="D55" s="4">
        <v>25849875.210000001</v>
      </c>
      <c r="E55" s="4">
        <v>24751862.209999997</v>
      </c>
      <c r="F55" s="6">
        <f t="shared" si="2"/>
        <v>24751862.209999997</v>
      </c>
      <c r="G55" s="6">
        <f t="shared" si="3"/>
        <v>1098013.0000000037</v>
      </c>
      <c r="H55" s="6">
        <v>626626.74</v>
      </c>
      <c r="I55" s="7">
        <f t="shared" si="4"/>
        <v>471386.26000000373</v>
      </c>
    </row>
    <row r="56" spans="1:9" s="11" customFormat="1" ht="30" customHeight="1" x14ac:dyDescent="0.25">
      <c r="A56" s="3" t="s">
        <v>57</v>
      </c>
      <c r="B56" s="4">
        <v>1575287082</v>
      </c>
      <c r="C56" s="5">
        <f t="shared" si="1"/>
        <v>-113014144.23999977</v>
      </c>
      <c r="D56" s="4">
        <v>1462272937.7600002</v>
      </c>
      <c r="E56" s="4">
        <v>1307683182.28</v>
      </c>
      <c r="F56" s="6">
        <f t="shared" si="2"/>
        <v>1307683182.28</v>
      </c>
      <c r="G56" s="6">
        <f t="shared" si="3"/>
        <v>154589755.48000026</v>
      </c>
      <c r="H56" s="6">
        <v>46874051</v>
      </c>
      <c r="I56" s="7">
        <f t="shared" si="4"/>
        <v>107715704.48000026</v>
      </c>
    </row>
    <row r="57" spans="1:9" s="11" customFormat="1" ht="30" customHeight="1" x14ac:dyDescent="0.25">
      <c r="A57" s="3" t="s">
        <v>58</v>
      </c>
      <c r="B57" s="4">
        <v>17209020</v>
      </c>
      <c r="C57" s="5">
        <f t="shared" si="1"/>
        <v>0</v>
      </c>
      <c r="D57" s="4">
        <v>17209020</v>
      </c>
      <c r="E57" s="4">
        <v>16520832.42</v>
      </c>
      <c r="F57" s="6">
        <f t="shared" si="2"/>
        <v>16520832.42</v>
      </c>
      <c r="G57" s="6">
        <f t="shared" si="3"/>
        <v>688187.58000000007</v>
      </c>
      <c r="H57" s="6">
        <v>357697.62</v>
      </c>
      <c r="I57" s="7">
        <f t="shared" si="4"/>
        <v>330489.96000000008</v>
      </c>
    </row>
    <row r="58" spans="1:9" s="11" customFormat="1" ht="30" customHeight="1" x14ac:dyDescent="0.25">
      <c r="A58" s="3" t="s">
        <v>59</v>
      </c>
      <c r="B58" s="4">
        <v>156836928</v>
      </c>
      <c r="C58" s="5">
        <f t="shared" si="1"/>
        <v>-6758697.75</v>
      </c>
      <c r="D58" s="4">
        <v>150078230.25</v>
      </c>
      <c r="E58" s="4">
        <v>109331600.05000001</v>
      </c>
      <c r="F58" s="6">
        <f t="shared" si="2"/>
        <v>109331600.05000001</v>
      </c>
      <c r="G58" s="6">
        <f t="shared" si="3"/>
        <v>40746630.199999988</v>
      </c>
      <c r="H58" s="6">
        <v>40036225.350000001</v>
      </c>
      <c r="I58" s="7">
        <f t="shared" si="4"/>
        <v>710404.84999998659</v>
      </c>
    </row>
    <row r="59" spans="1:9" s="11" customFormat="1" ht="30" customHeight="1" x14ac:dyDescent="0.25">
      <c r="A59" s="3" t="s">
        <v>60</v>
      </c>
      <c r="B59" s="4">
        <v>384959117</v>
      </c>
      <c r="C59" s="5">
        <f t="shared" si="1"/>
        <v>205612.5</v>
      </c>
      <c r="D59" s="4">
        <v>385164729.5</v>
      </c>
      <c r="E59" s="4">
        <v>321209461.20999998</v>
      </c>
      <c r="F59" s="6">
        <f t="shared" si="2"/>
        <v>321209461.20999998</v>
      </c>
      <c r="G59" s="6">
        <f t="shared" si="3"/>
        <v>63955268.290000021</v>
      </c>
      <c r="H59" s="6">
        <v>52993911.089999996</v>
      </c>
      <c r="I59" s="7">
        <f t="shared" si="4"/>
        <v>10961357.200000025</v>
      </c>
    </row>
    <row r="60" spans="1:9" s="11" customFormat="1" ht="30" customHeight="1" x14ac:dyDescent="0.25">
      <c r="A60" s="3" t="s">
        <v>61</v>
      </c>
      <c r="B60" s="4">
        <v>3702723184</v>
      </c>
      <c r="C60" s="5">
        <f t="shared" si="1"/>
        <v>209696987.6099987</v>
      </c>
      <c r="D60" s="4">
        <v>3912420171.6099987</v>
      </c>
      <c r="E60" s="4">
        <v>3767994621.599998</v>
      </c>
      <c r="F60" s="6">
        <f t="shared" si="2"/>
        <v>3767994621.599998</v>
      </c>
      <c r="G60" s="6">
        <f t="shared" si="3"/>
        <v>144425550.01000071</v>
      </c>
      <c r="H60" s="6">
        <v>122611949.67</v>
      </c>
      <c r="I60" s="7">
        <f t="shared" si="4"/>
        <v>21813600.340000704</v>
      </c>
    </row>
    <row r="61" spans="1:9" s="11" customFormat="1" ht="30" customHeight="1" x14ac:dyDescent="0.25">
      <c r="A61" s="3" t="s">
        <v>62</v>
      </c>
      <c r="B61" s="4">
        <v>46950718</v>
      </c>
      <c r="C61" s="5">
        <f t="shared" si="1"/>
        <v>1019970195.49</v>
      </c>
      <c r="D61" s="4">
        <v>1066920913.49</v>
      </c>
      <c r="E61" s="4">
        <v>1066078578.8699999</v>
      </c>
      <c r="F61" s="6">
        <f t="shared" si="2"/>
        <v>1066078578.8699999</v>
      </c>
      <c r="G61" s="6">
        <f t="shared" si="3"/>
        <v>842334.62000012398</v>
      </c>
      <c r="H61" s="6">
        <v>842334.62</v>
      </c>
      <c r="I61" s="7">
        <f t="shared" si="4"/>
        <v>1.2398231774568558E-7</v>
      </c>
    </row>
    <row r="62" spans="1:9" s="11" customFormat="1" ht="30" customHeight="1" x14ac:dyDescent="0.25">
      <c r="A62" s="3" t="s">
        <v>63</v>
      </c>
      <c r="B62" s="4"/>
      <c r="C62" s="5"/>
      <c r="D62" s="4"/>
      <c r="E62" s="4"/>
      <c r="F62" s="6"/>
      <c r="G62" s="6"/>
      <c r="H62" s="6"/>
      <c r="I62" s="7"/>
    </row>
    <row r="63" spans="1:9" s="11" customFormat="1" ht="30" customHeight="1" x14ac:dyDescent="0.25">
      <c r="A63" s="3" t="s">
        <v>64</v>
      </c>
      <c r="B63" s="4">
        <v>80991039</v>
      </c>
      <c r="C63" s="5">
        <f t="shared" si="1"/>
        <v>967887604.66999996</v>
      </c>
      <c r="D63" s="4">
        <v>1048878643.67</v>
      </c>
      <c r="E63" s="4">
        <v>1048878643.67</v>
      </c>
      <c r="F63" s="6">
        <f t="shared" si="2"/>
        <v>1048878643.67</v>
      </c>
      <c r="G63" s="6">
        <f t="shared" si="3"/>
        <v>0</v>
      </c>
      <c r="H63" s="6">
        <v>0</v>
      </c>
      <c r="I63" s="7">
        <f t="shared" si="4"/>
        <v>0</v>
      </c>
    </row>
    <row r="64" spans="1:9" s="11" customFormat="1" ht="30" customHeight="1" x14ac:dyDescent="0.25">
      <c r="A64" s="3" t="s">
        <v>65</v>
      </c>
      <c r="B64" s="4"/>
      <c r="C64" s="5"/>
      <c r="D64" s="4"/>
      <c r="E64" s="4"/>
      <c r="F64" s="6"/>
      <c r="G64" s="6"/>
      <c r="H64" s="6"/>
      <c r="I64" s="7"/>
    </row>
    <row r="65" spans="1:9" s="11" customFormat="1" ht="30" customHeight="1" x14ac:dyDescent="0.25">
      <c r="A65" s="3" t="s">
        <v>66</v>
      </c>
      <c r="B65" s="4">
        <v>14270442</v>
      </c>
      <c r="C65" s="5">
        <f t="shared" si="1"/>
        <v>-11424061.59</v>
      </c>
      <c r="D65" s="4">
        <v>2846380.41</v>
      </c>
      <c r="E65" s="4">
        <v>2846380.41</v>
      </c>
      <c r="F65" s="6">
        <f t="shared" si="2"/>
        <v>2846380.41</v>
      </c>
      <c r="G65" s="6">
        <f t="shared" si="3"/>
        <v>0</v>
      </c>
      <c r="H65" s="6">
        <v>0</v>
      </c>
      <c r="I65" s="7">
        <f t="shared" si="4"/>
        <v>0</v>
      </c>
    </row>
    <row r="66" spans="1:9" s="11" customFormat="1" ht="30" customHeight="1" x14ac:dyDescent="0.25">
      <c r="A66" s="3" t="s">
        <v>67</v>
      </c>
      <c r="B66" s="4"/>
      <c r="C66" s="5"/>
      <c r="D66" s="4"/>
      <c r="E66" s="4"/>
      <c r="F66" s="6"/>
      <c r="G66" s="6"/>
      <c r="H66" s="6"/>
      <c r="I66" s="7"/>
    </row>
    <row r="67" spans="1:9" s="11" customFormat="1" ht="30" customHeight="1" x14ac:dyDescent="0.25">
      <c r="A67" s="3" t="s">
        <v>68</v>
      </c>
      <c r="B67" s="4">
        <v>41450146</v>
      </c>
      <c r="C67" s="5">
        <f t="shared" si="1"/>
        <v>3706404.8299999982</v>
      </c>
      <c r="D67" s="4">
        <v>45156550.829999998</v>
      </c>
      <c r="E67" s="4">
        <v>43466076.430000007</v>
      </c>
      <c r="F67" s="6">
        <f t="shared" si="2"/>
        <v>43466076.430000007</v>
      </c>
      <c r="G67" s="6">
        <f t="shared" si="3"/>
        <v>1690474.3999999911</v>
      </c>
      <c r="H67" s="6">
        <v>1690474.4</v>
      </c>
      <c r="I67" s="7">
        <f t="shared" si="4"/>
        <v>-8.8475644588470459E-9</v>
      </c>
    </row>
    <row r="68" spans="1:9" s="11" customFormat="1" ht="30" customHeight="1" x14ac:dyDescent="0.25">
      <c r="A68" s="3" t="s">
        <v>69</v>
      </c>
      <c r="B68" s="4">
        <v>3025235</v>
      </c>
      <c r="C68" s="5">
        <f t="shared" si="1"/>
        <v>-3023235</v>
      </c>
      <c r="D68" s="4">
        <v>2000</v>
      </c>
      <c r="E68" s="4">
        <v>2000</v>
      </c>
      <c r="F68" s="6">
        <f t="shared" si="2"/>
        <v>2000</v>
      </c>
      <c r="G68" s="6">
        <f t="shared" si="3"/>
        <v>0</v>
      </c>
      <c r="H68" s="6">
        <v>0</v>
      </c>
      <c r="I68" s="7">
        <f t="shared" si="4"/>
        <v>0</v>
      </c>
    </row>
    <row r="69" spans="1:9" s="11" customFormat="1" ht="30" customHeight="1" x14ac:dyDescent="0.25">
      <c r="A69" s="3" t="s">
        <v>70</v>
      </c>
      <c r="B69" s="4">
        <v>0</v>
      </c>
      <c r="C69" s="5">
        <f t="shared" si="1"/>
        <v>1466000000</v>
      </c>
      <c r="D69" s="4">
        <v>1466000000</v>
      </c>
      <c r="E69" s="4">
        <v>875196333.75</v>
      </c>
      <c r="F69" s="6">
        <f t="shared" si="2"/>
        <v>875196333.75</v>
      </c>
      <c r="G69" s="6">
        <f t="shared" si="3"/>
        <v>590803666.25</v>
      </c>
      <c r="H69" s="6">
        <v>590335873.26999998</v>
      </c>
      <c r="I69" s="7">
        <f t="shared" si="4"/>
        <v>467792.98000001907</v>
      </c>
    </row>
    <row r="70" spans="1:9" s="11" customFormat="1" ht="30" customHeight="1" x14ac:dyDescent="0.25">
      <c r="A70" s="3" t="s">
        <v>71</v>
      </c>
      <c r="B70" s="4">
        <v>1711384334</v>
      </c>
      <c r="C70" s="5">
        <f t="shared" si="1"/>
        <v>26803848.24000001</v>
      </c>
      <c r="D70" s="4">
        <v>1738188182.24</v>
      </c>
      <c r="E70" s="4">
        <v>1572068186.8699989</v>
      </c>
      <c r="F70" s="6">
        <f t="shared" si="2"/>
        <v>1572068186.8699989</v>
      </c>
      <c r="G70" s="6">
        <f t="shared" si="3"/>
        <v>166119995.37000108</v>
      </c>
      <c r="H70" s="6">
        <v>155310659.54999998</v>
      </c>
      <c r="I70" s="7">
        <f t="shared" si="4"/>
        <v>10809335.820001096</v>
      </c>
    </row>
    <row r="71" spans="1:9" s="11" customFormat="1" ht="30" customHeight="1" x14ac:dyDescent="0.25">
      <c r="A71" s="3" t="s">
        <v>72</v>
      </c>
      <c r="B71" s="4">
        <v>249177545</v>
      </c>
      <c r="C71" s="5">
        <f t="shared" si="1"/>
        <v>-41868968.969999969</v>
      </c>
      <c r="D71" s="4">
        <v>207308576.03000003</v>
      </c>
      <c r="E71" s="4">
        <v>130887349.77000003</v>
      </c>
      <c r="F71" s="6">
        <f t="shared" si="2"/>
        <v>130887349.77000003</v>
      </c>
      <c r="G71" s="6">
        <f t="shared" si="3"/>
        <v>76421226.260000005</v>
      </c>
      <c r="H71" s="6">
        <v>56562294.929999985</v>
      </c>
      <c r="I71" s="7">
        <f t="shared" si="4"/>
        <v>19858931.330000021</v>
      </c>
    </row>
    <row r="72" spans="1:9" s="11" customFormat="1" ht="30" customHeight="1" x14ac:dyDescent="0.25">
      <c r="A72" s="3" t="s">
        <v>73</v>
      </c>
      <c r="B72" s="4"/>
      <c r="C72" s="5"/>
      <c r="D72" s="4"/>
      <c r="E72" s="4"/>
      <c r="F72" s="6"/>
      <c r="G72" s="6"/>
      <c r="H72" s="6"/>
      <c r="I72" s="7"/>
    </row>
    <row r="73" spans="1:9" s="11" customFormat="1" ht="30" customHeight="1" x14ac:dyDescent="0.25">
      <c r="A73" s="3" t="s">
        <v>74</v>
      </c>
      <c r="B73" s="4">
        <v>965358204</v>
      </c>
      <c r="C73" s="5">
        <f t="shared" si="1"/>
        <v>-543282304.60000002</v>
      </c>
      <c r="D73" s="4">
        <v>422075899.39999998</v>
      </c>
      <c r="E73" s="4">
        <v>285342769.19999999</v>
      </c>
      <c r="F73" s="6">
        <f t="shared" si="2"/>
        <v>285342769.19999999</v>
      </c>
      <c r="G73" s="6">
        <f t="shared" si="3"/>
        <v>136733130.19999999</v>
      </c>
      <c r="H73" s="6">
        <v>136733130.19999999</v>
      </c>
      <c r="I73" s="7">
        <f t="shared" si="4"/>
        <v>0</v>
      </c>
    </row>
    <row r="74" spans="1:9" s="11" customFormat="1" ht="30" customHeight="1" x14ac:dyDescent="0.25">
      <c r="A74" s="3" t="s">
        <v>75</v>
      </c>
      <c r="B74" s="4">
        <v>1896203087</v>
      </c>
      <c r="C74" s="5">
        <f t="shared" si="1"/>
        <v>551414271.0999999</v>
      </c>
      <c r="D74" s="4">
        <v>2447617358.0999999</v>
      </c>
      <c r="E74" s="4">
        <v>2424170440.4200001</v>
      </c>
      <c r="F74" s="6">
        <f t="shared" si="2"/>
        <v>2424170440.4200001</v>
      </c>
      <c r="G74" s="6">
        <f t="shared" si="3"/>
        <v>23446917.679999828</v>
      </c>
      <c r="H74" s="6">
        <v>12180590.810000001</v>
      </c>
      <c r="I74" s="7">
        <f t="shared" si="4"/>
        <v>11266326.869999828</v>
      </c>
    </row>
    <row r="75" spans="1:9" s="11" customFormat="1" ht="30" customHeight="1" x14ac:dyDescent="0.25">
      <c r="A75" s="3" t="s">
        <v>76</v>
      </c>
      <c r="B75" s="4">
        <v>8461487510</v>
      </c>
      <c r="C75" s="5">
        <f t="shared" ref="C75:C123" si="5">D75-B75</f>
        <v>1830717829.9399986</v>
      </c>
      <c r="D75" s="4">
        <v>10292205339.939999</v>
      </c>
      <c r="E75" s="4">
        <v>10183532162.849998</v>
      </c>
      <c r="F75" s="6">
        <f t="shared" si="2"/>
        <v>10183532162.849998</v>
      </c>
      <c r="G75" s="6">
        <f t="shared" si="3"/>
        <v>108673177.09000015</v>
      </c>
      <c r="H75" s="6">
        <v>107110674.74000001</v>
      </c>
      <c r="I75" s="7">
        <f t="shared" si="4"/>
        <v>1562502.3500001431</v>
      </c>
    </row>
    <row r="76" spans="1:9" s="11" customFormat="1" ht="30" customHeight="1" x14ac:dyDescent="0.25">
      <c r="A76" s="3" t="s">
        <v>77</v>
      </c>
      <c r="B76" s="4">
        <v>1377432640</v>
      </c>
      <c r="C76" s="5">
        <f t="shared" si="5"/>
        <v>-10000000</v>
      </c>
      <c r="D76" s="4">
        <v>1367432640</v>
      </c>
      <c r="E76" s="4">
        <v>1359987060.6199999</v>
      </c>
      <c r="F76" s="6">
        <f t="shared" ref="F76:F123" si="6">E76</f>
        <v>1359987060.6199999</v>
      </c>
      <c r="G76" s="6">
        <f t="shared" ref="G76:G123" si="7">+D76-F76</f>
        <v>7445579.3800001144</v>
      </c>
      <c r="H76" s="6">
        <v>7445579.3799999999</v>
      </c>
      <c r="I76" s="7">
        <f t="shared" ref="I76:I123" si="8">+G76-H76</f>
        <v>1.1455267667770386E-7</v>
      </c>
    </row>
    <row r="77" spans="1:9" s="11" customFormat="1" ht="30" customHeight="1" x14ac:dyDescent="0.25">
      <c r="A77" s="3" t="s">
        <v>78</v>
      </c>
      <c r="B77" s="4">
        <v>1187466857</v>
      </c>
      <c r="C77" s="5">
        <f t="shared" si="5"/>
        <v>-45036220</v>
      </c>
      <c r="D77" s="4">
        <v>1142430637</v>
      </c>
      <c r="E77" s="4">
        <v>1057034449.53</v>
      </c>
      <c r="F77" s="6">
        <f t="shared" si="6"/>
        <v>1057034449.53</v>
      </c>
      <c r="G77" s="6">
        <f t="shared" si="7"/>
        <v>85396187.470000029</v>
      </c>
      <c r="H77" s="6">
        <v>39411441.960000001</v>
      </c>
      <c r="I77" s="7">
        <f t="shared" si="8"/>
        <v>45984745.510000028</v>
      </c>
    </row>
    <row r="78" spans="1:9" s="11" customFormat="1" ht="30" customHeight="1" x14ac:dyDescent="0.25">
      <c r="A78" s="3" t="s">
        <v>79</v>
      </c>
      <c r="B78" s="4">
        <v>17868913179</v>
      </c>
      <c r="C78" s="5">
        <f t="shared" si="5"/>
        <v>891835798.27001572</v>
      </c>
      <c r="D78" s="4">
        <v>18760748977.270016</v>
      </c>
      <c r="E78" s="4">
        <v>18219929842.730003</v>
      </c>
      <c r="F78" s="6">
        <f t="shared" si="6"/>
        <v>18219929842.730003</v>
      </c>
      <c r="G78" s="6">
        <f t="shared" si="7"/>
        <v>540819134.54001236</v>
      </c>
      <c r="H78" s="6">
        <v>458764465.13999999</v>
      </c>
      <c r="I78" s="7">
        <f t="shared" si="8"/>
        <v>82054669.400012374</v>
      </c>
    </row>
    <row r="79" spans="1:9" s="11" customFormat="1" ht="30" customHeight="1" x14ac:dyDescent="0.25">
      <c r="A79" s="3" t="s">
        <v>80</v>
      </c>
      <c r="B79" s="4">
        <v>140556030</v>
      </c>
      <c r="C79" s="5">
        <f t="shared" si="5"/>
        <v>-6533384.7099999636</v>
      </c>
      <c r="D79" s="4">
        <v>134022645.29000004</v>
      </c>
      <c r="E79" s="4">
        <v>130881212.83</v>
      </c>
      <c r="F79" s="6">
        <f t="shared" si="6"/>
        <v>130881212.83</v>
      </c>
      <c r="G79" s="6">
        <f t="shared" si="7"/>
        <v>3141432.4600000381</v>
      </c>
      <c r="H79" s="6">
        <v>2285967.92</v>
      </c>
      <c r="I79" s="7">
        <f t="shared" si="8"/>
        <v>855464.54000003822</v>
      </c>
    </row>
    <row r="80" spans="1:9" s="11" customFormat="1" ht="30" customHeight="1" x14ac:dyDescent="0.25">
      <c r="A80" s="3" t="s">
        <v>81</v>
      </c>
      <c r="B80" s="4">
        <v>8746373212</v>
      </c>
      <c r="C80" s="5">
        <f t="shared" si="5"/>
        <v>458049278.54999733</v>
      </c>
      <c r="D80" s="4">
        <v>9204422490.5499973</v>
      </c>
      <c r="E80" s="4">
        <v>9152108672.3999996</v>
      </c>
      <c r="F80" s="6">
        <f t="shared" si="6"/>
        <v>9152108672.3999996</v>
      </c>
      <c r="G80" s="6">
        <f t="shared" si="7"/>
        <v>52313818.149997711</v>
      </c>
      <c r="H80" s="6">
        <v>22404817.050000004</v>
      </c>
      <c r="I80" s="7">
        <f t="shared" si="8"/>
        <v>29909001.099997707</v>
      </c>
    </row>
    <row r="81" spans="1:9" s="11" customFormat="1" ht="30" customHeight="1" x14ac:dyDescent="0.25">
      <c r="A81" s="3" t="s">
        <v>82</v>
      </c>
      <c r="B81" s="4">
        <v>4932178088</v>
      </c>
      <c r="C81" s="5">
        <f t="shared" si="5"/>
        <v>216370929.68999958</v>
      </c>
      <c r="D81" s="4">
        <v>5148549017.6899996</v>
      </c>
      <c r="E81" s="4">
        <v>5088663986.6800013</v>
      </c>
      <c r="F81" s="6">
        <f t="shared" si="6"/>
        <v>5088663986.6800013</v>
      </c>
      <c r="G81" s="6">
        <f t="shared" si="7"/>
        <v>59885031.009998322</v>
      </c>
      <c r="H81" s="6">
        <v>38039004.220000006</v>
      </c>
      <c r="I81" s="7">
        <f t="shared" si="8"/>
        <v>21846026.789998315</v>
      </c>
    </row>
    <row r="82" spans="1:9" s="11" customFormat="1" ht="30" customHeight="1" x14ac:dyDescent="0.25">
      <c r="A82" s="3" t="s">
        <v>83</v>
      </c>
      <c r="B82" s="4">
        <v>326547024</v>
      </c>
      <c r="C82" s="5">
        <f t="shared" si="5"/>
        <v>-1128039.6100001335</v>
      </c>
      <c r="D82" s="4">
        <v>325418984.38999987</v>
      </c>
      <c r="E82" s="4">
        <v>302564764.07000011</v>
      </c>
      <c r="F82" s="6">
        <f t="shared" si="6"/>
        <v>302564764.07000011</v>
      </c>
      <c r="G82" s="6">
        <f t="shared" si="7"/>
        <v>22854220.319999754</v>
      </c>
      <c r="H82" s="6">
        <v>9322134.1999999993</v>
      </c>
      <c r="I82" s="7">
        <f t="shared" si="8"/>
        <v>13532086.119999755</v>
      </c>
    </row>
    <row r="83" spans="1:9" s="11" customFormat="1" ht="30" customHeight="1" x14ac:dyDescent="0.25">
      <c r="A83" s="3" t="s">
        <v>84</v>
      </c>
      <c r="B83" s="4">
        <v>35762108</v>
      </c>
      <c r="C83" s="5">
        <f t="shared" si="5"/>
        <v>-3004173.0799999982</v>
      </c>
      <c r="D83" s="4">
        <v>32757934.920000002</v>
      </c>
      <c r="E83" s="4">
        <v>30590722.629999999</v>
      </c>
      <c r="F83" s="6">
        <f t="shared" si="6"/>
        <v>30590722.629999999</v>
      </c>
      <c r="G83" s="6">
        <f t="shared" si="7"/>
        <v>2167212.2900000028</v>
      </c>
      <c r="H83" s="6">
        <v>2167211.69</v>
      </c>
      <c r="I83" s="7">
        <f t="shared" si="8"/>
        <v>0.60000000288709998</v>
      </c>
    </row>
    <row r="84" spans="1:9" s="11" customFormat="1" ht="30" customHeight="1" x14ac:dyDescent="0.25">
      <c r="A84" s="3" t="s">
        <v>85</v>
      </c>
      <c r="B84" s="4">
        <v>289791059</v>
      </c>
      <c r="C84" s="5">
        <f t="shared" si="5"/>
        <v>-5301337.5100000501</v>
      </c>
      <c r="D84" s="4">
        <v>284489721.48999995</v>
      </c>
      <c r="E84" s="4">
        <v>273149897.80999994</v>
      </c>
      <c r="F84" s="6">
        <f t="shared" si="6"/>
        <v>273149897.80999994</v>
      </c>
      <c r="G84" s="6">
        <f t="shared" si="7"/>
        <v>11339823.680000007</v>
      </c>
      <c r="H84" s="6">
        <v>11339823.68</v>
      </c>
      <c r="I84" s="7">
        <f t="shared" si="8"/>
        <v>0</v>
      </c>
    </row>
    <row r="85" spans="1:9" s="11" customFormat="1" ht="30" customHeight="1" x14ac:dyDescent="0.25">
      <c r="A85" s="3" t="s">
        <v>86</v>
      </c>
      <c r="B85" s="4"/>
      <c r="C85" s="5"/>
      <c r="D85" s="4"/>
      <c r="E85" s="4"/>
      <c r="F85" s="6"/>
      <c r="G85" s="6"/>
      <c r="H85" s="6"/>
      <c r="I85" s="7"/>
    </row>
    <row r="86" spans="1:9" s="11" customFormat="1" ht="30" customHeight="1" x14ac:dyDescent="0.25">
      <c r="A86" s="3" t="s">
        <v>87</v>
      </c>
      <c r="B86" s="4">
        <v>3992000000</v>
      </c>
      <c r="C86" s="5">
        <f t="shared" si="5"/>
        <v>-690912197.11999989</v>
      </c>
      <c r="D86" s="4">
        <v>3301087802.8800001</v>
      </c>
      <c r="E86" s="4">
        <v>3245017139.3099999</v>
      </c>
      <c r="F86" s="6">
        <f t="shared" si="6"/>
        <v>3245017139.3099999</v>
      </c>
      <c r="G86" s="6">
        <f t="shared" si="7"/>
        <v>56070663.570000172</v>
      </c>
      <c r="H86" s="6">
        <v>0</v>
      </c>
      <c r="I86" s="7">
        <f t="shared" si="8"/>
        <v>56070663.570000172</v>
      </c>
    </row>
    <row r="87" spans="1:9" s="11" customFormat="1" ht="30" customHeight="1" x14ac:dyDescent="0.25">
      <c r="A87" s="3" t="s">
        <v>88</v>
      </c>
      <c r="B87" s="4">
        <v>6099072586</v>
      </c>
      <c r="C87" s="5">
        <f t="shared" si="5"/>
        <v>-14433164.789999962</v>
      </c>
      <c r="D87" s="4">
        <v>6084639421.21</v>
      </c>
      <c r="E87" s="4">
        <v>5900278786.5499992</v>
      </c>
      <c r="F87" s="6">
        <f t="shared" si="6"/>
        <v>5900278786.5499992</v>
      </c>
      <c r="G87" s="6">
        <f t="shared" si="7"/>
        <v>184360634.6600008</v>
      </c>
      <c r="H87" s="6">
        <v>129786299.47</v>
      </c>
      <c r="I87" s="7">
        <f t="shared" si="8"/>
        <v>54574335.190000802</v>
      </c>
    </row>
    <row r="88" spans="1:9" s="11" customFormat="1" ht="30" customHeight="1" x14ac:dyDescent="0.25">
      <c r="A88" s="3" t="s">
        <v>89</v>
      </c>
      <c r="B88" s="4">
        <v>1743697228</v>
      </c>
      <c r="C88" s="5">
        <f t="shared" si="5"/>
        <v>0</v>
      </c>
      <c r="D88" s="4">
        <v>1743697228</v>
      </c>
      <c r="E88" s="4">
        <v>1743697228</v>
      </c>
      <c r="F88" s="6">
        <f t="shared" si="6"/>
        <v>1743697228</v>
      </c>
      <c r="G88" s="6">
        <f t="shared" si="7"/>
        <v>0</v>
      </c>
      <c r="H88" s="6">
        <v>0</v>
      </c>
      <c r="I88" s="7">
        <f t="shared" si="8"/>
        <v>0</v>
      </c>
    </row>
    <row r="89" spans="1:9" s="11" customFormat="1" ht="30" customHeight="1" x14ac:dyDescent="0.25">
      <c r="A89" s="3" t="s">
        <v>90</v>
      </c>
      <c r="B89" s="4">
        <v>400000000</v>
      </c>
      <c r="C89" s="5">
        <f t="shared" si="5"/>
        <v>0</v>
      </c>
      <c r="D89" s="4">
        <v>400000000</v>
      </c>
      <c r="E89" s="4">
        <v>400000000</v>
      </c>
      <c r="F89" s="6">
        <f t="shared" si="6"/>
        <v>400000000</v>
      </c>
      <c r="G89" s="6">
        <f t="shared" si="7"/>
        <v>0</v>
      </c>
      <c r="H89" s="6">
        <v>0</v>
      </c>
      <c r="I89" s="7">
        <f t="shared" si="8"/>
        <v>0</v>
      </c>
    </row>
    <row r="90" spans="1:9" s="11" customFormat="1" ht="30" customHeight="1" x14ac:dyDescent="0.25">
      <c r="A90" s="3" t="s">
        <v>91</v>
      </c>
      <c r="B90" s="4">
        <v>5898511455</v>
      </c>
      <c r="C90" s="5">
        <f t="shared" si="5"/>
        <v>160000000</v>
      </c>
      <c r="D90" s="4">
        <v>6058511455</v>
      </c>
      <c r="E90" s="4">
        <v>6058511455</v>
      </c>
      <c r="F90" s="6">
        <f t="shared" si="6"/>
        <v>6058511455</v>
      </c>
      <c r="G90" s="6">
        <f t="shared" si="7"/>
        <v>0</v>
      </c>
      <c r="H90" s="6">
        <v>0</v>
      </c>
      <c r="I90" s="7">
        <f t="shared" si="8"/>
        <v>0</v>
      </c>
    </row>
    <row r="91" spans="1:9" s="11" customFormat="1" ht="30" customHeight="1" x14ac:dyDescent="0.25">
      <c r="A91" s="3" t="s">
        <v>92</v>
      </c>
      <c r="B91" s="4">
        <v>227000000</v>
      </c>
      <c r="C91" s="5">
        <f t="shared" si="5"/>
        <v>0</v>
      </c>
      <c r="D91" s="4">
        <v>227000000</v>
      </c>
      <c r="E91" s="4">
        <v>227000000</v>
      </c>
      <c r="F91" s="6">
        <f t="shared" si="6"/>
        <v>227000000</v>
      </c>
      <c r="G91" s="6">
        <f t="shared" si="7"/>
        <v>0</v>
      </c>
      <c r="H91" s="6">
        <v>0</v>
      </c>
      <c r="I91" s="7">
        <f t="shared" si="8"/>
        <v>0</v>
      </c>
    </row>
    <row r="92" spans="1:9" s="11" customFormat="1" ht="30" customHeight="1" x14ac:dyDescent="0.25">
      <c r="A92" s="3" t="s">
        <v>93</v>
      </c>
      <c r="B92" s="4">
        <v>492796913</v>
      </c>
      <c r="C92" s="5">
        <f t="shared" si="5"/>
        <v>0</v>
      </c>
      <c r="D92" s="4">
        <v>492796913</v>
      </c>
      <c r="E92" s="4">
        <v>492796913</v>
      </c>
      <c r="F92" s="6">
        <f t="shared" si="6"/>
        <v>492796913</v>
      </c>
      <c r="G92" s="6">
        <f t="shared" si="7"/>
        <v>0</v>
      </c>
      <c r="H92" s="6">
        <v>0</v>
      </c>
      <c r="I92" s="7">
        <f t="shared" si="8"/>
        <v>0</v>
      </c>
    </row>
    <row r="93" spans="1:9" s="11" customFormat="1" ht="30" customHeight="1" x14ac:dyDescent="0.25">
      <c r="A93" s="3" t="s">
        <v>94</v>
      </c>
      <c r="B93" s="4">
        <v>441775766</v>
      </c>
      <c r="C93" s="5">
        <f t="shared" si="5"/>
        <v>0</v>
      </c>
      <c r="D93" s="4">
        <v>441775766</v>
      </c>
      <c r="E93" s="4">
        <v>441775766</v>
      </c>
      <c r="F93" s="6">
        <f t="shared" si="6"/>
        <v>441775766</v>
      </c>
      <c r="G93" s="6">
        <f t="shared" si="7"/>
        <v>0</v>
      </c>
      <c r="H93" s="6">
        <v>0</v>
      </c>
      <c r="I93" s="7">
        <f t="shared" si="8"/>
        <v>0</v>
      </c>
    </row>
    <row r="94" spans="1:9" s="11" customFormat="1" ht="30" customHeight="1" x14ac:dyDescent="0.25">
      <c r="A94" s="3" t="s">
        <v>95</v>
      </c>
      <c r="B94" s="4">
        <v>452865456</v>
      </c>
      <c r="C94" s="5">
        <f t="shared" si="5"/>
        <v>0</v>
      </c>
      <c r="D94" s="4">
        <v>452865456</v>
      </c>
      <c r="E94" s="4">
        <v>452865456</v>
      </c>
      <c r="F94" s="6">
        <f t="shared" si="6"/>
        <v>452865456</v>
      </c>
      <c r="G94" s="6">
        <f t="shared" si="7"/>
        <v>0</v>
      </c>
      <c r="H94" s="6">
        <v>0</v>
      </c>
      <c r="I94" s="7">
        <f t="shared" si="8"/>
        <v>0</v>
      </c>
    </row>
    <row r="95" spans="1:9" s="11" customFormat="1" ht="30" customHeight="1" x14ac:dyDescent="0.25">
      <c r="A95" s="3" t="s">
        <v>96</v>
      </c>
      <c r="B95" s="4">
        <v>1586601874</v>
      </c>
      <c r="C95" s="5">
        <f t="shared" si="5"/>
        <v>128000000</v>
      </c>
      <c r="D95" s="4">
        <v>1714601874</v>
      </c>
      <c r="E95" s="4">
        <v>1714601874</v>
      </c>
      <c r="F95" s="6">
        <f t="shared" si="6"/>
        <v>1714601874</v>
      </c>
      <c r="G95" s="6">
        <f t="shared" si="7"/>
        <v>0</v>
      </c>
      <c r="H95" s="6">
        <v>0</v>
      </c>
      <c r="I95" s="7">
        <f t="shared" si="8"/>
        <v>0</v>
      </c>
    </row>
    <row r="96" spans="1:9" s="11" customFormat="1" ht="30" customHeight="1" x14ac:dyDescent="0.25">
      <c r="A96" s="3" t="s">
        <v>97</v>
      </c>
      <c r="B96" s="4">
        <v>1471885908</v>
      </c>
      <c r="C96" s="5">
        <f t="shared" si="5"/>
        <v>-8974491.5200004578</v>
      </c>
      <c r="D96" s="4">
        <v>1462911416.4799995</v>
      </c>
      <c r="E96" s="4">
        <v>1406502697.3399994</v>
      </c>
      <c r="F96" s="6">
        <f t="shared" si="6"/>
        <v>1406502697.3399994</v>
      </c>
      <c r="G96" s="6">
        <f t="shared" si="7"/>
        <v>56408719.140000105</v>
      </c>
      <c r="H96" s="6">
        <v>27981122.430000003</v>
      </c>
      <c r="I96" s="7">
        <f t="shared" si="8"/>
        <v>28427596.710000101</v>
      </c>
    </row>
    <row r="97" spans="1:9" s="11" customFormat="1" ht="30" customHeight="1" x14ac:dyDescent="0.25">
      <c r="A97" s="3" t="s">
        <v>98</v>
      </c>
      <c r="B97" s="4">
        <v>10599641118</v>
      </c>
      <c r="C97" s="5">
        <f t="shared" si="5"/>
        <v>398229449.71999931</v>
      </c>
      <c r="D97" s="4">
        <v>10997870567.719999</v>
      </c>
      <c r="E97" s="4">
        <v>10571485776.190001</v>
      </c>
      <c r="F97" s="6">
        <f t="shared" si="6"/>
        <v>10571485776.190001</v>
      </c>
      <c r="G97" s="6">
        <f t="shared" si="7"/>
        <v>426384791.52999878</v>
      </c>
      <c r="H97" s="6">
        <v>252643611.47000003</v>
      </c>
      <c r="I97" s="7">
        <f t="shared" si="8"/>
        <v>173741180.05999875</v>
      </c>
    </row>
    <row r="98" spans="1:9" s="11" customFormat="1" ht="30" customHeight="1" x14ac:dyDescent="0.25">
      <c r="A98" s="3" t="s">
        <v>99</v>
      </c>
      <c r="B98" s="4">
        <v>29006364</v>
      </c>
      <c r="C98" s="5">
        <f t="shared" si="5"/>
        <v>13216638.469999999</v>
      </c>
      <c r="D98" s="4">
        <v>42223002.469999999</v>
      </c>
      <c r="E98" s="4">
        <v>41104836.68</v>
      </c>
      <c r="F98" s="6">
        <f t="shared" si="6"/>
        <v>41104836.68</v>
      </c>
      <c r="G98" s="6">
        <f t="shared" si="7"/>
        <v>1118165.7899999991</v>
      </c>
      <c r="H98" s="6">
        <v>314437.38</v>
      </c>
      <c r="I98" s="7">
        <f t="shared" si="8"/>
        <v>803728.4099999991</v>
      </c>
    </row>
    <row r="99" spans="1:9" s="11" customFormat="1" ht="30" customHeight="1" x14ac:dyDescent="0.25">
      <c r="A99" s="3" t="s">
        <v>100</v>
      </c>
      <c r="B99" s="4">
        <v>54093357</v>
      </c>
      <c r="C99" s="5">
        <f t="shared" si="5"/>
        <v>1811590.2199999914</v>
      </c>
      <c r="D99" s="4">
        <v>55904947.219999991</v>
      </c>
      <c r="E99" s="4">
        <v>52957908.719999999</v>
      </c>
      <c r="F99" s="6">
        <f t="shared" si="6"/>
        <v>52957908.719999999</v>
      </c>
      <c r="G99" s="6">
        <f t="shared" si="7"/>
        <v>2947038.4999999925</v>
      </c>
      <c r="H99" s="6">
        <v>566714.29</v>
      </c>
      <c r="I99" s="7">
        <f t="shared" si="8"/>
        <v>2380324.2099999925</v>
      </c>
    </row>
    <row r="100" spans="1:9" s="11" customFormat="1" ht="30" customHeight="1" x14ac:dyDescent="0.25">
      <c r="A100" s="3" t="s">
        <v>101</v>
      </c>
      <c r="B100" s="4">
        <v>274942225</v>
      </c>
      <c r="C100" s="5">
        <f t="shared" si="5"/>
        <v>906342344.31999993</v>
      </c>
      <c r="D100" s="4">
        <v>1181284569.3199999</v>
      </c>
      <c r="E100" s="4">
        <v>1053475396.2500001</v>
      </c>
      <c r="F100" s="6">
        <f t="shared" si="6"/>
        <v>1053475396.2500001</v>
      </c>
      <c r="G100" s="6">
        <f t="shared" si="7"/>
        <v>127809173.06999981</v>
      </c>
      <c r="H100" s="6">
        <v>23852601.84</v>
      </c>
      <c r="I100" s="7">
        <f t="shared" si="8"/>
        <v>103956571.22999981</v>
      </c>
    </row>
    <row r="101" spans="1:9" s="11" customFormat="1" ht="30" customHeight="1" x14ac:dyDescent="0.25">
      <c r="A101" s="3" t="s">
        <v>102</v>
      </c>
      <c r="B101" s="4">
        <v>255632594</v>
      </c>
      <c r="C101" s="5">
        <f t="shared" si="5"/>
        <v>0</v>
      </c>
      <c r="D101" s="4">
        <v>255632594</v>
      </c>
      <c r="E101" s="4">
        <v>255632594</v>
      </c>
      <c r="F101" s="6">
        <f t="shared" si="6"/>
        <v>255632594</v>
      </c>
      <c r="G101" s="6">
        <f t="shared" si="7"/>
        <v>0</v>
      </c>
      <c r="H101" s="6">
        <v>0</v>
      </c>
      <c r="I101" s="7">
        <f t="shared" si="8"/>
        <v>0</v>
      </c>
    </row>
    <row r="102" spans="1:9" s="11" customFormat="1" ht="30" customHeight="1" x14ac:dyDescent="0.25">
      <c r="A102" s="3" t="s">
        <v>103</v>
      </c>
      <c r="B102" s="4">
        <v>1395693189</v>
      </c>
      <c r="C102" s="5">
        <f t="shared" si="5"/>
        <v>0</v>
      </c>
      <c r="D102" s="4">
        <v>1395693189</v>
      </c>
      <c r="E102" s="4">
        <v>1395693189</v>
      </c>
      <c r="F102" s="6">
        <f t="shared" si="6"/>
        <v>1395693189</v>
      </c>
      <c r="G102" s="6">
        <f t="shared" si="7"/>
        <v>0</v>
      </c>
      <c r="H102" s="6">
        <v>0</v>
      </c>
      <c r="I102" s="7">
        <f t="shared" si="8"/>
        <v>0</v>
      </c>
    </row>
    <row r="103" spans="1:9" s="11" customFormat="1" ht="30" customHeight="1" x14ac:dyDescent="0.25">
      <c r="A103" s="3" t="s">
        <v>104</v>
      </c>
      <c r="B103" s="4">
        <v>892131455</v>
      </c>
      <c r="C103" s="5">
        <f t="shared" si="5"/>
        <v>56810082.060000181</v>
      </c>
      <c r="D103" s="4">
        <v>948941537.06000018</v>
      </c>
      <c r="E103" s="4">
        <v>900989310.50000012</v>
      </c>
      <c r="F103" s="6">
        <f t="shared" si="6"/>
        <v>900989310.50000012</v>
      </c>
      <c r="G103" s="6">
        <f t="shared" si="7"/>
        <v>47952226.560000062</v>
      </c>
      <c r="H103" s="6">
        <v>27889178.039999999</v>
      </c>
      <c r="I103" s="7">
        <f t="shared" si="8"/>
        <v>20063048.520000063</v>
      </c>
    </row>
    <row r="104" spans="1:9" s="11" customFormat="1" ht="30" customHeight="1" x14ac:dyDescent="0.25">
      <c r="A104" s="3" t="s">
        <v>105</v>
      </c>
      <c r="B104" s="4">
        <v>6826683</v>
      </c>
      <c r="C104" s="5">
        <f t="shared" si="5"/>
        <v>0</v>
      </c>
      <c r="D104" s="4">
        <v>6826683.0000000009</v>
      </c>
      <c r="E104" s="4">
        <v>5970098.1299999999</v>
      </c>
      <c r="F104" s="6">
        <f t="shared" si="6"/>
        <v>5970098.1299999999</v>
      </c>
      <c r="G104" s="6">
        <f t="shared" si="7"/>
        <v>856584.87000000104</v>
      </c>
      <c r="H104" s="6">
        <v>90045.49</v>
      </c>
      <c r="I104" s="7">
        <f t="shared" si="8"/>
        <v>766539.38000000105</v>
      </c>
    </row>
    <row r="105" spans="1:9" s="11" customFormat="1" ht="30" customHeight="1" x14ac:dyDescent="0.25">
      <c r="A105" s="3" t="s">
        <v>106</v>
      </c>
      <c r="B105" s="4">
        <v>7406546</v>
      </c>
      <c r="C105" s="5">
        <f t="shared" si="5"/>
        <v>2000000</v>
      </c>
      <c r="D105" s="4">
        <v>9406546</v>
      </c>
      <c r="E105" s="4">
        <v>6512400.29</v>
      </c>
      <c r="F105" s="6">
        <f t="shared" si="6"/>
        <v>6512400.29</v>
      </c>
      <c r="G105" s="6">
        <f t="shared" si="7"/>
        <v>2894145.71</v>
      </c>
      <c r="H105" s="6">
        <v>379592.51</v>
      </c>
      <c r="I105" s="7">
        <f t="shared" si="8"/>
        <v>2514553.2000000002</v>
      </c>
    </row>
    <row r="106" spans="1:9" s="11" customFormat="1" ht="30" customHeight="1" x14ac:dyDescent="0.25">
      <c r="A106" s="3" t="s">
        <v>107</v>
      </c>
      <c r="B106" s="4">
        <v>0</v>
      </c>
      <c r="C106" s="5">
        <f t="shared" si="5"/>
        <v>14324389</v>
      </c>
      <c r="D106" s="4">
        <v>14324389</v>
      </c>
      <c r="E106" s="4">
        <v>14324389</v>
      </c>
      <c r="F106" s="6">
        <f t="shared" si="6"/>
        <v>14324389</v>
      </c>
      <c r="G106" s="6">
        <f t="shared" si="7"/>
        <v>0</v>
      </c>
      <c r="H106" s="6">
        <v>0</v>
      </c>
      <c r="I106" s="7">
        <f t="shared" si="8"/>
        <v>0</v>
      </c>
    </row>
    <row r="107" spans="1:9" s="11" customFormat="1" ht="30" customHeight="1" x14ac:dyDescent="0.25">
      <c r="A107" s="3" t="s">
        <v>108</v>
      </c>
      <c r="B107" s="4">
        <v>147868308</v>
      </c>
      <c r="C107" s="5">
        <f t="shared" si="5"/>
        <v>0</v>
      </c>
      <c r="D107" s="4">
        <v>147868308</v>
      </c>
      <c r="E107" s="4">
        <v>147868308</v>
      </c>
      <c r="F107" s="6">
        <f t="shared" si="6"/>
        <v>147868308</v>
      </c>
      <c r="G107" s="6">
        <f t="shared" si="7"/>
        <v>0</v>
      </c>
      <c r="H107" s="6">
        <v>0</v>
      </c>
      <c r="I107" s="7">
        <f t="shared" si="8"/>
        <v>0</v>
      </c>
    </row>
    <row r="108" spans="1:9" s="11" customFormat="1" ht="30" customHeight="1" x14ac:dyDescent="0.25">
      <c r="A108" s="3" t="s">
        <v>109</v>
      </c>
      <c r="B108" s="4">
        <v>869761005</v>
      </c>
      <c r="C108" s="5">
        <f t="shared" si="5"/>
        <v>-48851442.589999795</v>
      </c>
      <c r="D108" s="4">
        <v>820909562.41000021</v>
      </c>
      <c r="E108" s="4">
        <v>785649482.17999995</v>
      </c>
      <c r="F108" s="6">
        <f t="shared" si="6"/>
        <v>785649482.17999995</v>
      </c>
      <c r="G108" s="6">
        <f t="shared" si="7"/>
        <v>35260080.230000257</v>
      </c>
      <c r="H108" s="6">
        <v>22924068.320000004</v>
      </c>
      <c r="I108" s="7">
        <f t="shared" si="8"/>
        <v>12336011.910000253</v>
      </c>
    </row>
    <row r="109" spans="1:9" s="11" customFormat="1" ht="30" customHeight="1" x14ac:dyDescent="0.25">
      <c r="A109" s="3" t="s">
        <v>110</v>
      </c>
      <c r="B109" s="4">
        <v>29644207</v>
      </c>
      <c r="C109" s="5">
        <f t="shared" si="5"/>
        <v>-7477637.4900000021</v>
      </c>
      <c r="D109" s="4">
        <v>22166569.509999998</v>
      </c>
      <c r="E109" s="4">
        <v>20194238.779999997</v>
      </c>
      <c r="F109" s="6">
        <f t="shared" si="6"/>
        <v>20194238.779999997</v>
      </c>
      <c r="G109" s="6">
        <f t="shared" si="7"/>
        <v>1972330.7300000004</v>
      </c>
      <c r="H109" s="6">
        <v>1692453.8199999998</v>
      </c>
      <c r="I109" s="7">
        <f t="shared" si="8"/>
        <v>279876.91000000061</v>
      </c>
    </row>
    <row r="110" spans="1:9" s="11" customFormat="1" ht="30" customHeight="1" x14ac:dyDescent="0.25">
      <c r="A110" s="3" t="s">
        <v>111</v>
      </c>
      <c r="B110" s="4">
        <v>127356631</v>
      </c>
      <c r="C110" s="5">
        <f t="shared" si="5"/>
        <v>19629414.960000008</v>
      </c>
      <c r="D110" s="4">
        <v>146986045.96000001</v>
      </c>
      <c r="E110" s="4">
        <v>128910420.62</v>
      </c>
      <c r="F110" s="6">
        <f t="shared" si="6"/>
        <v>128910420.62</v>
      </c>
      <c r="G110" s="6">
        <f t="shared" si="7"/>
        <v>18075625.340000004</v>
      </c>
      <c r="H110" s="6">
        <v>12163699.409999998</v>
      </c>
      <c r="I110" s="7">
        <f t="shared" si="8"/>
        <v>5911925.9300000053</v>
      </c>
    </row>
    <row r="111" spans="1:9" s="11" customFormat="1" ht="30" customHeight="1" x14ac:dyDescent="0.25">
      <c r="A111" s="3" t="s">
        <v>112</v>
      </c>
      <c r="B111" s="4">
        <v>1307833226</v>
      </c>
      <c r="C111" s="5">
        <f t="shared" si="5"/>
        <v>-72369401</v>
      </c>
      <c r="D111" s="4">
        <v>1235463825</v>
      </c>
      <c r="E111" s="4">
        <v>1166702851.0200002</v>
      </c>
      <c r="F111" s="6">
        <f t="shared" si="6"/>
        <v>1166702851.0200002</v>
      </c>
      <c r="G111" s="6">
        <f t="shared" si="7"/>
        <v>68760973.979999781</v>
      </c>
      <c r="H111" s="6">
        <v>15076180.07</v>
      </c>
      <c r="I111" s="7">
        <f t="shared" si="8"/>
        <v>53684793.90999978</v>
      </c>
    </row>
    <row r="112" spans="1:9" s="11" customFormat="1" ht="30" customHeight="1" x14ac:dyDescent="0.25">
      <c r="A112" s="3" t="s">
        <v>113</v>
      </c>
      <c r="B112" s="4">
        <v>120962215</v>
      </c>
      <c r="C112" s="5">
        <f t="shared" si="5"/>
        <v>-10454368.630000025</v>
      </c>
      <c r="D112" s="4">
        <v>110507846.36999997</v>
      </c>
      <c r="E112" s="4">
        <v>108080745.58999999</v>
      </c>
      <c r="F112" s="6">
        <f t="shared" si="6"/>
        <v>108080745.58999999</v>
      </c>
      <c r="G112" s="6">
        <f t="shared" si="7"/>
        <v>2427100.7799999863</v>
      </c>
      <c r="H112" s="6">
        <v>1437247.1600000001</v>
      </c>
      <c r="I112" s="7">
        <f t="shared" si="8"/>
        <v>989853.61999998614</v>
      </c>
    </row>
    <row r="113" spans="1:9" s="11" customFormat="1" ht="30" customHeight="1" x14ac:dyDescent="0.25">
      <c r="A113" s="3" t="s">
        <v>114</v>
      </c>
      <c r="B113" s="4">
        <v>1046634860</v>
      </c>
      <c r="C113" s="5">
        <f t="shared" si="5"/>
        <v>95379635.50999999</v>
      </c>
      <c r="D113" s="4">
        <v>1142014495.51</v>
      </c>
      <c r="E113" s="4">
        <v>1053045801.8499995</v>
      </c>
      <c r="F113" s="6">
        <f t="shared" si="6"/>
        <v>1053045801.8499995</v>
      </c>
      <c r="G113" s="6">
        <f t="shared" si="7"/>
        <v>88968693.660000443</v>
      </c>
      <c r="H113" s="6">
        <v>43864892.75</v>
      </c>
      <c r="I113" s="7">
        <f t="shared" si="8"/>
        <v>45103800.910000443</v>
      </c>
    </row>
    <row r="114" spans="1:9" s="11" customFormat="1" ht="30" customHeight="1" x14ac:dyDescent="0.25">
      <c r="A114" s="3" t="s">
        <v>115</v>
      </c>
      <c r="B114" s="4">
        <v>56138360</v>
      </c>
      <c r="C114" s="5">
        <f t="shared" si="5"/>
        <v>44813382.620000005</v>
      </c>
      <c r="D114" s="4">
        <v>100951742.62</v>
      </c>
      <c r="E114" s="4">
        <v>79791740.849999994</v>
      </c>
      <c r="F114" s="6">
        <f t="shared" si="6"/>
        <v>79791740.849999994</v>
      </c>
      <c r="G114" s="6">
        <f t="shared" si="7"/>
        <v>21160001.770000011</v>
      </c>
      <c r="H114" s="6">
        <v>10540703.619999997</v>
      </c>
      <c r="I114" s="7">
        <f t="shared" si="8"/>
        <v>10619298.150000013</v>
      </c>
    </row>
    <row r="115" spans="1:9" s="11" customFormat="1" ht="30" customHeight="1" x14ac:dyDescent="0.25">
      <c r="A115" s="3" t="s">
        <v>116</v>
      </c>
      <c r="B115" s="4">
        <v>156852205</v>
      </c>
      <c r="C115" s="5">
        <f t="shared" si="5"/>
        <v>147471642.37000006</v>
      </c>
      <c r="D115" s="4">
        <v>304323847.37000006</v>
      </c>
      <c r="E115" s="4">
        <v>207131614.09999999</v>
      </c>
      <c r="F115" s="6">
        <f t="shared" si="6"/>
        <v>207131614.09999999</v>
      </c>
      <c r="G115" s="6">
        <f t="shared" si="7"/>
        <v>97192233.27000007</v>
      </c>
      <c r="H115" s="6">
        <v>77375342.609999999</v>
      </c>
      <c r="I115" s="7">
        <f t="shared" si="8"/>
        <v>19816890.660000071</v>
      </c>
    </row>
    <row r="116" spans="1:9" s="11" customFormat="1" ht="30" customHeight="1" x14ac:dyDescent="0.25">
      <c r="A116" s="3" t="s">
        <v>117</v>
      </c>
      <c r="B116" s="4">
        <v>249965322</v>
      </c>
      <c r="C116" s="5">
        <f t="shared" si="5"/>
        <v>-6384534.1399999857</v>
      </c>
      <c r="D116" s="4">
        <v>243580787.86000001</v>
      </c>
      <c r="E116" s="4">
        <v>209400161.00999999</v>
      </c>
      <c r="F116" s="6">
        <f t="shared" si="6"/>
        <v>209400161.00999999</v>
      </c>
      <c r="G116" s="6">
        <f t="shared" si="7"/>
        <v>34180626.850000024</v>
      </c>
      <c r="H116" s="6">
        <v>11971623.140000001</v>
      </c>
      <c r="I116" s="7">
        <f t="shared" si="8"/>
        <v>22209003.710000023</v>
      </c>
    </row>
    <row r="117" spans="1:9" s="11" customFormat="1" ht="30" customHeight="1" x14ac:dyDescent="0.25">
      <c r="A117" s="3" t="s">
        <v>118</v>
      </c>
      <c r="B117" s="4">
        <v>950372360</v>
      </c>
      <c r="C117" s="5">
        <f t="shared" si="5"/>
        <v>28239336.75999999</v>
      </c>
      <c r="D117" s="4">
        <v>978611696.75999999</v>
      </c>
      <c r="E117" s="4">
        <v>953282028.49000001</v>
      </c>
      <c r="F117" s="6">
        <f t="shared" si="6"/>
        <v>953282028.49000001</v>
      </c>
      <c r="G117" s="6">
        <f t="shared" si="7"/>
        <v>25329668.269999981</v>
      </c>
      <c r="H117" s="6">
        <v>19468990.289999999</v>
      </c>
      <c r="I117" s="7">
        <f t="shared" si="8"/>
        <v>5860677.9799999818</v>
      </c>
    </row>
    <row r="118" spans="1:9" s="11" customFormat="1" ht="30" customHeight="1" x14ac:dyDescent="0.25">
      <c r="A118" s="3" t="s">
        <v>119</v>
      </c>
      <c r="B118" s="4">
        <v>6465315256</v>
      </c>
      <c r="C118" s="5">
        <f t="shared" si="5"/>
        <v>-445950745.23999977</v>
      </c>
      <c r="D118" s="4">
        <v>6019364510.7600002</v>
      </c>
      <c r="E118" s="4">
        <v>5932032714.0100002</v>
      </c>
      <c r="F118" s="6">
        <f t="shared" si="6"/>
        <v>5932032714.0100002</v>
      </c>
      <c r="G118" s="6">
        <f t="shared" si="7"/>
        <v>87331796.75</v>
      </c>
      <c r="H118" s="6">
        <v>86289654.220000014</v>
      </c>
      <c r="I118" s="7">
        <f t="shared" si="8"/>
        <v>1042142.5299999863</v>
      </c>
    </row>
    <row r="119" spans="1:9" s="11" customFormat="1" ht="30" customHeight="1" x14ac:dyDescent="0.25">
      <c r="A119" s="3" t="s">
        <v>120</v>
      </c>
      <c r="B119" s="4">
        <v>228738090</v>
      </c>
      <c r="C119" s="5">
        <f t="shared" si="5"/>
        <v>-7563490.0000000298</v>
      </c>
      <c r="D119" s="4">
        <v>221174599.99999997</v>
      </c>
      <c r="E119" s="4">
        <v>216207189.09999999</v>
      </c>
      <c r="F119" s="6">
        <f t="shared" si="6"/>
        <v>216207189.09999999</v>
      </c>
      <c r="G119" s="6">
        <f t="shared" si="7"/>
        <v>4967410.8999999762</v>
      </c>
      <c r="H119" s="6">
        <v>4076095.4499999997</v>
      </c>
      <c r="I119" s="7">
        <f t="shared" si="8"/>
        <v>891315.44999997644</v>
      </c>
    </row>
    <row r="120" spans="1:9" s="11" customFormat="1" ht="30" customHeight="1" x14ac:dyDescent="0.25">
      <c r="A120" s="3" t="s">
        <v>121</v>
      </c>
      <c r="B120" s="4"/>
      <c r="C120" s="5"/>
      <c r="D120" s="4"/>
      <c r="E120" s="4"/>
      <c r="F120" s="6"/>
      <c r="G120" s="6"/>
      <c r="H120" s="6"/>
      <c r="I120" s="7"/>
    </row>
    <row r="121" spans="1:9" s="11" customFormat="1" ht="30" customHeight="1" x14ac:dyDescent="0.25">
      <c r="A121" s="3" t="s">
        <v>122</v>
      </c>
      <c r="B121" s="4">
        <v>7002317277</v>
      </c>
      <c r="C121" s="5">
        <f t="shared" si="5"/>
        <v>0</v>
      </c>
      <c r="D121" s="4">
        <v>7002317277</v>
      </c>
      <c r="E121" s="4">
        <v>7002317277</v>
      </c>
      <c r="F121" s="6">
        <f t="shared" si="6"/>
        <v>7002317277</v>
      </c>
      <c r="G121" s="6">
        <f t="shared" si="7"/>
        <v>0</v>
      </c>
      <c r="H121" s="6">
        <v>0</v>
      </c>
      <c r="I121" s="7">
        <f t="shared" si="8"/>
        <v>0</v>
      </c>
    </row>
    <row r="122" spans="1:9" s="11" customFormat="1" ht="30" customHeight="1" x14ac:dyDescent="0.25">
      <c r="A122" s="3" t="s">
        <v>123</v>
      </c>
      <c r="B122" s="4">
        <v>0</v>
      </c>
      <c r="C122" s="5">
        <f t="shared" si="5"/>
        <v>15466096.529999999</v>
      </c>
      <c r="D122" s="4">
        <v>15466096.529999999</v>
      </c>
      <c r="E122" s="4">
        <v>15395818.98</v>
      </c>
      <c r="F122" s="6">
        <f t="shared" si="6"/>
        <v>15395818.98</v>
      </c>
      <c r="G122" s="6">
        <f t="shared" si="7"/>
        <v>70277.549999998882</v>
      </c>
      <c r="H122" s="6">
        <v>8217.82</v>
      </c>
      <c r="I122" s="7">
        <f t="shared" si="8"/>
        <v>62059.729999998883</v>
      </c>
    </row>
    <row r="123" spans="1:9" s="11" customFormat="1" ht="30" customHeight="1" x14ac:dyDescent="0.25">
      <c r="A123" s="3" t="s">
        <v>157</v>
      </c>
      <c r="B123" s="4">
        <v>0</v>
      </c>
      <c r="C123" s="5">
        <f t="shared" si="5"/>
        <v>10458876.539999999</v>
      </c>
      <c r="D123" s="4">
        <v>10458876.539999999</v>
      </c>
      <c r="E123" s="4">
        <v>10458876.529999999</v>
      </c>
      <c r="F123" s="6">
        <f t="shared" si="6"/>
        <v>10458876.529999999</v>
      </c>
      <c r="G123" s="6">
        <f t="shared" si="7"/>
        <v>9.9999997764825821E-3</v>
      </c>
      <c r="H123" s="6">
        <v>0</v>
      </c>
      <c r="I123" s="7">
        <f t="shared" si="8"/>
        <v>9.9999997764825821E-3</v>
      </c>
    </row>
    <row r="124" spans="1:9" s="2" customFormat="1" x14ac:dyDescent="0.25">
      <c r="A124" s="32"/>
    </row>
    <row r="125" spans="1:9" s="2" customFormat="1" x14ac:dyDescent="0.25">
      <c r="A125" s="32" t="s">
        <v>147</v>
      </c>
      <c r="B125" s="31">
        <f>SUM(B127:B239)</f>
        <v>19020393023</v>
      </c>
      <c r="C125" s="31">
        <f t="shared" ref="C125:I125" si="9">SUM(C127:C239)</f>
        <v>9766805012.5999985</v>
      </c>
      <c r="D125" s="31">
        <f t="shared" si="9"/>
        <v>28787198035.600006</v>
      </c>
      <c r="E125" s="31">
        <f t="shared" si="9"/>
        <v>22121811653.849995</v>
      </c>
      <c r="F125" s="31">
        <f t="shared" si="9"/>
        <v>22121811653.849995</v>
      </c>
      <c r="G125" s="31">
        <f t="shared" si="9"/>
        <v>6665386381.7499981</v>
      </c>
      <c r="H125" s="31">
        <f t="shared" si="9"/>
        <v>4743561476.9900017</v>
      </c>
      <c r="I125" s="31">
        <f t="shared" si="9"/>
        <v>1921824904.7599978</v>
      </c>
    </row>
    <row r="126" spans="1:9" s="2" customFormat="1" x14ac:dyDescent="0.25">
      <c r="A126" s="32"/>
      <c r="B126" s="31"/>
      <c r="C126" s="31"/>
      <c r="D126" s="31"/>
      <c r="E126" s="31"/>
      <c r="F126" s="31"/>
      <c r="G126" s="31"/>
      <c r="H126" s="31"/>
      <c r="I126" s="31"/>
    </row>
    <row r="127" spans="1:9" s="9" customFormat="1" ht="30" customHeight="1" x14ac:dyDescent="0.25">
      <c r="A127" s="3" t="s">
        <v>12</v>
      </c>
      <c r="B127" s="4"/>
      <c r="C127" s="5"/>
      <c r="D127" s="4"/>
      <c r="E127" s="4"/>
      <c r="F127" s="6"/>
      <c r="G127" s="6"/>
      <c r="H127" s="6"/>
      <c r="I127" s="7"/>
    </row>
    <row r="128" spans="1:9" s="9" customFormat="1" ht="30" customHeight="1" x14ac:dyDescent="0.25">
      <c r="A128" s="3" t="s">
        <v>13</v>
      </c>
      <c r="B128" s="4">
        <v>0</v>
      </c>
      <c r="C128" s="5">
        <f t="shared" ref="C128:C191" si="10">D128-B128</f>
        <v>40000000</v>
      </c>
      <c r="D128" s="4">
        <v>40000000</v>
      </c>
      <c r="E128" s="4">
        <v>0</v>
      </c>
      <c r="F128" s="6">
        <f t="shared" ref="F128:F191" si="11">E128</f>
        <v>0</v>
      </c>
      <c r="G128" s="6">
        <f t="shared" ref="G128:G191" si="12">+D128-F128</f>
        <v>40000000</v>
      </c>
      <c r="H128" s="6">
        <v>39781182.389999993</v>
      </c>
      <c r="I128" s="7">
        <f t="shared" ref="I128:I183" si="13">+G128-H128</f>
        <v>218817.61000000685</v>
      </c>
    </row>
    <row r="129" spans="1:9" s="9" customFormat="1" ht="30" customHeight="1" x14ac:dyDescent="0.25">
      <c r="A129" s="3" t="s">
        <v>14</v>
      </c>
      <c r="B129" s="4">
        <v>0</v>
      </c>
      <c r="C129" s="5">
        <f t="shared" si="10"/>
        <v>6344800</v>
      </c>
      <c r="D129" s="4">
        <v>6344800</v>
      </c>
      <c r="E129" s="4">
        <v>1061997.1299999999</v>
      </c>
      <c r="F129" s="6">
        <f t="shared" si="11"/>
        <v>1061997.1299999999</v>
      </c>
      <c r="G129" s="6">
        <f t="shared" si="12"/>
        <v>5282802.87</v>
      </c>
      <c r="H129" s="6">
        <v>5282802.87</v>
      </c>
      <c r="I129" s="7">
        <f t="shared" si="13"/>
        <v>0</v>
      </c>
    </row>
    <row r="130" spans="1:9" s="9" customFormat="1" ht="30" customHeight="1" x14ac:dyDescent="0.25">
      <c r="A130" s="3" t="s">
        <v>15</v>
      </c>
      <c r="B130" s="4"/>
      <c r="C130" s="5"/>
      <c r="D130" s="4"/>
      <c r="E130" s="4"/>
      <c r="F130" s="6"/>
      <c r="G130" s="6"/>
      <c r="H130" s="6"/>
      <c r="I130" s="7"/>
    </row>
    <row r="131" spans="1:9" s="9" customFormat="1" ht="30" customHeight="1" x14ac:dyDescent="0.25">
      <c r="A131" s="3" t="s">
        <v>16</v>
      </c>
      <c r="B131" s="4">
        <v>58000000</v>
      </c>
      <c r="C131" s="5">
        <f t="shared" si="10"/>
        <v>-22866291.43</v>
      </c>
      <c r="D131" s="4">
        <v>35133708.57</v>
      </c>
      <c r="E131" s="4">
        <v>32894205.359999999</v>
      </c>
      <c r="F131" s="6">
        <f t="shared" si="11"/>
        <v>32894205.359999999</v>
      </c>
      <c r="G131" s="6">
        <f t="shared" si="12"/>
        <v>2239503.2100000009</v>
      </c>
      <c r="H131" s="6">
        <v>2202400</v>
      </c>
      <c r="I131" s="7">
        <f t="shared" si="13"/>
        <v>37103.210000000894</v>
      </c>
    </row>
    <row r="132" spans="1:9" s="9" customFormat="1" ht="30" customHeight="1" x14ac:dyDescent="0.25">
      <c r="A132" s="3" t="s">
        <v>17</v>
      </c>
      <c r="B132" s="4">
        <v>674938806</v>
      </c>
      <c r="C132" s="5">
        <f t="shared" si="10"/>
        <v>2578791.810000062</v>
      </c>
      <c r="D132" s="4">
        <v>677517597.81000006</v>
      </c>
      <c r="E132" s="4">
        <v>572019015.5</v>
      </c>
      <c r="F132" s="6">
        <f t="shared" si="11"/>
        <v>572019015.5</v>
      </c>
      <c r="G132" s="6">
        <f t="shared" si="12"/>
        <v>105498582.31000006</v>
      </c>
      <c r="H132" s="6">
        <v>91312551.170000002</v>
      </c>
      <c r="I132" s="7">
        <f t="shared" si="13"/>
        <v>14186031.14000006</v>
      </c>
    </row>
    <row r="133" spans="1:9" s="9" customFormat="1" ht="30" customHeight="1" x14ac:dyDescent="0.25">
      <c r="A133" s="3" t="s">
        <v>18</v>
      </c>
      <c r="B133" s="4">
        <v>346788038</v>
      </c>
      <c r="C133" s="5">
        <f t="shared" si="10"/>
        <v>13254875.850000083</v>
      </c>
      <c r="D133" s="4">
        <v>360042913.85000008</v>
      </c>
      <c r="E133" s="4">
        <v>330033946.32999998</v>
      </c>
      <c r="F133" s="6">
        <f t="shared" si="11"/>
        <v>330033946.32999998</v>
      </c>
      <c r="G133" s="6">
        <f t="shared" si="12"/>
        <v>30008967.5200001</v>
      </c>
      <c r="H133" s="6">
        <v>24862171.330000006</v>
      </c>
      <c r="I133" s="7">
        <f t="shared" si="13"/>
        <v>5146796.1900000945</v>
      </c>
    </row>
    <row r="134" spans="1:9" s="9" customFormat="1" ht="30" customHeight="1" x14ac:dyDescent="0.25">
      <c r="A134" s="3" t="s">
        <v>19</v>
      </c>
      <c r="B134" s="4">
        <v>356078312</v>
      </c>
      <c r="C134" s="5">
        <f t="shared" si="10"/>
        <v>30964694.439999998</v>
      </c>
      <c r="D134" s="4">
        <v>387043006.44</v>
      </c>
      <c r="E134" s="4">
        <v>378492839.94999999</v>
      </c>
      <c r="F134" s="6">
        <f t="shared" si="11"/>
        <v>378492839.94999999</v>
      </c>
      <c r="G134" s="6">
        <f t="shared" si="12"/>
        <v>8550166.4900000095</v>
      </c>
      <c r="H134" s="6">
        <v>4750032.7399999993</v>
      </c>
      <c r="I134" s="7">
        <f t="shared" si="13"/>
        <v>3800133.7500000102</v>
      </c>
    </row>
    <row r="135" spans="1:9" s="9" customFormat="1" ht="30" customHeight="1" x14ac:dyDescent="0.25">
      <c r="A135" s="3" t="s">
        <v>20</v>
      </c>
      <c r="B135" s="4">
        <v>526057112</v>
      </c>
      <c r="C135" s="5">
        <f t="shared" si="10"/>
        <v>16556700.269999981</v>
      </c>
      <c r="D135" s="4">
        <v>542613812.26999998</v>
      </c>
      <c r="E135" s="4">
        <v>470109311.20999992</v>
      </c>
      <c r="F135" s="6">
        <f t="shared" si="11"/>
        <v>470109311.20999992</v>
      </c>
      <c r="G135" s="6">
        <f t="shared" si="12"/>
        <v>72504501.060000062</v>
      </c>
      <c r="H135" s="6">
        <v>70881532.010000005</v>
      </c>
      <c r="I135" s="7">
        <f t="shared" si="13"/>
        <v>1622969.0500000566</v>
      </c>
    </row>
    <row r="136" spans="1:9" s="9" customFormat="1" ht="30" customHeight="1" x14ac:dyDescent="0.25">
      <c r="A136" s="3" t="s">
        <v>21</v>
      </c>
      <c r="B136" s="4">
        <v>188408189</v>
      </c>
      <c r="C136" s="5">
        <f t="shared" si="10"/>
        <v>700565.61999997497</v>
      </c>
      <c r="D136" s="4">
        <v>189108754.61999997</v>
      </c>
      <c r="E136" s="4">
        <v>184067573.34000003</v>
      </c>
      <c r="F136" s="6">
        <f t="shared" si="11"/>
        <v>184067573.34000003</v>
      </c>
      <c r="G136" s="6">
        <f t="shared" si="12"/>
        <v>5041181.2799999416</v>
      </c>
      <c r="H136" s="6">
        <v>4170556.0799999996</v>
      </c>
      <c r="I136" s="7">
        <f t="shared" si="13"/>
        <v>870625.19999994198</v>
      </c>
    </row>
    <row r="137" spans="1:9" s="9" customFormat="1" ht="30" customHeight="1" x14ac:dyDescent="0.25">
      <c r="A137" s="3" t="s">
        <v>22</v>
      </c>
      <c r="B137" s="4">
        <v>477974871</v>
      </c>
      <c r="C137" s="5">
        <f t="shared" si="10"/>
        <v>1400946.4099999666</v>
      </c>
      <c r="D137" s="4">
        <v>479375817.40999997</v>
      </c>
      <c r="E137" s="4">
        <v>463921069.80999994</v>
      </c>
      <c r="F137" s="6">
        <f t="shared" si="11"/>
        <v>463921069.80999994</v>
      </c>
      <c r="G137" s="6">
        <f t="shared" si="12"/>
        <v>15454747.600000024</v>
      </c>
      <c r="H137" s="6">
        <v>9107997.0699999984</v>
      </c>
      <c r="I137" s="7">
        <f t="shared" si="13"/>
        <v>6346750.5300000254</v>
      </c>
    </row>
    <row r="138" spans="1:9" s="9" customFormat="1" ht="30" customHeight="1" x14ac:dyDescent="0.25">
      <c r="A138" s="3" t="s">
        <v>23</v>
      </c>
      <c r="B138" s="4">
        <v>1058175305</v>
      </c>
      <c r="C138" s="5">
        <f t="shared" si="10"/>
        <v>87630008.820000172</v>
      </c>
      <c r="D138" s="4">
        <v>1145805313.8200002</v>
      </c>
      <c r="E138" s="4">
        <v>1086146282.3100002</v>
      </c>
      <c r="F138" s="6">
        <f t="shared" si="11"/>
        <v>1086146282.3100002</v>
      </c>
      <c r="G138" s="6">
        <f t="shared" si="12"/>
        <v>59659031.50999999</v>
      </c>
      <c r="H138" s="6">
        <v>47216433.399999999</v>
      </c>
      <c r="I138" s="7">
        <f t="shared" si="13"/>
        <v>12442598.109999992</v>
      </c>
    </row>
    <row r="139" spans="1:9" s="9" customFormat="1" ht="30" customHeight="1" x14ac:dyDescent="0.25">
      <c r="A139" s="3" t="s">
        <v>24</v>
      </c>
      <c r="B139" s="4">
        <v>340433033</v>
      </c>
      <c r="C139" s="5">
        <f t="shared" si="10"/>
        <v>23245852.840000033</v>
      </c>
      <c r="D139" s="4">
        <v>363678885.84000003</v>
      </c>
      <c r="E139" s="4">
        <v>348361090.63999999</v>
      </c>
      <c r="F139" s="6">
        <f t="shared" si="11"/>
        <v>348361090.63999999</v>
      </c>
      <c r="G139" s="6">
        <f t="shared" si="12"/>
        <v>15317795.200000048</v>
      </c>
      <c r="H139" s="6">
        <v>29283.939999999995</v>
      </c>
      <c r="I139" s="7">
        <f t="shared" si="13"/>
        <v>15288511.260000048</v>
      </c>
    </row>
    <row r="140" spans="1:9" s="9" customFormat="1" ht="30" customHeight="1" x14ac:dyDescent="0.25">
      <c r="A140" s="3" t="s">
        <v>25</v>
      </c>
      <c r="B140" s="4">
        <v>1726744754</v>
      </c>
      <c r="C140" s="5">
        <f t="shared" si="10"/>
        <v>24812076.859999418</v>
      </c>
      <c r="D140" s="4">
        <v>1751556830.8599994</v>
      </c>
      <c r="E140" s="4">
        <v>1652983967.1200001</v>
      </c>
      <c r="F140" s="6">
        <f t="shared" si="11"/>
        <v>1652983967.1200001</v>
      </c>
      <c r="G140" s="6">
        <f t="shared" si="12"/>
        <v>98572863.739999294</v>
      </c>
      <c r="H140" s="6">
        <v>94653797.470000029</v>
      </c>
      <c r="I140" s="7">
        <f t="shared" si="13"/>
        <v>3919066.2699992657</v>
      </c>
    </row>
    <row r="141" spans="1:9" s="9" customFormat="1" ht="30" customHeight="1" x14ac:dyDescent="0.25">
      <c r="A141" s="3" t="s">
        <v>26</v>
      </c>
      <c r="B141" s="4">
        <v>229022191</v>
      </c>
      <c r="C141" s="5">
        <f t="shared" si="10"/>
        <v>7592079.849999994</v>
      </c>
      <c r="D141" s="4">
        <v>236614270.84999999</v>
      </c>
      <c r="E141" s="4">
        <v>219913783.05000004</v>
      </c>
      <c r="F141" s="6">
        <f t="shared" si="11"/>
        <v>219913783.05000004</v>
      </c>
      <c r="G141" s="6">
        <f t="shared" si="12"/>
        <v>16700487.799999952</v>
      </c>
      <c r="H141" s="6">
        <v>16184612.92</v>
      </c>
      <c r="I141" s="7">
        <f t="shared" si="13"/>
        <v>515874.87999995239</v>
      </c>
    </row>
    <row r="142" spans="1:9" s="9" customFormat="1" ht="30" customHeight="1" x14ac:dyDescent="0.25">
      <c r="A142" s="3" t="s">
        <v>27</v>
      </c>
      <c r="B142" s="4">
        <v>310821279</v>
      </c>
      <c r="C142" s="5">
        <f t="shared" si="10"/>
        <v>660182.47000002861</v>
      </c>
      <c r="D142" s="4">
        <v>311481461.47000003</v>
      </c>
      <c r="E142" s="4">
        <v>295581105.73000002</v>
      </c>
      <c r="F142" s="6">
        <f t="shared" si="11"/>
        <v>295581105.73000002</v>
      </c>
      <c r="G142" s="6">
        <f t="shared" si="12"/>
        <v>15900355.74000001</v>
      </c>
      <c r="H142" s="6">
        <v>14989310.250000002</v>
      </c>
      <c r="I142" s="7">
        <f t="shared" si="13"/>
        <v>911045.49000000767</v>
      </c>
    </row>
    <row r="143" spans="1:9" s="9" customFormat="1" ht="30" customHeight="1" x14ac:dyDescent="0.25">
      <c r="A143" s="3" t="s">
        <v>28</v>
      </c>
      <c r="B143" s="4">
        <v>163202884</v>
      </c>
      <c r="C143" s="5">
        <f t="shared" si="10"/>
        <v>747075.43000000715</v>
      </c>
      <c r="D143" s="4">
        <v>163949959.43000001</v>
      </c>
      <c r="E143" s="4">
        <v>147499283.28999999</v>
      </c>
      <c r="F143" s="6">
        <f t="shared" si="11"/>
        <v>147499283.28999999</v>
      </c>
      <c r="G143" s="6">
        <f t="shared" si="12"/>
        <v>16450676.140000015</v>
      </c>
      <c r="H143" s="6">
        <v>11071413.119999999</v>
      </c>
      <c r="I143" s="7">
        <f t="shared" si="13"/>
        <v>5379263.0200000163</v>
      </c>
    </row>
    <row r="144" spans="1:9" s="9" customFormat="1" ht="30" customHeight="1" x14ac:dyDescent="0.25">
      <c r="A144" s="3" t="s">
        <v>29</v>
      </c>
      <c r="B144" s="4">
        <v>348040474</v>
      </c>
      <c r="C144" s="5">
        <f t="shared" si="10"/>
        <v>13474713.450000048</v>
      </c>
      <c r="D144" s="4">
        <v>361515187.45000005</v>
      </c>
      <c r="E144" s="4">
        <v>332139987.47999996</v>
      </c>
      <c r="F144" s="6">
        <f t="shared" si="11"/>
        <v>332139987.47999996</v>
      </c>
      <c r="G144" s="6">
        <f t="shared" si="12"/>
        <v>29375199.970000088</v>
      </c>
      <c r="H144" s="6">
        <v>26083261.889999989</v>
      </c>
      <c r="I144" s="7">
        <f t="shared" si="13"/>
        <v>3291938.0800000988</v>
      </c>
    </row>
    <row r="145" spans="1:9" s="9" customFormat="1" ht="30" customHeight="1" x14ac:dyDescent="0.25">
      <c r="A145" s="3" t="s">
        <v>30</v>
      </c>
      <c r="B145" s="4">
        <v>634220704</v>
      </c>
      <c r="C145" s="5">
        <f t="shared" si="10"/>
        <v>12327955.769999981</v>
      </c>
      <c r="D145" s="4">
        <v>646548659.76999998</v>
      </c>
      <c r="E145" s="4">
        <v>545359112.99000001</v>
      </c>
      <c r="F145" s="6">
        <f t="shared" si="11"/>
        <v>545359112.99000001</v>
      </c>
      <c r="G145" s="6">
        <f t="shared" si="12"/>
        <v>101189546.77999997</v>
      </c>
      <c r="H145" s="6">
        <v>98870887.25000003</v>
      </c>
      <c r="I145" s="7">
        <f t="shared" si="13"/>
        <v>2318659.5299999416</v>
      </c>
    </row>
    <row r="146" spans="1:9" s="9" customFormat="1" ht="30" customHeight="1" x14ac:dyDescent="0.25">
      <c r="A146" s="3" t="s">
        <v>31</v>
      </c>
      <c r="B146" s="4">
        <v>390644869</v>
      </c>
      <c r="C146" s="5">
        <f t="shared" si="10"/>
        <v>1170332.8099999428</v>
      </c>
      <c r="D146" s="4">
        <v>391815201.80999994</v>
      </c>
      <c r="E146" s="4">
        <v>387078738.67000002</v>
      </c>
      <c r="F146" s="6">
        <f t="shared" si="11"/>
        <v>387078738.67000002</v>
      </c>
      <c r="G146" s="6">
        <f t="shared" si="12"/>
        <v>4736463.1399999261</v>
      </c>
      <c r="H146" s="6">
        <v>4091974.04</v>
      </c>
      <c r="I146" s="7">
        <f t="shared" si="13"/>
        <v>644489.09999992605</v>
      </c>
    </row>
    <row r="147" spans="1:9" s="9" customFormat="1" ht="30" customHeight="1" x14ac:dyDescent="0.25">
      <c r="A147" s="10" t="s">
        <v>32</v>
      </c>
      <c r="B147" s="4">
        <v>421258845</v>
      </c>
      <c r="C147" s="5">
        <f t="shared" si="10"/>
        <v>16610585.080000043</v>
      </c>
      <c r="D147" s="4">
        <v>437869430.08000004</v>
      </c>
      <c r="E147" s="4">
        <v>406566883.72999996</v>
      </c>
      <c r="F147" s="6">
        <f t="shared" si="11"/>
        <v>406566883.72999996</v>
      </c>
      <c r="G147" s="6">
        <f t="shared" si="12"/>
        <v>31302546.350000083</v>
      </c>
      <c r="H147" s="6">
        <v>23289787.970000006</v>
      </c>
      <c r="I147" s="7">
        <f t="shared" si="13"/>
        <v>8012758.3800000772</v>
      </c>
    </row>
    <row r="148" spans="1:9" s="9" customFormat="1" ht="30" customHeight="1" x14ac:dyDescent="0.25">
      <c r="A148" s="3" t="s">
        <v>33</v>
      </c>
      <c r="B148" s="4">
        <v>0</v>
      </c>
      <c r="C148" s="5">
        <f t="shared" si="10"/>
        <v>8054577.6799999997</v>
      </c>
      <c r="D148" s="4">
        <v>8054577.6799999997</v>
      </c>
      <c r="E148" s="4">
        <v>94084.7</v>
      </c>
      <c r="F148" s="6">
        <f t="shared" si="11"/>
        <v>94084.7</v>
      </c>
      <c r="G148" s="6">
        <f t="shared" si="12"/>
        <v>7960492.9799999995</v>
      </c>
      <c r="H148" s="6">
        <v>7236477.2199999988</v>
      </c>
      <c r="I148" s="7">
        <f t="shared" si="13"/>
        <v>724015.76000000071</v>
      </c>
    </row>
    <row r="149" spans="1:9" s="9" customFormat="1" ht="30" customHeight="1" x14ac:dyDescent="0.25">
      <c r="A149" s="3" t="s">
        <v>34</v>
      </c>
      <c r="B149" s="4"/>
      <c r="C149" s="5"/>
      <c r="D149" s="4"/>
      <c r="E149" s="4"/>
      <c r="F149" s="6"/>
      <c r="G149" s="6"/>
      <c r="H149" s="6"/>
      <c r="I149" s="7"/>
    </row>
    <row r="150" spans="1:9" s="9" customFormat="1" ht="30" customHeight="1" x14ac:dyDescent="0.25">
      <c r="A150" s="3" t="s">
        <v>35</v>
      </c>
      <c r="B150" s="4"/>
      <c r="C150" s="5"/>
      <c r="D150" s="4"/>
      <c r="E150" s="4"/>
      <c r="F150" s="6"/>
      <c r="G150" s="6"/>
      <c r="H150" s="6"/>
      <c r="I150" s="7"/>
    </row>
    <row r="151" spans="1:9" s="9" customFormat="1" ht="30" customHeight="1" x14ac:dyDescent="0.25">
      <c r="A151" s="3" t="s">
        <v>36</v>
      </c>
      <c r="B151" s="4"/>
      <c r="C151" s="5"/>
      <c r="D151" s="4"/>
      <c r="E151" s="4"/>
      <c r="F151" s="6"/>
      <c r="G151" s="6"/>
      <c r="H151" s="6"/>
      <c r="I151" s="7"/>
    </row>
    <row r="152" spans="1:9" s="9" customFormat="1" ht="30" customHeight="1" x14ac:dyDescent="0.25">
      <c r="A152" s="3" t="s">
        <v>37</v>
      </c>
      <c r="B152" s="4"/>
      <c r="C152" s="5"/>
      <c r="D152" s="4"/>
      <c r="E152" s="4"/>
      <c r="F152" s="6"/>
      <c r="G152" s="6"/>
      <c r="H152" s="6"/>
      <c r="I152" s="7"/>
    </row>
    <row r="153" spans="1:9" s="9" customFormat="1" ht="30" customHeight="1" x14ac:dyDescent="0.25">
      <c r="A153" s="3" t="s">
        <v>38</v>
      </c>
      <c r="B153" s="4"/>
      <c r="C153" s="5"/>
      <c r="D153" s="4"/>
      <c r="E153" s="4"/>
      <c r="F153" s="6"/>
      <c r="G153" s="6"/>
      <c r="H153" s="6"/>
      <c r="I153" s="7"/>
    </row>
    <row r="154" spans="1:9" s="9" customFormat="1" ht="30" customHeight="1" x14ac:dyDescent="0.25">
      <c r="A154" s="3" t="s">
        <v>39</v>
      </c>
      <c r="B154" s="4"/>
      <c r="C154" s="5"/>
      <c r="D154" s="4"/>
      <c r="E154" s="4"/>
      <c r="F154" s="6"/>
      <c r="G154" s="6"/>
      <c r="H154" s="6"/>
      <c r="I154" s="7"/>
    </row>
    <row r="155" spans="1:9" s="9" customFormat="1" ht="30" customHeight="1" x14ac:dyDescent="0.25">
      <c r="A155" s="3" t="s">
        <v>40</v>
      </c>
      <c r="B155" s="4">
        <v>210000000</v>
      </c>
      <c r="C155" s="5">
        <f t="shared" si="10"/>
        <v>-207063318</v>
      </c>
      <c r="D155" s="4">
        <v>2936682</v>
      </c>
      <c r="E155" s="4">
        <v>150048</v>
      </c>
      <c r="F155" s="6">
        <f t="shared" si="11"/>
        <v>150048</v>
      </c>
      <c r="G155" s="6">
        <f t="shared" si="12"/>
        <v>2786634</v>
      </c>
      <c r="H155" s="6">
        <v>650000</v>
      </c>
      <c r="I155" s="7">
        <f t="shared" si="13"/>
        <v>2136634</v>
      </c>
    </row>
    <row r="156" spans="1:9" s="9" customFormat="1" ht="30" customHeight="1" x14ac:dyDescent="0.25">
      <c r="A156" s="3" t="s">
        <v>41</v>
      </c>
      <c r="B156" s="4"/>
      <c r="C156" s="5"/>
      <c r="D156" s="4"/>
      <c r="E156" s="4"/>
      <c r="F156" s="6"/>
      <c r="G156" s="6"/>
      <c r="H156" s="6"/>
      <c r="I156" s="7"/>
    </row>
    <row r="157" spans="1:9" s="9" customFormat="1" ht="30" customHeight="1" x14ac:dyDescent="0.25">
      <c r="A157" s="3" t="s">
        <v>42</v>
      </c>
      <c r="B157" s="4"/>
      <c r="C157" s="5"/>
      <c r="D157" s="4"/>
      <c r="E157" s="4"/>
      <c r="F157" s="6"/>
      <c r="G157" s="6"/>
      <c r="H157" s="6"/>
      <c r="I157" s="7"/>
    </row>
    <row r="158" spans="1:9" s="9" customFormat="1" ht="30" customHeight="1" x14ac:dyDescent="0.25">
      <c r="A158" s="3" t="s">
        <v>43</v>
      </c>
      <c r="B158" s="4"/>
      <c r="C158" s="5"/>
      <c r="D158" s="4"/>
      <c r="E158" s="4"/>
      <c r="F158" s="6"/>
      <c r="G158" s="6"/>
      <c r="H158" s="6"/>
      <c r="I158" s="7"/>
    </row>
    <row r="159" spans="1:9" s="9" customFormat="1" ht="30" customHeight="1" x14ac:dyDescent="0.25">
      <c r="A159" s="3" t="s">
        <v>44</v>
      </c>
      <c r="B159" s="4"/>
      <c r="C159" s="5"/>
      <c r="D159" s="4"/>
      <c r="E159" s="4"/>
      <c r="F159" s="6"/>
      <c r="G159" s="6"/>
      <c r="H159" s="6"/>
      <c r="I159" s="7"/>
    </row>
    <row r="160" spans="1:9" s="9" customFormat="1" ht="30" customHeight="1" x14ac:dyDescent="0.25">
      <c r="A160" s="3" t="s">
        <v>45</v>
      </c>
      <c r="B160" s="4">
        <v>0</v>
      </c>
      <c r="C160" s="5">
        <f t="shared" si="10"/>
        <v>1317679312.47</v>
      </c>
      <c r="D160" s="4">
        <v>1317679312.47</v>
      </c>
      <c r="E160" s="4">
        <v>805091449.47000015</v>
      </c>
      <c r="F160" s="6">
        <f t="shared" si="11"/>
        <v>805091449.47000015</v>
      </c>
      <c r="G160" s="6">
        <f t="shared" si="12"/>
        <v>512587862.99999988</v>
      </c>
      <c r="H160" s="6">
        <v>506788629.38</v>
      </c>
      <c r="I160" s="7">
        <f t="shared" si="13"/>
        <v>5799233.6199998856</v>
      </c>
    </row>
    <row r="161" spans="1:9" s="9" customFormat="1" ht="30" customHeight="1" x14ac:dyDescent="0.25">
      <c r="A161" s="3" t="s">
        <v>46</v>
      </c>
      <c r="B161" s="4">
        <v>761950120</v>
      </c>
      <c r="C161" s="5">
        <f t="shared" si="10"/>
        <v>-333545144.83000004</v>
      </c>
      <c r="D161" s="4">
        <v>428404975.16999996</v>
      </c>
      <c r="E161" s="4">
        <v>121300846.3</v>
      </c>
      <c r="F161" s="6">
        <f t="shared" si="11"/>
        <v>121300846.3</v>
      </c>
      <c r="G161" s="6">
        <f t="shared" si="12"/>
        <v>307104128.86999995</v>
      </c>
      <c r="H161" s="6">
        <v>231305869.42000002</v>
      </c>
      <c r="I161" s="7">
        <f t="shared" si="13"/>
        <v>75798259.449999928</v>
      </c>
    </row>
    <row r="162" spans="1:9" s="9" customFormat="1" ht="30" customHeight="1" x14ac:dyDescent="0.25">
      <c r="A162" s="3" t="s">
        <v>47</v>
      </c>
      <c r="B162" s="4"/>
      <c r="C162" s="5"/>
      <c r="D162" s="4"/>
      <c r="E162" s="4"/>
      <c r="F162" s="6"/>
      <c r="G162" s="6"/>
      <c r="H162" s="6"/>
      <c r="I162" s="7"/>
    </row>
    <row r="163" spans="1:9" s="9" customFormat="1" ht="30" customHeight="1" x14ac:dyDescent="0.25">
      <c r="A163" s="3" t="s">
        <v>48</v>
      </c>
      <c r="B163" s="4">
        <v>3700000</v>
      </c>
      <c r="C163" s="5">
        <f t="shared" si="10"/>
        <v>19422582</v>
      </c>
      <c r="D163" s="4">
        <v>23122582</v>
      </c>
      <c r="E163" s="4">
        <v>19422582</v>
      </c>
      <c r="F163" s="6">
        <f t="shared" si="11"/>
        <v>19422582</v>
      </c>
      <c r="G163" s="6">
        <f t="shared" si="12"/>
        <v>3700000</v>
      </c>
      <c r="H163" s="6">
        <v>0</v>
      </c>
      <c r="I163" s="7">
        <f t="shared" si="13"/>
        <v>3700000</v>
      </c>
    </row>
    <row r="164" spans="1:9" s="9" customFormat="1" ht="30" customHeight="1" x14ac:dyDescent="0.25">
      <c r="A164" s="3" t="s">
        <v>49</v>
      </c>
      <c r="B164" s="4"/>
      <c r="C164" s="5"/>
      <c r="D164" s="4"/>
      <c r="E164" s="4"/>
      <c r="F164" s="6"/>
      <c r="G164" s="6"/>
      <c r="H164" s="6"/>
      <c r="I164" s="7"/>
    </row>
    <row r="165" spans="1:9" s="11" customFormat="1" ht="30" customHeight="1" x14ac:dyDescent="0.25">
      <c r="A165" s="3" t="s">
        <v>50</v>
      </c>
      <c r="B165" s="4">
        <v>1281649270</v>
      </c>
      <c r="C165" s="5">
        <f t="shared" si="10"/>
        <v>6843236137.21</v>
      </c>
      <c r="D165" s="4">
        <v>8124885407.21</v>
      </c>
      <c r="E165" s="4">
        <v>4571904717.6600008</v>
      </c>
      <c r="F165" s="6">
        <f t="shared" si="11"/>
        <v>4571904717.6600008</v>
      </c>
      <c r="G165" s="6">
        <f t="shared" si="12"/>
        <v>3552980689.5499992</v>
      </c>
      <c r="H165" s="6">
        <v>2138288216.2500005</v>
      </c>
      <c r="I165" s="7">
        <f t="shared" si="13"/>
        <v>1414692473.2999988</v>
      </c>
    </row>
    <row r="166" spans="1:9" s="11" customFormat="1" ht="30" customHeight="1" x14ac:dyDescent="0.25">
      <c r="A166" s="3" t="s">
        <v>51</v>
      </c>
      <c r="B166" s="4"/>
      <c r="C166" s="5"/>
      <c r="D166" s="4"/>
      <c r="E166" s="4"/>
      <c r="F166" s="6"/>
      <c r="G166" s="6"/>
      <c r="H166" s="6"/>
      <c r="I166" s="7"/>
    </row>
    <row r="167" spans="1:9" s="11" customFormat="1" ht="30" customHeight="1" x14ac:dyDescent="0.25">
      <c r="A167" s="3" t="s">
        <v>52</v>
      </c>
      <c r="B167" s="4">
        <v>0</v>
      </c>
      <c r="C167" s="5">
        <f t="shared" si="10"/>
        <v>181751084.81999999</v>
      </c>
      <c r="D167" s="4">
        <v>181751084.81999999</v>
      </c>
      <c r="E167" s="4">
        <v>56607831.109999999</v>
      </c>
      <c r="F167" s="6">
        <f t="shared" si="11"/>
        <v>56607831.109999999</v>
      </c>
      <c r="G167" s="6">
        <f t="shared" si="12"/>
        <v>125143253.70999999</v>
      </c>
      <c r="H167" s="6">
        <v>96737187.829999998</v>
      </c>
      <c r="I167" s="7">
        <f t="shared" si="13"/>
        <v>28406065.879999995</v>
      </c>
    </row>
    <row r="168" spans="1:9" s="11" customFormat="1" ht="30" customHeight="1" x14ac:dyDescent="0.25">
      <c r="A168" s="3" t="s">
        <v>53</v>
      </c>
      <c r="B168" s="4"/>
      <c r="C168" s="5"/>
      <c r="D168" s="4"/>
      <c r="E168" s="4"/>
      <c r="F168" s="6"/>
      <c r="G168" s="6"/>
      <c r="H168" s="6"/>
      <c r="I168" s="7"/>
    </row>
    <row r="169" spans="1:9" s="11" customFormat="1" ht="30" customHeight="1" x14ac:dyDescent="0.25">
      <c r="A169" s="3" t="s">
        <v>54</v>
      </c>
      <c r="B169" s="4">
        <v>149544215</v>
      </c>
      <c r="C169" s="5">
        <f t="shared" si="10"/>
        <v>-86822428.349999994</v>
      </c>
      <c r="D169" s="4">
        <v>62721786.650000006</v>
      </c>
      <c r="E169" s="4">
        <v>8959751.3200000003</v>
      </c>
      <c r="F169" s="6">
        <f t="shared" si="11"/>
        <v>8959751.3200000003</v>
      </c>
      <c r="G169" s="6">
        <f t="shared" si="12"/>
        <v>53762035.330000006</v>
      </c>
      <c r="H169" s="6">
        <v>12338962.09</v>
      </c>
      <c r="I169" s="7">
        <f t="shared" si="13"/>
        <v>41423073.24000001</v>
      </c>
    </row>
    <row r="170" spans="1:9" s="11" customFormat="1" ht="30" customHeight="1" x14ac:dyDescent="0.25">
      <c r="A170" s="3" t="s">
        <v>55</v>
      </c>
      <c r="B170" s="4"/>
      <c r="C170" s="5"/>
      <c r="D170" s="4"/>
      <c r="E170" s="4"/>
      <c r="F170" s="6"/>
      <c r="G170" s="6"/>
      <c r="H170" s="6"/>
      <c r="I170" s="7"/>
    </row>
    <row r="171" spans="1:9" s="11" customFormat="1" ht="30" customHeight="1" x14ac:dyDescent="0.25">
      <c r="A171" s="3" t="s">
        <v>56</v>
      </c>
      <c r="B171" s="4"/>
      <c r="C171" s="5"/>
      <c r="D171" s="4"/>
      <c r="E171" s="4"/>
      <c r="F171" s="6"/>
      <c r="G171" s="6"/>
      <c r="H171" s="6"/>
      <c r="I171" s="7"/>
    </row>
    <row r="172" spans="1:9" s="11" customFormat="1" ht="30" customHeight="1" x14ac:dyDescent="0.25">
      <c r="A172" s="3" t="s">
        <v>57</v>
      </c>
      <c r="B172" s="4">
        <v>581862410</v>
      </c>
      <c r="C172" s="5">
        <f t="shared" si="10"/>
        <v>4867036</v>
      </c>
      <c r="D172" s="4">
        <v>586729446</v>
      </c>
      <c r="E172" s="4">
        <v>333534085.90000004</v>
      </c>
      <c r="F172" s="6">
        <f t="shared" si="11"/>
        <v>333534085.90000004</v>
      </c>
      <c r="G172" s="6">
        <f t="shared" si="12"/>
        <v>253195360.09999996</v>
      </c>
      <c r="H172" s="6">
        <v>167380720.36000001</v>
      </c>
      <c r="I172" s="7">
        <f t="shared" si="13"/>
        <v>85814639.73999995</v>
      </c>
    </row>
    <row r="173" spans="1:9" s="11" customFormat="1" ht="30" customHeight="1" x14ac:dyDescent="0.25">
      <c r="A173" s="3" t="s">
        <v>58</v>
      </c>
      <c r="B173" s="4"/>
      <c r="C173" s="5"/>
      <c r="D173" s="4"/>
      <c r="E173" s="4"/>
      <c r="F173" s="6"/>
      <c r="G173" s="6"/>
      <c r="H173" s="6"/>
      <c r="I173" s="7"/>
    </row>
    <row r="174" spans="1:9" s="11" customFormat="1" ht="30" customHeight="1" x14ac:dyDescent="0.25">
      <c r="A174" s="3" t="s">
        <v>59</v>
      </c>
      <c r="B174" s="4"/>
      <c r="C174" s="5"/>
      <c r="D174" s="4"/>
      <c r="E174" s="4"/>
      <c r="F174" s="6"/>
      <c r="G174" s="6"/>
      <c r="H174" s="6"/>
      <c r="I174" s="7"/>
    </row>
    <row r="175" spans="1:9" s="11" customFormat="1" ht="30" customHeight="1" x14ac:dyDescent="0.25">
      <c r="A175" s="3" t="s">
        <v>60</v>
      </c>
      <c r="B175" s="4"/>
      <c r="C175" s="5"/>
      <c r="D175" s="4"/>
      <c r="E175" s="4"/>
      <c r="F175" s="6"/>
      <c r="G175" s="6"/>
      <c r="H175" s="6"/>
      <c r="I175" s="7"/>
    </row>
    <row r="176" spans="1:9" s="11" customFormat="1" ht="30" customHeight="1" x14ac:dyDescent="0.25">
      <c r="A176" s="3" t="s">
        <v>61</v>
      </c>
      <c r="B176" s="4"/>
      <c r="C176" s="5"/>
      <c r="D176" s="4"/>
      <c r="E176" s="4"/>
      <c r="F176" s="6"/>
      <c r="G176" s="6"/>
      <c r="H176" s="6"/>
      <c r="I176" s="7"/>
    </row>
    <row r="177" spans="1:9" s="11" customFormat="1" ht="30" customHeight="1" x14ac:dyDescent="0.25">
      <c r="A177" s="3" t="s">
        <v>62</v>
      </c>
      <c r="B177" s="4">
        <v>0</v>
      </c>
      <c r="C177" s="5">
        <f t="shared" si="10"/>
        <v>414256197.49000001</v>
      </c>
      <c r="D177" s="4">
        <v>414256197.49000001</v>
      </c>
      <c r="E177" s="4">
        <v>414256197.49000001</v>
      </c>
      <c r="F177" s="6">
        <f t="shared" si="11"/>
        <v>414256197.49000001</v>
      </c>
      <c r="G177" s="6">
        <f t="shared" si="12"/>
        <v>0</v>
      </c>
      <c r="H177" s="6">
        <v>0</v>
      </c>
      <c r="I177" s="7">
        <f t="shared" si="13"/>
        <v>0</v>
      </c>
    </row>
    <row r="178" spans="1:9" s="11" customFormat="1" ht="30" customHeight="1" x14ac:dyDescent="0.25">
      <c r="A178" s="3" t="s">
        <v>63</v>
      </c>
      <c r="B178" s="4"/>
      <c r="C178" s="5"/>
      <c r="D178" s="4"/>
      <c r="E178" s="4"/>
      <c r="F178" s="6"/>
      <c r="G178" s="6"/>
      <c r="H178" s="6"/>
      <c r="I178" s="7"/>
    </row>
    <row r="179" spans="1:9" s="11" customFormat="1" ht="30" customHeight="1" x14ac:dyDescent="0.25">
      <c r="A179" s="3" t="s">
        <v>64</v>
      </c>
      <c r="B179" s="4">
        <v>0</v>
      </c>
      <c r="C179" s="5">
        <f t="shared" si="10"/>
        <v>33703852.390000001</v>
      </c>
      <c r="D179" s="4">
        <v>33703852.390000001</v>
      </c>
      <c r="E179" s="4">
        <v>33703852.390000001</v>
      </c>
      <c r="F179" s="6">
        <f t="shared" si="11"/>
        <v>33703852.390000001</v>
      </c>
      <c r="G179" s="6">
        <f t="shared" si="12"/>
        <v>0</v>
      </c>
      <c r="H179" s="6">
        <v>0</v>
      </c>
      <c r="I179" s="7">
        <f t="shared" si="13"/>
        <v>0</v>
      </c>
    </row>
    <row r="180" spans="1:9" s="11" customFormat="1" ht="30" customHeight="1" x14ac:dyDescent="0.25">
      <c r="A180" s="3" t="s">
        <v>65</v>
      </c>
      <c r="B180" s="4"/>
      <c r="C180" s="5"/>
      <c r="D180" s="4"/>
      <c r="E180" s="4"/>
      <c r="F180" s="6"/>
      <c r="G180" s="6"/>
      <c r="H180" s="6"/>
      <c r="I180" s="7"/>
    </row>
    <row r="181" spans="1:9" s="11" customFormat="1" ht="30" customHeight="1" x14ac:dyDescent="0.25">
      <c r="A181" s="3" t="s">
        <v>66</v>
      </c>
      <c r="B181" s="4"/>
      <c r="C181" s="5"/>
      <c r="D181" s="4"/>
      <c r="E181" s="4"/>
      <c r="F181" s="6"/>
      <c r="G181" s="6"/>
      <c r="H181" s="6"/>
      <c r="I181" s="7"/>
    </row>
    <row r="182" spans="1:9" s="11" customFormat="1" ht="30" customHeight="1" x14ac:dyDescent="0.25">
      <c r="A182" s="3" t="s">
        <v>67</v>
      </c>
      <c r="B182" s="4"/>
      <c r="C182" s="5"/>
      <c r="D182" s="4"/>
      <c r="E182" s="4"/>
      <c r="F182" s="6"/>
      <c r="G182" s="6"/>
      <c r="H182" s="6"/>
      <c r="I182" s="7"/>
    </row>
    <row r="183" spans="1:9" s="11" customFormat="1" ht="30" customHeight="1" x14ac:dyDescent="0.25">
      <c r="A183" s="3" t="s">
        <v>68</v>
      </c>
      <c r="B183" s="4">
        <v>0</v>
      </c>
      <c r="C183" s="5">
        <f t="shared" si="10"/>
        <v>25442004.59</v>
      </c>
      <c r="D183" s="4">
        <v>25442004.59</v>
      </c>
      <c r="E183" s="4">
        <v>16125310.659999998</v>
      </c>
      <c r="F183" s="6">
        <f t="shared" si="11"/>
        <v>16125310.659999998</v>
      </c>
      <c r="G183" s="6">
        <f t="shared" si="12"/>
        <v>9316693.9300000016</v>
      </c>
      <c r="H183" s="6">
        <v>9218747.3200000003</v>
      </c>
      <c r="I183" s="7">
        <f t="shared" si="13"/>
        <v>97946.610000001267</v>
      </c>
    </row>
    <row r="184" spans="1:9" s="11" customFormat="1" ht="30" customHeight="1" x14ac:dyDescent="0.25">
      <c r="A184" s="3" t="s">
        <v>69</v>
      </c>
      <c r="B184" s="4"/>
      <c r="C184" s="5"/>
      <c r="D184" s="4"/>
      <c r="E184" s="4"/>
      <c r="F184" s="6"/>
      <c r="G184" s="6"/>
      <c r="H184" s="6"/>
      <c r="I184" s="7"/>
    </row>
    <row r="185" spans="1:9" s="11" customFormat="1" ht="30" customHeight="1" x14ac:dyDescent="0.25">
      <c r="A185" s="3" t="s">
        <v>70</v>
      </c>
      <c r="B185" s="4"/>
      <c r="C185" s="5"/>
      <c r="D185" s="4"/>
      <c r="E185" s="4"/>
      <c r="F185" s="6"/>
      <c r="G185" s="6"/>
      <c r="H185" s="6"/>
      <c r="I185" s="7"/>
    </row>
    <row r="186" spans="1:9" s="11" customFormat="1" ht="30" customHeight="1" x14ac:dyDescent="0.25">
      <c r="A186" s="3" t="s">
        <v>71</v>
      </c>
      <c r="B186" s="4"/>
      <c r="C186" s="5"/>
      <c r="D186" s="4"/>
      <c r="E186" s="4"/>
      <c r="F186" s="6"/>
      <c r="G186" s="6"/>
      <c r="H186" s="6"/>
      <c r="I186" s="7"/>
    </row>
    <row r="187" spans="1:9" s="11" customFormat="1" ht="30" customHeight="1" x14ac:dyDescent="0.25">
      <c r="A187" s="3" t="s">
        <v>72</v>
      </c>
      <c r="B187" s="4"/>
      <c r="C187" s="5"/>
      <c r="D187" s="4"/>
      <c r="E187" s="4"/>
      <c r="F187" s="6"/>
      <c r="G187" s="6"/>
      <c r="H187" s="6"/>
      <c r="I187" s="7"/>
    </row>
    <row r="188" spans="1:9" s="11" customFormat="1" ht="30" customHeight="1" x14ac:dyDescent="0.25">
      <c r="A188" s="3" t="s">
        <v>73</v>
      </c>
      <c r="B188" s="4"/>
      <c r="C188" s="5"/>
      <c r="D188" s="4"/>
      <c r="E188" s="4"/>
      <c r="F188" s="6"/>
      <c r="G188" s="6"/>
      <c r="H188" s="6"/>
      <c r="I188" s="7"/>
    </row>
    <row r="189" spans="1:9" s="11" customFormat="1" ht="30" customHeight="1" x14ac:dyDescent="0.25">
      <c r="A189" s="3" t="s">
        <v>74</v>
      </c>
      <c r="B189" s="4"/>
      <c r="C189" s="5"/>
      <c r="D189" s="4"/>
      <c r="E189" s="4"/>
      <c r="F189" s="6"/>
      <c r="G189" s="6"/>
      <c r="H189" s="6"/>
      <c r="I189" s="7"/>
    </row>
    <row r="190" spans="1:9" s="11" customFormat="1" ht="30" customHeight="1" x14ac:dyDescent="0.25">
      <c r="A190" s="3" t="s">
        <v>75</v>
      </c>
      <c r="B190" s="4"/>
      <c r="C190" s="5"/>
      <c r="D190" s="4"/>
      <c r="E190" s="4"/>
      <c r="F190" s="6"/>
      <c r="G190" s="6"/>
      <c r="H190" s="6"/>
      <c r="I190" s="7"/>
    </row>
    <row r="191" spans="1:9" s="11" customFormat="1" ht="30" customHeight="1" x14ac:dyDescent="0.25">
      <c r="A191" s="3" t="s">
        <v>76</v>
      </c>
      <c r="B191" s="4">
        <v>0</v>
      </c>
      <c r="C191" s="5">
        <f t="shared" si="10"/>
        <v>230000000</v>
      </c>
      <c r="D191" s="4">
        <v>230000000</v>
      </c>
      <c r="E191" s="4">
        <v>0</v>
      </c>
      <c r="F191" s="6">
        <f t="shared" si="11"/>
        <v>0</v>
      </c>
      <c r="G191" s="6">
        <f t="shared" si="12"/>
        <v>230000000</v>
      </c>
      <c r="H191" s="6">
        <v>230000000</v>
      </c>
      <c r="I191" s="7">
        <f t="shared" ref="I191:I237" si="14">+G191-H191</f>
        <v>0</v>
      </c>
    </row>
    <row r="192" spans="1:9" s="11" customFormat="1" ht="30" customHeight="1" x14ac:dyDescent="0.25">
      <c r="A192" s="3" t="s">
        <v>77</v>
      </c>
      <c r="B192" s="4"/>
      <c r="C192" s="5"/>
      <c r="D192" s="4"/>
      <c r="E192" s="4"/>
      <c r="F192" s="6"/>
      <c r="G192" s="6"/>
      <c r="H192" s="6"/>
      <c r="I192" s="7"/>
    </row>
    <row r="193" spans="1:9" s="11" customFormat="1" ht="30" customHeight="1" x14ac:dyDescent="0.25">
      <c r="A193" s="3" t="s">
        <v>78</v>
      </c>
      <c r="B193" s="4"/>
      <c r="C193" s="5"/>
      <c r="D193" s="4"/>
      <c r="E193" s="4"/>
      <c r="F193" s="6"/>
      <c r="G193" s="6"/>
      <c r="H193" s="6"/>
      <c r="I193" s="7"/>
    </row>
    <row r="194" spans="1:9" s="11" customFormat="1" ht="30" customHeight="1" x14ac:dyDescent="0.25">
      <c r="A194" s="3" t="s">
        <v>79</v>
      </c>
      <c r="B194" s="4">
        <v>240221665</v>
      </c>
      <c r="C194" s="5">
        <f t="shared" ref="C194:C237" si="15">D194-B194</f>
        <v>96271179.029999971</v>
      </c>
      <c r="D194" s="4">
        <v>336492844.02999997</v>
      </c>
      <c r="E194" s="4">
        <v>186181334.41999999</v>
      </c>
      <c r="F194" s="6">
        <f t="shared" ref="F194:F237" si="16">E194</f>
        <v>186181334.41999999</v>
      </c>
      <c r="G194" s="6">
        <f t="shared" ref="G194:G237" si="17">+D194-F194</f>
        <v>150311509.60999998</v>
      </c>
      <c r="H194" s="6">
        <v>145192167.92000002</v>
      </c>
      <c r="I194" s="7">
        <f t="shared" si="14"/>
        <v>5119341.6899999678</v>
      </c>
    </row>
    <row r="195" spans="1:9" s="11" customFormat="1" ht="30" customHeight="1" x14ac:dyDescent="0.25">
      <c r="A195" s="3" t="s">
        <v>80</v>
      </c>
      <c r="B195" s="4"/>
      <c r="C195" s="5"/>
      <c r="D195" s="4"/>
      <c r="E195" s="4"/>
      <c r="F195" s="6"/>
      <c r="G195" s="6"/>
      <c r="H195" s="6"/>
      <c r="I195" s="7"/>
    </row>
    <row r="196" spans="1:9" s="11" customFormat="1" ht="30" customHeight="1" x14ac:dyDescent="0.25">
      <c r="A196" s="3" t="s">
        <v>81</v>
      </c>
      <c r="B196" s="4"/>
      <c r="C196" s="5"/>
      <c r="D196" s="4"/>
      <c r="E196" s="4"/>
      <c r="F196" s="6"/>
      <c r="G196" s="6"/>
      <c r="H196" s="6"/>
      <c r="I196" s="7"/>
    </row>
    <row r="197" spans="1:9" s="11" customFormat="1" ht="30" customHeight="1" x14ac:dyDescent="0.25">
      <c r="A197" s="3" t="s">
        <v>82</v>
      </c>
      <c r="B197" s="4"/>
      <c r="C197" s="5"/>
      <c r="D197" s="4"/>
      <c r="E197" s="4"/>
      <c r="F197" s="6"/>
      <c r="G197" s="6"/>
      <c r="H197" s="6"/>
      <c r="I197" s="7"/>
    </row>
    <row r="198" spans="1:9" s="11" customFormat="1" ht="30" customHeight="1" x14ac:dyDescent="0.25">
      <c r="A198" s="3" t="s">
        <v>83</v>
      </c>
      <c r="B198" s="4"/>
      <c r="C198" s="5"/>
      <c r="D198" s="4"/>
      <c r="E198" s="4"/>
      <c r="F198" s="6"/>
      <c r="G198" s="6"/>
      <c r="H198" s="6"/>
      <c r="I198" s="7"/>
    </row>
    <row r="199" spans="1:9" s="11" customFormat="1" ht="30" customHeight="1" x14ac:dyDescent="0.25">
      <c r="A199" s="3" t="s">
        <v>84</v>
      </c>
      <c r="B199" s="4"/>
      <c r="C199" s="5"/>
      <c r="D199" s="4"/>
      <c r="E199" s="4"/>
      <c r="F199" s="6"/>
      <c r="G199" s="6"/>
      <c r="H199" s="6"/>
      <c r="I199" s="7"/>
    </row>
    <row r="200" spans="1:9" s="11" customFormat="1" ht="30" customHeight="1" x14ac:dyDescent="0.25">
      <c r="A200" s="3" t="s">
        <v>85</v>
      </c>
      <c r="B200" s="4"/>
      <c r="C200" s="5"/>
      <c r="D200" s="4"/>
      <c r="E200" s="4"/>
      <c r="F200" s="6"/>
      <c r="G200" s="6"/>
      <c r="H200" s="6"/>
      <c r="I200" s="7"/>
    </row>
    <row r="201" spans="1:9" s="11" customFormat="1" ht="30" customHeight="1" x14ac:dyDescent="0.25">
      <c r="A201" s="3" t="s">
        <v>86</v>
      </c>
      <c r="B201" s="4"/>
      <c r="C201" s="5"/>
      <c r="D201" s="4"/>
      <c r="E201" s="4"/>
      <c r="F201" s="6"/>
      <c r="G201" s="6"/>
      <c r="H201" s="6"/>
      <c r="I201" s="7"/>
    </row>
    <row r="202" spans="1:9" s="11" customFormat="1" ht="30" customHeight="1" x14ac:dyDescent="0.25">
      <c r="A202" s="3" t="s">
        <v>87</v>
      </c>
      <c r="B202" s="4"/>
      <c r="C202" s="5"/>
      <c r="D202" s="4"/>
      <c r="E202" s="4"/>
      <c r="F202" s="6"/>
      <c r="G202" s="6"/>
      <c r="H202" s="6"/>
      <c r="I202" s="7"/>
    </row>
    <row r="203" spans="1:9" s="11" customFormat="1" ht="30" customHeight="1" x14ac:dyDescent="0.25">
      <c r="A203" s="3" t="s">
        <v>88</v>
      </c>
      <c r="B203" s="4"/>
      <c r="C203" s="5"/>
      <c r="D203" s="4"/>
      <c r="E203" s="4"/>
      <c r="F203" s="6"/>
      <c r="G203" s="6"/>
      <c r="H203" s="6"/>
      <c r="I203" s="7"/>
    </row>
    <row r="204" spans="1:9" s="11" customFormat="1" ht="30" customHeight="1" x14ac:dyDescent="0.25">
      <c r="A204" s="3" t="s">
        <v>89</v>
      </c>
      <c r="B204" s="4"/>
      <c r="C204" s="5"/>
      <c r="D204" s="4"/>
      <c r="E204" s="4"/>
      <c r="F204" s="6"/>
      <c r="G204" s="6"/>
      <c r="H204" s="6"/>
      <c r="I204" s="7"/>
    </row>
    <row r="205" spans="1:9" s="11" customFormat="1" ht="30" customHeight="1" x14ac:dyDescent="0.25">
      <c r="A205" s="3" t="s">
        <v>90</v>
      </c>
      <c r="B205" s="4"/>
      <c r="C205" s="5"/>
      <c r="D205" s="4"/>
      <c r="E205" s="4"/>
      <c r="F205" s="6"/>
      <c r="G205" s="6"/>
      <c r="H205" s="6"/>
      <c r="I205" s="7"/>
    </row>
    <row r="206" spans="1:9" s="11" customFormat="1" ht="30" customHeight="1" x14ac:dyDescent="0.25">
      <c r="A206" s="3" t="s">
        <v>91</v>
      </c>
      <c r="B206" s="4">
        <v>12000000</v>
      </c>
      <c r="C206" s="5">
        <f t="shared" si="15"/>
        <v>-2000000</v>
      </c>
      <c r="D206" s="4">
        <v>10000000</v>
      </c>
      <c r="E206" s="4">
        <v>10000000</v>
      </c>
      <c r="F206" s="6">
        <f t="shared" si="16"/>
        <v>10000000</v>
      </c>
      <c r="G206" s="6">
        <f t="shared" si="17"/>
        <v>0</v>
      </c>
      <c r="H206" s="6">
        <v>0</v>
      </c>
      <c r="I206" s="7">
        <f t="shared" si="14"/>
        <v>0</v>
      </c>
    </row>
    <row r="207" spans="1:9" s="11" customFormat="1" ht="30" customHeight="1" x14ac:dyDescent="0.25">
      <c r="A207" s="3" t="s">
        <v>92</v>
      </c>
      <c r="B207" s="4"/>
      <c r="C207" s="5"/>
      <c r="D207" s="4"/>
      <c r="E207" s="4"/>
      <c r="F207" s="6"/>
      <c r="G207" s="6"/>
      <c r="H207" s="6"/>
      <c r="I207" s="7"/>
    </row>
    <row r="208" spans="1:9" s="11" customFormat="1" ht="30" customHeight="1" x14ac:dyDescent="0.25">
      <c r="A208" s="3" t="s">
        <v>93</v>
      </c>
      <c r="B208" s="4"/>
      <c r="C208" s="5"/>
      <c r="D208" s="4"/>
      <c r="E208" s="4"/>
      <c r="F208" s="6"/>
      <c r="G208" s="6"/>
      <c r="H208" s="6"/>
      <c r="I208" s="7"/>
    </row>
    <row r="209" spans="1:9" s="11" customFormat="1" ht="30" customHeight="1" x14ac:dyDescent="0.25">
      <c r="A209" s="3" t="s">
        <v>94</v>
      </c>
      <c r="B209" s="4"/>
      <c r="C209" s="5"/>
      <c r="D209" s="4"/>
      <c r="E209" s="4"/>
      <c r="F209" s="6"/>
      <c r="G209" s="6"/>
      <c r="H209" s="6"/>
      <c r="I209" s="7"/>
    </row>
    <row r="210" spans="1:9" s="11" customFormat="1" ht="30" customHeight="1" x14ac:dyDescent="0.25">
      <c r="A210" s="3" t="s">
        <v>95</v>
      </c>
      <c r="B210" s="4"/>
      <c r="C210" s="5"/>
      <c r="D210" s="4"/>
      <c r="E210" s="4"/>
      <c r="F210" s="6"/>
      <c r="G210" s="6"/>
      <c r="H210" s="6"/>
      <c r="I210" s="7"/>
    </row>
    <row r="211" spans="1:9" s="11" customFormat="1" ht="30" customHeight="1" x14ac:dyDescent="0.25">
      <c r="A211" s="3" t="s">
        <v>96</v>
      </c>
      <c r="B211" s="4"/>
      <c r="C211" s="5"/>
      <c r="D211" s="4"/>
      <c r="E211" s="4"/>
      <c r="F211" s="6"/>
      <c r="G211" s="6"/>
      <c r="H211" s="6"/>
      <c r="I211" s="7"/>
    </row>
    <row r="212" spans="1:9" s="11" customFormat="1" ht="30" customHeight="1" x14ac:dyDescent="0.25">
      <c r="A212" s="3" t="s">
        <v>97</v>
      </c>
      <c r="B212" s="4">
        <v>0</v>
      </c>
      <c r="C212" s="5">
        <f t="shared" si="15"/>
        <v>1536150.32</v>
      </c>
      <c r="D212" s="4">
        <v>1536150.32</v>
      </c>
      <c r="E212" s="4">
        <v>0</v>
      </c>
      <c r="F212" s="6">
        <f t="shared" si="16"/>
        <v>0</v>
      </c>
      <c r="G212" s="6">
        <f t="shared" si="17"/>
        <v>1536150.32</v>
      </c>
      <c r="H212" s="6">
        <v>1480262.07</v>
      </c>
      <c r="I212" s="7">
        <f t="shared" si="14"/>
        <v>55888.25</v>
      </c>
    </row>
    <row r="213" spans="1:9" s="11" customFormat="1" ht="30" customHeight="1" x14ac:dyDescent="0.25">
      <c r="A213" s="3" t="s">
        <v>98</v>
      </c>
      <c r="B213" s="4">
        <v>1536177059</v>
      </c>
      <c r="C213" s="5">
        <f t="shared" si="15"/>
        <v>554886677.12999988</v>
      </c>
      <c r="D213" s="4">
        <v>2091063736.1299999</v>
      </c>
      <c r="E213" s="4">
        <v>1353642338.7899997</v>
      </c>
      <c r="F213" s="6">
        <f t="shared" si="16"/>
        <v>1353642338.7899997</v>
      </c>
      <c r="G213" s="6">
        <f t="shared" si="17"/>
        <v>737421397.34000015</v>
      </c>
      <c r="H213" s="6">
        <v>603428412.80999994</v>
      </c>
      <c r="I213" s="7">
        <f t="shared" si="14"/>
        <v>133992984.53000021</v>
      </c>
    </row>
    <row r="214" spans="1:9" s="11" customFormat="1" ht="30" customHeight="1" x14ac:dyDescent="0.25">
      <c r="A214" s="3" t="s">
        <v>99</v>
      </c>
      <c r="B214" s="4">
        <v>0</v>
      </c>
      <c r="C214" s="5">
        <f t="shared" si="15"/>
        <v>5058610</v>
      </c>
      <c r="D214" s="4">
        <v>5058610</v>
      </c>
      <c r="E214" s="4">
        <v>4878760.0600000005</v>
      </c>
      <c r="F214" s="6">
        <f t="shared" si="16"/>
        <v>4878760.0600000005</v>
      </c>
      <c r="G214" s="6">
        <f t="shared" si="17"/>
        <v>179849.93999999948</v>
      </c>
      <c r="H214" s="6">
        <v>37063.449999999997</v>
      </c>
      <c r="I214" s="7">
        <f t="shared" si="14"/>
        <v>142786.48999999947</v>
      </c>
    </row>
    <row r="215" spans="1:9" s="11" customFormat="1" ht="30" customHeight="1" x14ac:dyDescent="0.25">
      <c r="A215" s="3" t="s">
        <v>100</v>
      </c>
      <c r="B215" s="4"/>
      <c r="C215" s="5"/>
      <c r="D215" s="4"/>
      <c r="E215" s="4"/>
      <c r="F215" s="6"/>
      <c r="G215" s="6"/>
      <c r="H215" s="6"/>
      <c r="I215" s="7"/>
    </row>
    <row r="216" spans="1:9" s="11" customFormat="1" ht="30" customHeight="1" x14ac:dyDescent="0.25">
      <c r="A216" s="3" t="s">
        <v>101</v>
      </c>
      <c r="B216" s="4">
        <v>5804162544</v>
      </c>
      <c r="C216" s="5">
        <f t="shared" si="15"/>
        <v>246625182.92999935</v>
      </c>
      <c r="D216" s="4">
        <v>6050787726.9299994</v>
      </c>
      <c r="E216" s="4">
        <v>6017340049.0699997</v>
      </c>
      <c r="F216" s="6">
        <f t="shared" si="16"/>
        <v>6017340049.0699997</v>
      </c>
      <c r="G216" s="6">
        <f t="shared" si="17"/>
        <v>33447677.859999657</v>
      </c>
      <c r="H216" s="6">
        <v>0</v>
      </c>
      <c r="I216" s="7">
        <f t="shared" si="14"/>
        <v>33447677.859999657</v>
      </c>
    </row>
    <row r="217" spans="1:9" s="11" customFormat="1" ht="30" customHeight="1" x14ac:dyDescent="0.25">
      <c r="A217" s="3" t="s">
        <v>102</v>
      </c>
      <c r="B217" s="4"/>
      <c r="C217" s="5"/>
      <c r="D217" s="4"/>
      <c r="E217" s="4"/>
      <c r="F217" s="6"/>
      <c r="G217" s="6"/>
      <c r="H217" s="6"/>
      <c r="I217" s="7"/>
    </row>
    <row r="218" spans="1:9" s="11" customFormat="1" ht="30" customHeight="1" x14ac:dyDescent="0.25">
      <c r="A218" s="3" t="s">
        <v>103</v>
      </c>
      <c r="B218" s="4">
        <v>0</v>
      </c>
      <c r="C218" s="5">
        <f t="shared" si="15"/>
        <v>120120320</v>
      </c>
      <c r="D218" s="4">
        <v>120120320</v>
      </c>
      <c r="E218" s="4">
        <v>120120320</v>
      </c>
      <c r="F218" s="6">
        <f t="shared" si="16"/>
        <v>120120320</v>
      </c>
      <c r="G218" s="6">
        <f t="shared" si="17"/>
        <v>0</v>
      </c>
      <c r="H218" s="6">
        <v>0</v>
      </c>
      <c r="I218" s="7">
        <f t="shared" si="14"/>
        <v>0</v>
      </c>
    </row>
    <row r="219" spans="1:9" s="11" customFormat="1" ht="30" customHeight="1" x14ac:dyDescent="0.25">
      <c r="A219" s="3" t="s">
        <v>104</v>
      </c>
      <c r="B219" s="4">
        <v>0</v>
      </c>
      <c r="C219" s="5">
        <f t="shared" si="15"/>
        <v>1937808</v>
      </c>
      <c r="D219" s="4">
        <v>1937808</v>
      </c>
      <c r="E219" s="4">
        <v>0</v>
      </c>
      <c r="F219" s="6">
        <f t="shared" si="16"/>
        <v>0</v>
      </c>
      <c r="G219" s="6">
        <f t="shared" si="17"/>
        <v>1937808</v>
      </c>
      <c r="H219" s="6">
        <v>0</v>
      </c>
      <c r="I219" s="7">
        <f t="shared" si="14"/>
        <v>1937808</v>
      </c>
    </row>
    <row r="220" spans="1:9" s="11" customFormat="1" ht="30" customHeight="1" x14ac:dyDescent="0.25">
      <c r="A220" s="3" t="s">
        <v>105</v>
      </c>
      <c r="B220" s="4"/>
      <c r="C220" s="5"/>
      <c r="D220" s="4"/>
      <c r="E220" s="4"/>
      <c r="F220" s="6"/>
      <c r="G220" s="6"/>
      <c r="H220" s="6"/>
      <c r="I220" s="7"/>
    </row>
    <row r="221" spans="1:9" s="11" customFormat="1" ht="30" customHeight="1" x14ac:dyDescent="0.25">
      <c r="A221" s="3" t="s">
        <v>106</v>
      </c>
      <c r="B221" s="4"/>
      <c r="C221" s="5"/>
      <c r="D221" s="4"/>
      <c r="E221" s="4"/>
      <c r="F221" s="6"/>
      <c r="G221" s="6"/>
      <c r="H221" s="6"/>
      <c r="I221" s="7"/>
    </row>
    <row r="222" spans="1:9" s="11" customFormat="1" ht="30" customHeight="1" x14ac:dyDescent="0.25">
      <c r="A222" s="3" t="s">
        <v>107</v>
      </c>
      <c r="B222" s="4"/>
      <c r="C222" s="5"/>
      <c r="D222" s="4"/>
      <c r="E222" s="4"/>
      <c r="F222" s="6"/>
      <c r="G222" s="6"/>
      <c r="H222" s="6"/>
      <c r="I222" s="7"/>
    </row>
    <row r="223" spans="1:9" s="11" customFormat="1" ht="30" customHeight="1" x14ac:dyDescent="0.25">
      <c r="A223" s="3" t="s">
        <v>108</v>
      </c>
      <c r="B223" s="4"/>
      <c r="C223" s="5"/>
      <c r="D223" s="4"/>
      <c r="E223" s="4"/>
      <c r="F223" s="6"/>
      <c r="G223" s="6"/>
      <c r="H223" s="6"/>
      <c r="I223" s="7"/>
    </row>
    <row r="224" spans="1:9" s="11" customFormat="1" ht="30" customHeight="1" x14ac:dyDescent="0.25">
      <c r="A224" s="3" t="s">
        <v>109</v>
      </c>
      <c r="B224" s="4">
        <v>0</v>
      </c>
      <c r="C224" s="5">
        <f t="shared" si="15"/>
        <v>18958554.490000002</v>
      </c>
      <c r="D224" s="4">
        <v>18958554.490000002</v>
      </c>
      <c r="E224" s="4">
        <v>17465401.799999997</v>
      </c>
      <c r="F224" s="6">
        <f t="shared" si="16"/>
        <v>17465401.799999997</v>
      </c>
      <c r="G224" s="6">
        <f t="shared" si="17"/>
        <v>1493152.6900000051</v>
      </c>
      <c r="H224" s="6">
        <v>1493152.69</v>
      </c>
      <c r="I224" s="7">
        <f t="shared" si="14"/>
        <v>5.1222741603851318E-9</v>
      </c>
    </row>
    <row r="225" spans="1:9" s="11" customFormat="1" ht="30" customHeight="1" x14ac:dyDescent="0.25">
      <c r="A225" s="3" t="s">
        <v>110</v>
      </c>
      <c r="B225" s="4">
        <v>0</v>
      </c>
      <c r="C225" s="5">
        <f t="shared" si="15"/>
        <v>9485605</v>
      </c>
      <c r="D225" s="4">
        <v>9485605</v>
      </c>
      <c r="E225" s="4">
        <v>7950801.9199999999</v>
      </c>
      <c r="F225" s="6">
        <f t="shared" si="16"/>
        <v>7950801.9199999999</v>
      </c>
      <c r="G225" s="6">
        <f t="shared" si="17"/>
        <v>1534803.08</v>
      </c>
      <c r="H225" s="6">
        <v>118.3</v>
      </c>
      <c r="I225" s="7">
        <f t="shared" si="14"/>
        <v>1534684.78</v>
      </c>
    </row>
    <row r="226" spans="1:9" s="11" customFormat="1" ht="30" customHeight="1" x14ac:dyDescent="0.25">
      <c r="A226" s="3" t="s">
        <v>111</v>
      </c>
      <c r="B226" s="4"/>
      <c r="C226" s="5"/>
      <c r="D226" s="4"/>
      <c r="E226" s="4"/>
      <c r="F226" s="6"/>
      <c r="G226" s="6"/>
      <c r="H226" s="6"/>
      <c r="I226" s="7"/>
    </row>
    <row r="227" spans="1:9" s="11" customFormat="1" ht="30" customHeight="1" x14ac:dyDescent="0.25">
      <c r="A227" s="3" t="s">
        <v>112</v>
      </c>
      <c r="B227" s="4"/>
      <c r="C227" s="5"/>
      <c r="D227" s="4"/>
      <c r="E227" s="4"/>
      <c r="F227" s="6"/>
      <c r="G227" s="6"/>
      <c r="H227" s="6"/>
      <c r="I227" s="7"/>
    </row>
    <row r="228" spans="1:9" s="11" customFormat="1" ht="30" customHeight="1" x14ac:dyDescent="0.25">
      <c r="A228" s="3" t="s">
        <v>113</v>
      </c>
      <c r="B228" s="4"/>
      <c r="C228" s="5"/>
      <c r="D228" s="4"/>
      <c r="E228" s="4"/>
      <c r="F228" s="6"/>
      <c r="G228" s="6"/>
      <c r="H228" s="6"/>
      <c r="I228" s="7"/>
    </row>
    <row r="229" spans="1:9" s="11" customFormat="1" ht="30" customHeight="1" x14ac:dyDescent="0.25">
      <c r="A229" s="3" t="s">
        <v>114</v>
      </c>
      <c r="B229" s="4"/>
      <c r="C229" s="5"/>
      <c r="D229" s="4"/>
      <c r="E229" s="4"/>
      <c r="F229" s="6"/>
      <c r="G229" s="6"/>
      <c r="H229" s="6"/>
      <c r="I229" s="7"/>
    </row>
    <row r="230" spans="1:9" s="11" customFormat="1" ht="30" customHeight="1" x14ac:dyDescent="0.25">
      <c r="A230" s="3" t="s">
        <v>115</v>
      </c>
      <c r="B230" s="4">
        <v>0</v>
      </c>
      <c r="C230" s="5">
        <f t="shared" si="15"/>
        <v>41000000</v>
      </c>
      <c r="D230" s="4">
        <v>41000000</v>
      </c>
      <c r="E230" s="4">
        <v>40996783.989999995</v>
      </c>
      <c r="F230" s="6">
        <f t="shared" si="16"/>
        <v>40996783.989999995</v>
      </c>
      <c r="G230" s="6">
        <f t="shared" si="17"/>
        <v>3216.0100000053644</v>
      </c>
      <c r="H230" s="6">
        <v>0</v>
      </c>
      <c r="I230" s="7">
        <f t="shared" si="14"/>
        <v>3216.0100000053644</v>
      </c>
    </row>
    <row r="231" spans="1:9" s="11" customFormat="1" ht="30" customHeight="1" x14ac:dyDescent="0.25">
      <c r="A231" s="3" t="s">
        <v>116</v>
      </c>
      <c r="B231" s="4"/>
      <c r="C231" s="5"/>
      <c r="D231" s="4"/>
      <c r="E231" s="4"/>
      <c r="F231" s="6"/>
      <c r="G231" s="6"/>
      <c r="H231" s="6"/>
      <c r="I231" s="7"/>
    </row>
    <row r="232" spans="1:9" s="11" customFormat="1" ht="30" customHeight="1" x14ac:dyDescent="0.25">
      <c r="A232" s="3" t="s">
        <v>117</v>
      </c>
      <c r="B232" s="4">
        <v>0</v>
      </c>
      <c r="C232" s="5">
        <f t="shared" si="15"/>
        <v>109890</v>
      </c>
      <c r="D232" s="4">
        <v>109890</v>
      </c>
      <c r="E232" s="4">
        <v>109890</v>
      </c>
      <c r="F232" s="6">
        <f t="shared" si="16"/>
        <v>109890</v>
      </c>
      <c r="G232" s="6">
        <f t="shared" si="17"/>
        <v>0</v>
      </c>
      <c r="H232" s="6">
        <v>0</v>
      </c>
      <c r="I232" s="7">
        <f t="shared" si="14"/>
        <v>0</v>
      </c>
    </row>
    <row r="233" spans="1:9" s="11" customFormat="1" ht="30" customHeight="1" x14ac:dyDescent="0.25">
      <c r="A233" s="3" t="s">
        <v>118</v>
      </c>
      <c r="B233" s="4"/>
      <c r="C233" s="5"/>
      <c r="D233" s="4"/>
      <c r="E233" s="4"/>
      <c r="F233" s="6"/>
      <c r="G233" s="6"/>
      <c r="H233" s="6"/>
      <c r="I233" s="7"/>
    </row>
    <row r="234" spans="1:9" s="11" customFormat="1" ht="30" customHeight="1" x14ac:dyDescent="0.25">
      <c r="A234" s="3" t="s">
        <v>119</v>
      </c>
      <c r="B234" s="4"/>
      <c r="C234" s="5"/>
      <c r="D234" s="4"/>
      <c r="E234" s="4"/>
      <c r="F234" s="6"/>
      <c r="G234" s="6"/>
      <c r="H234" s="6"/>
      <c r="I234" s="7"/>
    </row>
    <row r="235" spans="1:9" s="11" customFormat="1" ht="30" customHeight="1" x14ac:dyDescent="0.25">
      <c r="A235" s="3" t="s">
        <v>120</v>
      </c>
      <c r="B235" s="4">
        <v>4316074</v>
      </c>
      <c r="C235" s="5">
        <f t="shared" si="15"/>
        <v>13841311</v>
      </c>
      <c r="D235" s="4">
        <v>18157385</v>
      </c>
      <c r="E235" s="4">
        <v>12959138.280000001</v>
      </c>
      <c r="F235" s="6">
        <f t="shared" si="16"/>
        <v>12959138.280000001</v>
      </c>
      <c r="G235" s="6">
        <f t="shared" si="17"/>
        <v>5198246.7199999988</v>
      </c>
      <c r="H235" s="6">
        <v>3153501.9699999997</v>
      </c>
      <c r="I235" s="7">
        <f t="shared" si="14"/>
        <v>2044744.7499999991</v>
      </c>
    </row>
    <row r="236" spans="1:9" s="11" customFormat="1" ht="30" customHeight="1" x14ac:dyDescent="0.25">
      <c r="A236" s="3" t="s">
        <v>121</v>
      </c>
      <c r="B236" s="4"/>
      <c r="C236" s="5"/>
      <c r="D236" s="4"/>
      <c r="E236" s="4"/>
      <c r="F236" s="6"/>
      <c r="G236" s="6"/>
      <c r="H236" s="6"/>
      <c r="I236" s="7"/>
    </row>
    <row r="237" spans="1:9" s="11" customFormat="1" ht="30" customHeight="1" x14ac:dyDescent="0.25">
      <c r="A237" s="3" t="s">
        <v>122</v>
      </c>
      <c r="B237" s="4">
        <v>184000000</v>
      </c>
      <c r="C237" s="5">
        <f t="shared" si="15"/>
        <v>-69214115.120000005</v>
      </c>
      <c r="D237" s="4">
        <v>114785884.88</v>
      </c>
      <c r="E237" s="4">
        <v>114785884.88</v>
      </c>
      <c r="F237" s="6">
        <f t="shared" si="16"/>
        <v>114785884.88</v>
      </c>
      <c r="G237" s="6">
        <f t="shared" si="17"/>
        <v>0</v>
      </c>
      <c r="H237" s="6">
        <v>0</v>
      </c>
      <c r="I237" s="7">
        <f t="shared" si="14"/>
        <v>0</v>
      </c>
    </row>
    <row r="238" spans="1:9" s="11" customFormat="1" ht="30" customHeight="1" x14ac:dyDescent="0.25">
      <c r="A238" s="3" t="s">
        <v>123</v>
      </c>
      <c r="B238" s="4"/>
      <c r="C238" s="5"/>
      <c r="D238" s="4"/>
      <c r="E238" s="4"/>
      <c r="F238" s="6"/>
      <c r="G238" s="6"/>
      <c r="H238" s="6"/>
      <c r="I238" s="7"/>
    </row>
    <row r="239" spans="1:9" s="11" customFormat="1" ht="30" customHeight="1" x14ac:dyDescent="0.25">
      <c r="A239" s="3" t="s">
        <v>157</v>
      </c>
      <c r="B239" s="4"/>
      <c r="C239" s="5"/>
      <c r="D239" s="4"/>
      <c r="E239" s="4"/>
      <c r="F239" s="6"/>
      <c r="G239" s="6"/>
      <c r="H239" s="6"/>
      <c r="I239" s="7"/>
    </row>
    <row r="240" spans="1:9" s="15" customFormat="1" ht="8.1" customHeight="1" x14ac:dyDescent="0.25">
      <c r="A240" s="12"/>
      <c r="B240" s="13"/>
      <c r="C240" s="13"/>
      <c r="D240" s="14"/>
      <c r="E240" s="13"/>
      <c r="F240" s="6"/>
      <c r="G240" s="6"/>
      <c r="H240" s="6"/>
      <c r="I240" s="13"/>
    </row>
    <row r="241" spans="1:11" s="15" customFormat="1" ht="19.7" customHeight="1" x14ac:dyDescent="0.25">
      <c r="A241" s="32" t="s">
        <v>148</v>
      </c>
      <c r="B241" s="14">
        <f>B9+B125</f>
        <v>202865318530</v>
      </c>
      <c r="C241" s="14">
        <f t="shared" ref="C241:I241" si="18">C9+C125</f>
        <v>15806554672.679996</v>
      </c>
      <c r="D241" s="14">
        <f t="shared" si="18"/>
        <v>218671873202.68005</v>
      </c>
      <c r="E241" s="14">
        <f t="shared" si="18"/>
        <v>200026550651.50998</v>
      </c>
      <c r="F241" s="14">
        <f t="shared" si="18"/>
        <v>200026550651.50998</v>
      </c>
      <c r="G241" s="14">
        <f t="shared" si="18"/>
        <v>18645322551.170006</v>
      </c>
      <c r="H241" s="14">
        <f t="shared" si="18"/>
        <v>13593034470.370003</v>
      </c>
      <c r="I241" s="14">
        <f t="shared" si="18"/>
        <v>5052288080.8000069</v>
      </c>
      <c r="K241" s="16"/>
    </row>
    <row r="242" spans="1:11" ht="16.5" thickBot="1" x14ac:dyDescent="0.3">
      <c r="A242" s="17"/>
      <c r="B242" s="18"/>
      <c r="C242" s="18"/>
      <c r="D242" s="19"/>
      <c r="E242" s="20"/>
      <c r="F242" s="19"/>
      <c r="G242" s="19"/>
      <c r="H242" s="19"/>
      <c r="I242" s="20"/>
    </row>
    <row r="243" spans="1:11" ht="16.5" thickTop="1" x14ac:dyDescent="0.25">
      <c r="A243" s="58" t="s">
        <v>124</v>
      </c>
      <c r="B243" s="59"/>
      <c r="C243" s="59"/>
      <c r="D243" s="41"/>
      <c r="E243" s="41"/>
      <c r="F243" s="41"/>
      <c r="G243" s="41"/>
      <c r="H243" s="41"/>
      <c r="I243" s="41"/>
    </row>
    <row r="244" spans="1:11" x14ac:dyDescent="0.25">
      <c r="A244" s="40" t="s">
        <v>158</v>
      </c>
      <c r="B244" s="40"/>
      <c r="C244" s="40"/>
      <c r="D244" s="40"/>
      <c r="E244" s="40"/>
      <c r="F244" s="40"/>
      <c r="G244" s="40"/>
      <c r="H244" s="40"/>
      <c r="I244" s="40"/>
    </row>
    <row r="245" spans="1:11" x14ac:dyDescent="0.25">
      <c r="A245" s="58" t="s">
        <v>125</v>
      </c>
      <c r="B245" s="41"/>
      <c r="C245" s="41"/>
      <c r="D245" s="41"/>
      <c r="E245" s="41"/>
      <c r="F245" s="41"/>
      <c r="G245" s="41"/>
      <c r="H245" s="41"/>
      <c r="I245" s="41"/>
    </row>
    <row r="246" spans="1:11" x14ac:dyDescent="0.25">
      <c r="A246" s="60" t="s">
        <v>126</v>
      </c>
      <c r="B246" s="41"/>
      <c r="C246" s="41"/>
      <c r="D246" s="41"/>
      <c r="E246" s="41"/>
      <c r="F246" s="41"/>
      <c r="G246" s="41"/>
      <c r="H246" s="41"/>
      <c r="I246" s="41"/>
    </row>
    <row r="247" spans="1:11" ht="14.45" customHeight="1" x14ac:dyDescent="0.25">
      <c r="A247" s="61" t="s">
        <v>127</v>
      </c>
      <c r="B247" s="61"/>
      <c r="C247" s="61"/>
      <c r="D247" s="61"/>
      <c r="E247" s="61"/>
      <c r="F247" s="61"/>
      <c r="G247" s="61"/>
      <c r="H247" s="61"/>
      <c r="I247" s="61"/>
    </row>
    <row r="248" spans="1:11" ht="14.45" customHeight="1" x14ac:dyDescent="0.25">
      <c r="A248" s="59" t="s">
        <v>128</v>
      </c>
      <c r="B248" s="59"/>
      <c r="C248" s="59"/>
      <c r="D248" s="41"/>
      <c r="E248" s="41"/>
      <c r="F248" s="41"/>
      <c r="G248" s="41"/>
      <c r="H248" s="41"/>
      <c r="I248" s="41"/>
    </row>
    <row r="249" spans="1:11" ht="14.45" customHeight="1" x14ac:dyDescent="0.25">
      <c r="A249" s="41" t="s">
        <v>129</v>
      </c>
      <c r="B249" s="41"/>
      <c r="C249" s="41"/>
      <c r="D249" s="41"/>
      <c r="E249" s="41"/>
      <c r="F249" s="41"/>
      <c r="G249" s="41"/>
      <c r="H249" s="41"/>
      <c r="I249" s="41"/>
      <c r="K249" s="1" t="s">
        <v>149</v>
      </c>
    </row>
  </sheetData>
  <mergeCells count="17">
    <mergeCell ref="A248:I248"/>
    <mergeCell ref="A244:I244"/>
    <mergeCell ref="A249:I249"/>
    <mergeCell ref="A1:I1"/>
    <mergeCell ref="A2:I2"/>
    <mergeCell ref="A3:I3"/>
    <mergeCell ref="A4:I4"/>
    <mergeCell ref="A5:I5"/>
    <mergeCell ref="A6:A7"/>
    <mergeCell ref="B6:F6"/>
    <mergeCell ref="G6:G7"/>
    <mergeCell ref="H6:H7"/>
    <mergeCell ref="I6:I7"/>
    <mergeCell ref="A243:I243"/>
    <mergeCell ref="A245:I245"/>
    <mergeCell ref="A246:I246"/>
    <mergeCell ref="A247:I247"/>
  </mergeCells>
  <printOptions horizontalCentered="1"/>
  <pageMargins left="0.23622047244094491" right="0.23622047244094491" top="0.98425196850393704" bottom="0.59055118110236227" header="0.31496062992125984" footer="0.31496062992125984"/>
  <pageSetup scale="47" fitToHeight="0" orientation="portrait"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322ED-D5AC-41D7-996D-184FEA6A2C1B}">
  <sheetPr>
    <tabColor rgb="FF00B050"/>
    <pageSetUpPr fitToPage="1"/>
  </sheetPr>
  <dimension ref="A1:L34"/>
  <sheetViews>
    <sheetView showGridLines="0" tabSelected="1" view="pageBreakPreview" topLeftCell="A10" zoomScale="85" zoomScaleNormal="85" zoomScaleSheetLayoutView="85" workbookViewId="0">
      <selection activeCell="E241" sqref="E241"/>
    </sheetView>
  </sheetViews>
  <sheetFormatPr baseColWidth="10" defaultColWidth="11.5703125" defaultRowHeight="15.75" x14ac:dyDescent="0.25"/>
  <cols>
    <col min="1" max="1" width="32.85546875" style="1" bestFit="1" customWidth="1"/>
    <col min="2" max="9" width="19.85546875" style="1" customWidth="1"/>
    <col min="10" max="10" width="1.85546875" style="1" customWidth="1"/>
    <col min="11" max="16384" width="11.5703125" style="1"/>
  </cols>
  <sheetData>
    <row r="1" spans="1:9" ht="15" customHeight="1" x14ac:dyDescent="0.25">
      <c r="A1" s="42" t="s">
        <v>130</v>
      </c>
      <c r="B1" s="43"/>
      <c r="C1" s="43"/>
      <c r="D1" s="43"/>
      <c r="E1" s="43"/>
      <c r="F1" s="43"/>
      <c r="G1" s="43"/>
      <c r="H1" s="43"/>
      <c r="I1" s="44"/>
    </row>
    <row r="2" spans="1:9" ht="15" customHeight="1" x14ac:dyDescent="0.25">
      <c r="A2" s="45" t="s">
        <v>150</v>
      </c>
      <c r="B2" s="46"/>
      <c r="C2" s="46"/>
      <c r="D2" s="46"/>
      <c r="E2" s="46"/>
      <c r="F2" s="46"/>
      <c r="G2" s="46"/>
      <c r="H2" s="46"/>
      <c r="I2" s="47"/>
    </row>
    <row r="3" spans="1:9" ht="15" customHeight="1" x14ac:dyDescent="0.25">
      <c r="A3" s="45" t="s">
        <v>0</v>
      </c>
      <c r="B3" s="46"/>
      <c r="C3" s="46"/>
      <c r="D3" s="46"/>
      <c r="E3" s="46"/>
      <c r="F3" s="46"/>
      <c r="G3" s="46"/>
      <c r="H3" s="46"/>
      <c r="I3" s="47"/>
    </row>
    <row r="4" spans="1:9" ht="15" customHeight="1" x14ac:dyDescent="0.25">
      <c r="A4" s="45" t="s">
        <v>156</v>
      </c>
      <c r="B4" s="46"/>
      <c r="C4" s="46"/>
      <c r="D4" s="46"/>
      <c r="E4" s="46"/>
      <c r="F4" s="46"/>
      <c r="G4" s="46"/>
      <c r="H4" s="46"/>
      <c r="I4" s="47"/>
    </row>
    <row r="5" spans="1:9" ht="15" customHeight="1" x14ac:dyDescent="0.25">
      <c r="A5" s="48" t="s">
        <v>1</v>
      </c>
      <c r="B5" s="49"/>
      <c r="C5" s="49"/>
      <c r="D5" s="49"/>
      <c r="E5" s="49"/>
      <c r="F5" s="49"/>
      <c r="G5" s="49"/>
      <c r="H5" s="49"/>
      <c r="I5" s="50"/>
    </row>
    <row r="6" spans="1:9" ht="15" customHeight="1" x14ac:dyDescent="0.25">
      <c r="A6" s="62" t="s">
        <v>2</v>
      </c>
      <c r="B6" s="55" t="s">
        <v>137</v>
      </c>
      <c r="C6" s="55"/>
      <c r="D6" s="55"/>
      <c r="E6" s="55"/>
      <c r="F6" s="55"/>
      <c r="G6" s="63" t="s">
        <v>4</v>
      </c>
      <c r="H6" s="63" t="s">
        <v>5</v>
      </c>
      <c r="I6" s="63" t="s">
        <v>6</v>
      </c>
    </row>
    <row r="7" spans="1:9" ht="30" customHeight="1" x14ac:dyDescent="0.25">
      <c r="A7" s="62"/>
      <c r="B7" s="37" t="s">
        <v>7</v>
      </c>
      <c r="C7" s="37" t="s">
        <v>8</v>
      </c>
      <c r="D7" s="37" t="s">
        <v>9</v>
      </c>
      <c r="E7" s="37" t="s">
        <v>10</v>
      </c>
      <c r="F7" s="37" t="s">
        <v>11</v>
      </c>
      <c r="G7" s="64"/>
      <c r="H7" s="64"/>
      <c r="I7" s="64"/>
    </row>
    <row r="8" spans="1:9" ht="15" customHeight="1" x14ac:dyDescent="0.25">
      <c r="A8" s="62"/>
      <c r="B8" s="38">
        <v>1</v>
      </c>
      <c r="C8" s="38">
        <v>2</v>
      </c>
      <c r="D8" s="37" t="s">
        <v>136</v>
      </c>
      <c r="E8" s="39">
        <v>4</v>
      </c>
      <c r="F8" s="39">
        <v>5</v>
      </c>
      <c r="G8" s="65"/>
      <c r="H8" s="65"/>
      <c r="I8" s="65"/>
    </row>
    <row r="9" spans="1:9" s="2" customFormat="1" ht="8.1" customHeight="1" x14ac:dyDescent="0.25"/>
    <row r="10" spans="1:9" s="2" customFormat="1" ht="24.95" customHeight="1" x14ac:dyDescent="0.25">
      <c r="A10" s="32" t="s">
        <v>146</v>
      </c>
      <c r="B10" s="31">
        <f>SUM(B11:B14)</f>
        <v>153551705732</v>
      </c>
      <c r="C10" s="31">
        <f t="shared" ref="C10:I10" si="0">SUM(C11:C14)</f>
        <v>647078373.15982819</v>
      </c>
      <c r="D10" s="31">
        <f t="shared" si="0"/>
        <v>154198784105.15982</v>
      </c>
      <c r="E10" s="31">
        <f t="shared" si="0"/>
        <v>143940634802.76987</v>
      </c>
      <c r="F10" s="31">
        <f t="shared" si="0"/>
        <v>143940634802.76987</v>
      </c>
      <c r="G10" s="31">
        <f t="shared" si="0"/>
        <v>10258149302.389975</v>
      </c>
      <c r="H10" s="31">
        <f t="shared" si="0"/>
        <v>7503126995.5800123</v>
      </c>
      <c r="I10" s="31">
        <f t="shared" si="0"/>
        <v>2755022306.8099623</v>
      </c>
    </row>
    <row r="11" spans="1:9" s="2" customFormat="1" ht="24.95" customHeight="1" x14ac:dyDescent="0.25">
      <c r="A11" s="29" t="s">
        <v>135</v>
      </c>
      <c r="B11" s="6">
        <v>133506945672</v>
      </c>
      <c r="C11" s="7">
        <f>D11-B11</f>
        <v>348619496.61982727</v>
      </c>
      <c r="D11" s="6">
        <v>133855565168.61983</v>
      </c>
      <c r="E11" s="6">
        <v>123597415866.23985</v>
      </c>
      <c r="F11" s="6">
        <f>E11</f>
        <v>123597415866.23985</v>
      </c>
      <c r="G11" s="6">
        <f>+D11-F11</f>
        <v>10258149302.379974</v>
      </c>
      <c r="H11" s="6">
        <v>7503126995.5800123</v>
      </c>
      <c r="I11" s="7">
        <f>+G11-H11</f>
        <v>2755022306.799962</v>
      </c>
    </row>
    <row r="12" spans="1:9" s="27" customFormat="1" ht="24.95" customHeight="1" x14ac:dyDescent="0.25">
      <c r="A12" s="29" t="s">
        <v>134</v>
      </c>
      <c r="B12" s="6">
        <v>2143697228</v>
      </c>
      <c r="C12" s="7">
        <f>D12-B12</f>
        <v>0</v>
      </c>
      <c r="D12" s="6">
        <v>2143697228</v>
      </c>
      <c r="E12" s="6">
        <v>2143697228</v>
      </c>
      <c r="F12" s="6">
        <f>E12</f>
        <v>2143697228</v>
      </c>
      <c r="G12" s="6">
        <f>+D12-F12</f>
        <v>0</v>
      </c>
      <c r="H12" s="6">
        <v>0</v>
      </c>
      <c r="I12" s="7">
        <f>+G12-H12</f>
        <v>0</v>
      </c>
    </row>
    <row r="13" spans="1:9" s="27" customFormat="1" ht="24.95" customHeight="1" x14ac:dyDescent="0.25">
      <c r="A13" s="29" t="s">
        <v>133</v>
      </c>
      <c r="B13" s="6">
        <v>6125511455</v>
      </c>
      <c r="C13" s="7">
        <f>D13-B13</f>
        <v>160000000</v>
      </c>
      <c r="D13" s="6">
        <v>6285511455</v>
      </c>
      <c r="E13" s="6">
        <v>6285511455</v>
      </c>
      <c r="F13" s="6">
        <f>E13</f>
        <v>6285511455</v>
      </c>
      <c r="G13" s="6">
        <f>+D13-F13</f>
        <v>0</v>
      </c>
      <c r="H13" s="6">
        <v>0</v>
      </c>
      <c r="I13" s="7">
        <f>+G13-H13</f>
        <v>0</v>
      </c>
    </row>
    <row r="14" spans="1:9" s="27" customFormat="1" ht="24.95" customHeight="1" x14ac:dyDescent="0.25">
      <c r="A14" s="29" t="s">
        <v>132</v>
      </c>
      <c r="B14" s="6">
        <v>11775551377</v>
      </c>
      <c r="C14" s="7">
        <f>D14-B14</f>
        <v>138458876.54000092</v>
      </c>
      <c r="D14" s="6">
        <v>11914010253.540001</v>
      </c>
      <c r="E14" s="6">
        <v>11914010253.530001</v>
      </c>
      <c r="F14" s="6">
        <f>E14</f>
        <v>11914010253.530001</v>
      </c>
      <c r="G14" s="6">
        <f>+D14-F14</f>
        <v>1.0000228881835938E-2</v>
      </c>
      <c r="H14" s="6">
        <v>0</v>
      </c>
      <c r="I14" s="7">
        <f>+G14-H14</f>
        <v>1.0000228881835938E-2</v>
      </c>
    </row>
    <row r="15" spans="1:9" s="2" customFormat="1" x14ac:dyDescent="0.25"/>
    <row r="16" spans="1:9" s="2" customFormat="1" ht="24.95" customHeight="1" x14ac:dyDescent="0.25">
      <c r="A16" s="32" t="s">
        <v>147</v>
      </c>
      <c r="B16" s="31">
        <f>SUM(B17:B20)</f>
        <v>12630668069</v>
      </c>
      <c r="C16" s="31">
        <f t="shared" ref="C16:H16" si="1">SUM(C17:C20)</f>
        <v>8601141577.3799992</v>
      </c>
      <c r="D16" s="31">
        <f t="shared" si="1"/>
        <v>21231809646.380001</v>
      </c>
      <c r="E16" s="31">
        <f t="shared" si="1"/>
        <v>15222761053.310003</v>
      </c>
      <c r="F16" s="31">
        <f t="shared" si="1"/>
        <v>15222761053.310003</v>
      </c>
      <c r="G16" s="31">
        <f t="shared" si="1"/>
        <v>6009048593.0699959</v>
      </c>
      <c r="H16" s="31">
        <f t="shared" si="1"/>
        <v>4240224703.1799998</v>
      </c>
      <c r="I16" s="31">
        <f>SUM(I17:I20)</f>
        <v>1768823889.8899961</v>
      </c>
    </row>
    <row r="17" spans="1:12" s="2" customFormat="1" ht="24.95" customHeight="1" x14ac:dyDescent="0.25">
      <c r="A17" s="29" t="s">
        <v>135</v>
      </c>
      <c r="B17" s="6">
        <v>12434668069</v>
      </c>
      <c r="C17" s="7">
        <f>D17-B17</f>
        <v>8552235372.5</v>
      </c>
      <c r="D17" s="6">
        <v>20986903441.5</v>
      </c>
      <c r="E17" s="6">
        <v>14977854848.430004</v>
      </c>
      <c r="F17" s="6">
        <f>E17</f>
        <v>14977854848.430004</v>
      </c>
      <c r="G17" s="6">
        <f>+D17-F17</f>
        <v>6009048593.0699959</v>
      </c>
      <c r="H17" s="6">
        <v>4240224703.1799998</v>
      </c>
      <c r="I17" s="7">
        <f>+G17-H17</f>
        <v>1768823889.8899961</v>
      </c>
    </row>
    <row r="18" spans="1:12" s="27" customFormat="1" ht="24.95" customHeight="1" x14ac:dyDescent="0.25">
      <c r="A18" s="29" t="s">
        <v>134</v>
      </c>
      <c r="B18" s="6">
        <v>0</v>
      </c>
      <c r="C18" s="7">
        <f>D18-B18</f>
        <v>0</v>
      </c>
      <c r="D18" s="6">
        <v>0</v>
      </c>
      <c r="E18" s="6">
        <v>0</v>
      </c>
      <c r="F18" s="6">
        <f>E18</f>
        <v>0</v>
      </c>
      <c r="G18" s="6">
        <f>+D18-F18</f>
        <v>0</v>
      </c>
      <c r="H18" s="6">
        <v>0</v>
      </c>
      <c r="I18" s="7">
        <f>+G18-H18</f>
        <v>0</v>
      </c>
    </row>
    <row r="19" spans="1:12" s="27" customFormat="1" ht="24.95" customHeight="1" x14ac:dyDescent="0.25">
      <c r="A19" s="29" t="s">
        <v>133</v>
      </c>
      <c r="B19" s="6">
        <v>12000000</v>
      </c>
      <c r="C19" s="7">
        <f>D19-B19</f>
        <v>-2000000</v>
      </c>
      <c r="D19" s="6">
        <v>10000000</v>
      </c>
      <c r="E19" s="6">
        <v>10000000</v>
      </c>
      <c r="F19" s="6">
        <f>E19</f>
        <v>10000000</v>
      </c>
      <c r="G19" s="6">
        <f>+D19-F19</f>
        <v>0</v>
      </c>
      <c r="H19" s="6">
        <v>0</v>
      </c>
      <c r="I19" s="7">
        <f>+G19-H19</f>
        <v>0</v>
      </c>
    </row>
    <row r="20" spans="1:12" s="27" customFormat="1" ht="24.95" customHeight="1" x14ac:dyDescent="0.25">
      <c r="A20" s="29" t="s">
        <v>132</v>
      </c>
      <c r="B20" s="6">
        <v>184000000</v>
      </c>
      <c r="C20" s="7">
        <f>D20-B20</f>
        <v>50906204.879999995</v>
      </c>
      <c r="D20" s="6">
        <v>234906204.88</v>
      </c>
      <c r="E20" s="6">
        <v>234906204.88</v>
      </c>
      <c r="F20" s="6">
        <f>E20</f>
        <v>234906204.88</v>
      </c>
      <c r="G20" s="6">
        <f>+D20-F20</f>
        <v>0</v>
      </c>
      <c r="H20" s="6">
        <v>0</v>
      </c>
      <c r="I20" s="7">
        <f>+G20-H20</f>
        <v>0</v>
      </c>
    </row>
    <row r="21" spans="1:12" s="27" customFormat="1" ht="8.1" customHeight="1" x14ac:dyDescent="0.25">
      <c r="A21" s="28"/>
      <c r="B21" s="6"/>
      <c r="C21" s="6"/>
      <c r="D21" s="6"/>
      <c r="E21" s="6"/>
      <c r="F21" s="6"/>
      <c r="G21" s="6"/>
      <c r="H21" s="6"/>
      <c r="I21" s="6"/>
    </row>
    <row r="22" spans="1:12" s="15" customFormat="1" ht="6.75" customHeight="1" x14ac:dyDescent="0.25">
      <c r="A22" s="26"/>
      <c r="B22" s="6"/>
      <c r="C22" s="7"/>
      <c r="D22" s="6"/>
      <c r="E22" s="6"/>
      <c r="F22" s="6"/>
      <c r="G22" s="6"/>
      <c r="H22" s="6"/>
      <c r="I22" s="7"/>
      <c r="J22" s="8"/>
    </row>
    <row r="23" spans="1:12" s="15" customFormat="1" ht="19.7" customHeight="1" x14ac:dyDescent="0.25">
      <c r="A23" s="33" t="s">
        <v>148</v>
      </c>
      <c r="B23" s="14">
        <f>B16+B10</f>
        <v>166182373801</v>
      </c>
      <c r="C23" s="14">
        <f>C16+C10</f>
        <v>9248219950.5398273</v>
      </c>
      <c r="D23" s="14">
        <f t="shared" ref="D23:I23" si="2">D16+D10</f>
        <v>175430593751.53983</v>
      </c>
      <c r="E23" s="14">
        <f t="shared" si="2"/>
        <v>159163395856.07986</v>
      </c>
      <c r="F23" s="14">
        <f t="shared" si="2"/>
        <v>159163395856.07986</v>
      </c>
      <c r="G23" s="14">
        <f t="shared" si="2"/>
        <v>16267197895.45997</v>
      </c>
      <c r="H23" s="14">
        <f t="shared" si="2"/>
        <v>11743351698.760012</v>
      </c>
      <c r="I23" s="14">
        <f t="shared" si="2"/>
        <v>4523846196.6999588</v>
      </c>
      <c r="J23" s="8"/>
    </row>
    <row r="24" spans="1:12" ht="16.5" thickBot="1" x14ac:dyDescent="0.3">
      <c r="A24" s="18"/>
      <c r="B24" s="18"/>
      <c r="C24" s="18"/>
      <c r="D24" s="19"/>
      <c r="E24" s="19"/>
      <c r="F24" s="19"/>
      <c r="G24" s="19"/>
      <c r="H24" s="19"/>
      <c r="I24" s="19"/>
    </row>
    <row r="25" spans="1:12" ht="16.5" thickTop="1" x14ac:dyDescent="0.25">
      <c r="A25" s="58" t="s">
        <v>124</v>
      </c>
      <c r="B25" s="59"/>
      <c r="C25" s="59"/>
      <c r="D25" s="41"/>
      <c r="E25" s="41"/>
      <c r="F25" s="41"/>
      <c r="G25" s="41"/>
      <c r="H25" s="41"/>
      <c r="I25" s="41"/>
      <c r="J25" s="21"/>
      <c r="K25" s="25"/>
      <c r="L25" s="25"/>
    </row>
    <row r="26" spans="1:12" x14ac:dyDescent="0.25">
      <c r="A26" s="58" t="s">
        <v>125</v>
      </c>
      <c r="B26" s="41"/>
      <c r="C26" s="41"/>
      <c r="D26" s="41"/>
      <c r="E26" s="41"/>
      <c r="F26" s="41"/>
      <c r="G26" s="41"/>
      <c r="H26" s="41"/>
      <c r="I26" s="41"/>
      <c r="J26" s="41"/>
      <c r="K26" s="41"/>
      <c r="L26" s="41"/>
    </row>
    <row r="27" spans="1:12" x14ac:dyDescent="0.25">
      <c r="A27" s="60" t="s">
        <v>126</v>
      </c>
      <c r="B27" s="41"/>
      <c r="C27" s="41"/>
      <c r="D27" s="41"/>
      <c r="E27" s="41"/>
      <c r="F27" s="41"/>
      <c r="G27" s="41"/>
      <c r="H27" s="41"/>
      <c r="I27" s="41"/>
      <c r="J27" s="41"/>
      <c r="K27" s="25"/>
      <c r="L27" s="25"/>
    </row>
    <row r="28" spans="1:12" ht="14.45" customHeight="1" x14ac:dyDescent="0.25">
      <c r="A28" s="61" t="s">
        <v>127</v>
      </c>
      <c r="B28" s="61"/>
      <c r="C28" s="61"/>
      <c r="D28" s="61"/>
      <c r="E28" s="61"/>
      <c r="F28" s="61"/>
      <c r="G28" s="61"/>
      <c r="H28" s="61"/>
      <c r="I28" s="61"/>
      <c r="J28" s="21"/>
      <c r="K28" s="25"/>
      <c r="L28" s="25"/>
    </row>
    <row r="29" spans="1:12" ht="14.45" customHeight="1" x14ac:dyDescent="0.25">
      <c r="A29" s="59" t="s">
        <v>128</v>
      </c>
      <c r="B29" s="59"/>
      <c r="C29" s="59"/>
      <c r="D29" s="41"/>
      <c r="E29" s="41"/>
      <c r="F29" s="41"/>
      <c r="G29" s="41"/>
      <c r="H29" s="41"/>
      <c r="I29" s="41"/>
      <c r="J29" s="21"/>
      <c r="K29" s="25"/>
      <c r="L29" s="25"/>
    </row>
    <row r="30" spans="1:12" ht="14.45" customHeight="1" x14ac:dyDescent="0.25">
      <c r="A30" s="41" t="s">
        <v>131</v>
      </c>
      <c r="B30" s="41"/>
      <c r="C30" s="41"/>
      <c r="D30" s="41"/>
      <c r="E30" s="41"/>
      <c r="F30" s="41"/>
      <c r="G30" s="41"/>
      <c r="H30" s="41"/>
      <c r="I30" s="41"/>
      <c r="J30" s="21"/>
      <c r="K30" s="25"/>
      <c r="L30" s="25"/>
    </row>
    <row r="31" spans="1:12" x14ac:dyDescent="0.25">
      <c r="B31" s="24"/>
      <c r="C31" s="24"/>
      <c r="D31" s="24"/>
      <c r="E31" s="24"/>
      <c r="F31" s="24"/>
      <c r="G31" s="24"/>
      <c r="H31" s="24"/>
    </row>
    <row r="34" spans="2:2" x14ac:dyDescent="0.25">
      <c r="B34" s="23"/>
    </row>
  </sheetData>
  <mergeCells count="16">
    <mergeCell ref="A30:I30"/>
    <mergeCell ref="A28:I28"/>
    <mergeCell ref="A29:I29"/>
    <mergeCell ref="A6:A8"/>
    <mergeCell ref="A25:I25"/>
    <mergeCell ref="A26:L26"/>
    <mergeCell ref="G6:G8"/>
    <mergeCell ref="H6:H8"/>
    <mergeCell ref="I6:I8"/>
    <mergeCell ref="A27:J27"/>
    <mergeCell ref="B6:F6"/>
    <mergeCell ref="A1:I1"/>
    <mergeCell ref="A2:I2"/>
    <mergeCell ref="A3:I3"/>
    <mergeCell ref="A4:I4"/>
    <mergeCell ref="A5:I5"/>
  </mergeCells>
  <printOptions horizontalCentered="1"/>
  <pageMargins left="0.23622047244094491" right="0.23622047244094491" top="0.98425196850393704" bottom="0.59055118110236227" header="0.31496062992125984" footer="0.31496062992125984"/>
  <pageSetup scale="53" fitToHeight="0" orientation="portrait" r:id="rId1"/>
  <headerFooter>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DECD7-F8E3-482A-9968-A24E8C7F51E2}">
  <sheetPr>
    <tabColor rgb="FF00B050"/>
    <pageSetUpPr fitToPage="1"/>
  </sheetPr>
  <dimension ref="A1:L39"/>
  <sheetViews>
    <sheetView showGridLines="0" tabSelected="1" view="pageBreakPreview" zoomScale="85" zoomScaleNormal="70" zoomScaleSheetLayoutView="85" workbookViewId="0">
      <selection activeCell="E241" sqref="E241"/>
    </sheetView>
  </sheetViews>
  <sheetFormatPr baseColWidth="10" defaultColWidth="11.5703125" defaultRowHeight="15.75" x14ac:dyDescent="0.25"/>
  <cols>
    <col min="1" max="1" width="58.140625" style="1" customWidth="1"/>
    <col min="2" max="9" width="19.85546875" style="1" customWidth="1"/>
    <col min="10" max="10" width="1.85546875" style="1" customWidth="1"/>
    <col min="11" max="16384" width="11.5703125" style="1"/>
  </cols>
  <sheetData>
    <row r="1" spans="1:10" ht="15" customHeight="1" x14ac:dyDescent="0.25">
      <c r="A1" s="42" t="s">
        <v>145</v>
      </c>
      <c r="B1" s="43"/>
      <c r="C1" s="43"/>
      <c r="D1" s="43"/>
      <c r="E1" s="43"/>
      <c r="F1" s="43"/>
      <c r="G1" s="43"/>
      <c r="H1" s="43"/>
      <c r="I1" s="44"/>
    </row>
    <row r="2" spans="1:10" ht="15" customHeight="1" x14ac:dyDescent="0.25">
      <c r="A2" s="45" t="s">
        <v>150</v>
      </c>
      <c r="B2" s="46"/>
      <c r="C2" s="46"/>
      <c r="D2" s="46"/>
      <c r="E2" s="46"/>
      <c r="F2" s="46"/>
      <c r="G2" s="46"/>
      <c r="H2" s="46"/>
      <c r="I2" s="47"/>
    </row>
    <row r="3" spans="1:10" ht="15" customHeight="1" x14ac:dyDescent="0.25">
      <c r="A3" s="45" t="s">
        <v>0</v>
      </c>
      <c r="B3" s="46"/>
      <c r="C3" s="46"/>
      <c r="D3" s="46"/>
      <c r="E3" s="46"/>
      <c r="F3" s="46"/>
      <c r="G3" s="46"/>
      <c r="H3" s="46"/>
      <c r="I3" s="47"/>
    </row>
    <row r="4" spans="1:10" ht="15" customHeight="1" x14ac:dyDescent="0.25">
      <c r="A4" s="45" t="s">
        <v>156</v>
      </c>
      <c r="B4" s="46"/>
      <c r="C4" s="46"/>
      <c r="D4" s="46"/>
      <c r="E4" s="46"/>
      <c r="F4" s="46"/>
      <c r="G4" s="46"/>
      <c r="H4" s="46"/>
      <c r="I4" s="47"/>
    </row>
    <row r="5" spans="1:10" ht="15" customHeight="1" x14ac:dyDescent="0.25">
      <c r="A5" s="48" t="s">
        <v>1</v>
      </c>
      <c r="B5" s="49"/>
      <c r="C5" s="49"/>
      <c r="D5" s="49"/>
      <c r="E5" s="49"/>
      <c r="F5" s="49"/>
      <c r="G5" s="49"/>
      <c r="H5" s="49"/>
      <c r="I5" s="50"/>
    </row>
    <row r="6" spans="1:10" ht="15" customHeight="1" x14ac:dyDescent="0.25">
      <c r="A6" s="62" t="s">
        <v>2</v>
      </c>
      <c r="B6" s="55" t="s">
        <v>137</v>
      </c>
      <c r="C6" s="55"/>
      <c r="D6" s="55"/>
      <c r="E6" s="55"/>
      <c r="F6" s="55"/>
      <c r="G6" s="63" t="s">
        <v>4</v>
      </c>
      <c r="H6" s="63" t="s">
        <v>5</v>
      </c>
      <c r="I6" s="63" t="s">
        <v>6</v>
      </c>
    </row>
    <row r="7" spans="1:10" ht="30" customHeight="1" x14ac:dyDescent="0.25">
      <c r="A7" s="62"/>
      <c r="B7" s="37" t="s">
        <v>7</v>
      </c>
      <c r="C7" s="37" t="s">
        <v>8</v>
      </c>
      <c r="D7" s="37" t="s">
        <v>9</v>
      </c>
      <c r="E7" s="37" t="s">
        <v>10</v>
      </c>
      <c r="F7" s="37" t="s">
        <v>11</v>
      </c>
      <c r="G7" s="64"/>
      <c r="H7" s="64"/>
      <c r="I7" s="64"/>
    </row>
    <row r="8" spans="1:10" ht="15" customHeight="1" x14ac:dyDescent="0.25">
      <c r="A8" s="62"/>
      <c r="B8" s="38">
        <v>1</v>
      </c>
      <c r="C8" s="38">
        <v>2</v>
      </c>
      <c r="D8" s="37" t="s">
        <v>136</v>
      </c>
      <c r="E8" s="39">
        <v>4</v>
      </c>
      <c r="F8" s="39">
        <v>5</v>
      </c>
      <c r="G8" s="65"/>
      <c r="H8" s="65"/>
      <c r="I8" s="65"/>
    </row>
    <row r="9" spans="1:10" s="2" customFormat="1" ht="10.5" customHeight="1" x14ac:dyDescent="0.25"/>
    <row r="10" spans="1:10" s="2" customFormat="1" x14ac:dyDescent="0.25">
      <c r="A10" s="32" t="s">
        <v>146</v>
      </c>
      <c r="B10" s="31">
        <f>SUM(B11:B18)</f>
        <v>30293219775</v>
      </c>
      <c r="C10" s="31">
        <f t="shared" ref="C10:I10" si="0">SUM(C11:C18)</f>
        <v>5392671286.9200058</v>
      </c>
      <c r="D10" s="31">
        <f t="shared" si="0"/>
        <v>35685891061.920013</v>
      </c>
      <c r="E10" s="31">
        <f t="shared" si="0"/>
        <v>33964104194.890007</v>
      </c>
      <c r="F10" s="31">
        <f t="shared" si="0"/>
        <v>33964104194.890007</v>
      </c>
      <c r="G10" s="31">
        <f t="shared" si="0"/>
        <v>1721786867.03</v>
      </c>
      <c r="H10" s="31">
        <f t="shared" si="0"/>
        <v>1346345997.8000004</v>
      </c>
      <c r="I10" s="31">
        <f t="shared" si="0"/>
        <v>375440869.22999942</v>
      </c>
    </row>
    <row r="11" spans="1:10" s="15" customFormat="1" ht="39.950000000000003" customHeight="1" x14ac:dyDescent="0.25">
      <c r="A11" s="34" t="s">
        <v>144</v>
      </c>
      <c r="B11" s="6">
        <v>30151007576</v>
      </c>
      <c r="C11" s="7">
        <f t="shared" ref="C11:C17" si="1">D11-B11</f>
        <v>3416237548.3500061</v>
      </c>
      <c r="D11" s="6">
        <v>33567245124.350006</v>
      </c>
      <c r="E11" s="6">
        <v>31846300591.940006</v>
      </c>
      <c r="F11" s="6">
        <f t="shared" ref="F11:F17" si="2">E11</f>
        <v>31846300591.940006</v>
      </c>
      <c r="G11" s="6">
        <f t="shared" ref="G11:G17" si="3">+D11-F11</f>
        <v>1720944532.4099998</v>
      </c>
      <c r="H11" s="6">
        <v>1345503663.1800005</v>
      </c>
      <c r="I11" s="6">
        <f t="shared" ref="I11:I17" si="4">+G11-H11</f>
        <v>375440869.2299993</v>
      </c>
      <c r="J11" s="8"/>
    </row>
    <row r="12" spans="1:10" s="15" customFormat="1" ht="26.25" customHeight="1" x14ac:dyDescent="0.25">
      <c r="A12" s="34" t="s">
        <v>143</v>
      </c>
      <c r="B12" s="6">
        <v>127941757</v>
      </c>
      <c r="C12" s="7">
        <f t="shared" si="1"/>
        <v>1987857800.1600001</v>
      </c>
      <c r="D12" s="6">
        <v>2115799557.1600001</v>
      </c>
      <c r="E12" s="6">
        <v>2114957222.54</v>
      </c>
      <c r="F12" s="6">
        <f t="shared" si="2"/>
        <v>2114957222.54</v>
      </c>
      <c r="G12" s="6">
        <f t="shared" si="3"/>
        <v>842334.62000012398</v>
      </c>
      <c r="H12" s="6">
        <v>842334.62</v>
      </c>
      <c r="I12" s="6">
        <f t="shared" si="4"/>
        <v>1.2398231774568558E-7</v>
      </c>
      <c r="J12" s="8"/>
    </row>
    <row r="13" spans="1:10" s="15" customFormat="1" ht="39.950000000000003" customHeight="1" x14ac:dyDescent="0.25">
      <c r="A13" s="34" t="s">
        <v>142</v>
      </c>
      <c r="B13" s="6">
        <v>14270442</v>
      </c>
      <c r="C13" s="7">
        <f t="shared" si="1"/>
        <v>-11424061.59</v>
      </c>
      <c r="D13" s="6">
        <v>2846380.41</v>
      </c>
      <c r="E13" s="6">
        <v>2846380.41</v>
      </c>
      <c r="F13" s="6">
        <f t="shared" si="2"/>
        <v>2846380.41</v>
      </c>
      <c r="G13" s="6">
        <f t="shared" si="3"/>
        <v>0</v>
      </c>
      <c r="H13" s="6">
        <v>0</v>
      </c>
      <c r="I13" s="6">
        <f t="shared" si="4"/>
        <v>0</v>
      </c>
      <c r="J13" s="8"/>
    </row>
    <row r="14" spans="1:10" s="15" customFormat="1" ht="39.950000000000003" customHeight="1" x14ac:dyDescent="0.25">
      <c r="A14" s="34" t="s">
        <v>141</v>
      </c>
      <c r="B14" s="6">
        <v>0</v>
      </c>
      <c r="C14" s="7">
        <f t="shared" si="1"/>
        <v>0</v>
      </c>
      <c r="D14" s="6">
        <v>0</v>
      </c>
      <c r="E14" s="6">
        <v>0</v>
      </c>
      <c r="F14" s="6">
        <f t="shared" si="2"/>
        <v>0</v>
      </c>
      <c r="G14" s="6">
        <f t="shared" si="3"/>
        <v>0</v>
      </c>
      <c r="H14" s="6">
        <v>0</v>
      </c>
      <c r="I14" s="6">
        <f t="shared" si="4"/>
        <v>0</v>
      </c>
      <c r="J14" s="8"/>
    </row>
    <row r="15" spans="1:10" s="15" customFormat="1" ht="39.950000000000003" customHeight="1" x14ac:dyDescent="0.25">
      <c r="A15" s="34" t="s">
        <v>140</v>
      </c>
      <c r="B15" s="6">
        <v>0</v>
      </c>
      <c r="C15" s="7">
        <f t="shared" si="1"/>
        <v>0</v>
      </c>
      <c r="D15" s="6">
        <v>0</v>
      </c>
      <c r="E15" s="6">
        <v>0</v>
      </c>
      <c r="F15" s="6">
        <f t="shared" si="2"/>
        <v>0</v>
      </c>
      <c r="G15" s="6">
        <f t="shared" si="3"/>
        <v>0</v>
      </c>
      <c r="H15" s="6">
        <v>0</v>
      </c>
      <c r="I15" s="6">
        <f t="shared" si="4"/>
        <v>0</v>
      </c>
      <c r="J15" s="8"/>
    </row>
    <row r="16" spans="1:10" s="15" customFormat="1" ht="39.950000000000003" customHeight="1" x14ac:dyDescent="0.25">
      <c r="A16" s="34" t="s">
        <v>139</v>
      </c>
      <c r="B16" s="6">
        <v>0</v>
      </c>
      <c r="C16" s="7">
        <f t="shared" si="1"/>
        <v>0</v>
      </c>
      <c r="D16" s="6">
        <v>0</v>
      </c>
      <c r="E16" s="6">
        <v>0</v>
      </c>
      <c r="F16" s="6">
        <f t="shared" si="2"/>
        <v>0</v>
      </c>
      <c r="G16" s="6">
        <f t="shared" si="3"/>
        <v>0</v>
      </c>
      <c r="H16" s="6">
        <v>0</v>
      </c>
      <c r="I16" s="6">
        <f t="shared" si="4"/>
        <v>0</v>
      </c>
      <c r="J16" s="8"/>
    </row>
    <row r="17" spans="1:12" s="15" customFormat="1" ht="39.950000000000003" customHeight="1" x14ac:dyDescent="0.25">
      <c r="A17" s="34" t="s">
        <v>138</v>
      </c>
      <c r="B17" s="6">
        <v>0</v>
      </c>
      <c r="C17" s="7">
        <f t="shared" si="1"/>
        <v>0</v>
      </c>
      <c r="D17" s="6">
        <v>0</v>
      </c>
      <c r="E17" s="6">
        <v>0</v>
      </c>
      <c r="F17" s="6">
        <f t="shared" si="2"/>
        <v>0</v>
      </c>
      <c r="G17" s="6">
        <f t="shared" si="3"/>
        <v>0</v>
      </c>
      <c r="H17" s="6">
        <v>0</v>
      </c>
      <c r="I17" s="6">
        <f t="shared" si="4"/>
        <v>0</v>
      </c>
      <c r="J17" s="8"/>
    </row>
    <row r="18" spans="1:12" s="2" customFormat="1" x14ac:dyDescent="0.25"/>
    <row r="19" spans="1:12" s="2" customFormat="1" x14ac:dyDescent="0.25">
      <c r="A19" s="32" t="s">
        <v>147</v>
      </c>
      <c r="B19" s="31">
        <f>SUM(B20:B26)</f>
        <v>6389724954</v>
      </c>
      <c r="C19" s="31">
        <f t="shared" ref="C19:I19" si="5">SUM(C20:C26)</f>
        <v>1165663435.2200003</v>
      </c>
      <c r="D19" s="31">
        <f t="shared" si="5"/>
        <v>7555388389.2200003</v>
      </c>
      <c r="E19" s="31">
        <f t="shared" si="5"/>
        <v>6899050600.5400009</v>
      </c>
      <c r="F19" s="31">
        <f t="shared" si="5"/>
        <v>6899050600.5400009</v>
      </c>
      <c r="G19" s="31">
        <f t="shared" si="5"/>
        <v>656337788.67999935</v>
      </c>
      <c r="H19" s="31">
        <f t="shared" si="5"/>
        <v>503336773.80999994</v>
      </c>
      <c r="I19" s="31">
        <f t="shared" si="5"/>
        <v>153001014.86999941</v>
      </c>
    </row>
    <row r="20" spans="1:12" s="15" customFormat="1" ht="39.950000000000003" customHeight="1" x14ac:dyDescent="0.25">
      <c r="A20" s="34" t="s">
        <v>144</v>
      </c>
      <c r="B20" s="6">
        <v>6389724954</v>
      </c>
      <c r="C20" s="7">
        <f t="shared" ref="C20:C26" si="6">D20-B20</f>
        <v>717703385.34000015</v>
      </c>
      <c r="D20" s="6">
        <v>7107428339.3400002</v>
      </c>
      <c r="E20" s="6">
        <v>6451090550.6600008</v>
      </c>
      <c r="F20" s="6">
        <f t="shared" ref="F20:F26" si="7">E20</f>
        <v>6451090550.6600008</v>
      </c>
      <c r="G20" s="6">
        <f t="shared" ref="G20:G26" si="8">+D20-F20</f>
        <v>656337788.67999935</v>
      </c>
      <c r="H20" s="6">
        <v>503336773.80999994</v>
      </c>
      <c r="I20" s="6">
        <f t="shared" ref="I20:I26" si="9">+G20-H20</f>
        <v>153001014.86999941</v>
      </c>
      <c r="J20" s="8"/>
    </row>
    <row r="21" spans="1:12" s="15" customFormat="1" ht="26.25" customHeight="1" x14ac:dyDescent="0.25">
      <c r="A21" s="34" t="s">
        <v>143</v>
      </c>
      <c r="B21" s="6">
        <v>0</v>
      </c>
      <c r="C21" s="7">
        <f t="shared" si="6"/>
        <v>447960049.88</v>
      </c>
      <c r="D21" s="6">
        <v>447960049.88</v>
      </c>
      <c r="E21" s="6">
        <v>447960049.88</v>
      </c>
      <c r="F21" s="6">
        <f t="shared" si="7"/>
        <v>447960049.88</v>
      </c>
      <c r="G21" s="6">
        <f t="shared" si="8"/>
        <v>0</v>
      </c>
      <c r="H21" s="6">
        <v>0</v>
      </c>
      <c r="I21" s="6">
        <f t="shared" si="9"/>
        <v>0</v>
      </c>
      <c r="J21" s="8"/>
    </row>
    <row r="22" spans="1:12" s="15" customFormat="1" ht="39.950000000000003" customHeight="1" x14ac:dyDescent="0.25">
      <c r="A22" s="34" t="s">
        <v>142</v>
      </c>
      <c r="B22" s="6">
        <v>0</v>
      </c>
      <c r="C22" s="7">
        <f t="shared" si="6"/>
        <v>0</v>
      </c>
      <c r="D22" s="6">
        <v>0</v>
      </c>
      <c r="E22" s="6">
        <v>0</v>
      </c>
      <c r="F22" s="6">
        <f t="shared" si="7"/>
        <v>0</v>
      </c>
      <c r="G22" s="6">
        <f t="shared" si="8"/>
        <v>0</v>
      </c>
      <c r="H22" s="6">
        <v>0</v>
      </c>
      <c r="I22" s="6">
        <f t="shared" si="9"/>
        <v>0</v>
      </c>
      <c r="J22" s="8"/>
    </row>
    <row r="23" spans="1:12" s="15" customFormat="1" ht="39.950000000000003" customHeight="1" x14ac:dyDescent="0.25">
      <c r="A23" s="34" t="s">
        <v>141</v>
      </c>
      <c r="B23" s="6">
        <v>0</v>
      </c>
      <c r="C23" s="7">
        <f t="shared" si="6"/>
        <v>0</v>
      </c>
      <c r="D23" s="6">
        <v>0</v>
      </c>
      <c r="E23" s="6">
        <v>0</v>
      </c>
      <c r="F23" s="6">
        <f t="shared" si="7"/>
        <v>0</v>
      </c>
      <c r="G23" s="6">
        <f t="shared" si="8"/>
        <v>0</v>
      </c>
      <c r="H23" s="6">
        <v>0</v>
      </c>
      <c r="I23" s="6">
        <f t="shared" si="9"/>
        <v>0</v>
      </c>
      <c r="J23" s="8"/>
    </row>
    <row r="24" spans="1:12" s="15" customFormat="1" ht="39.950000000000003" customHeight="1" x14ac:dyDescent="0.25">
      <c r="A24" s="34" t="s">
        <v>140</v>
      </c>
      <c r="B24" s="6">
        <v>0</v>
      </c>
      <c r="C24" s="7">
        <f t="shared" si="6"/>
        <v>0</v>
      </c>
      <c r="D24" s="6">
        <v>0</v>
      </c>
      <c r="E24" s="6">
        <v>0</v>
      </c>
      <c r="F24" s="6">
        <f t="shared" si="7"/>
        <v>0</v>
      </c>
      <c r="G24" s="6">
        <f t="shared" si="8"/>
        <v>0</v>
      </c>
      <c r="H24" s="6">
        <v>0</v>
      </c>
      <c r="I24" s="6">
        <f t="shared" si="9"/>
        <v>0</v>
      </c>
      <c r="J24" s="8"/>
    </row>
    <row r="25" spans="1:12" s="15" customFormat="1" ht="39.950000000000003" customHeight="1" x14ac:dyDescent="0.25">
      <c r="A25" s="34" t="s">
        <v>139</v>
      </c>
      <c r="B25" s="6">
        <v>0</v>
      </c>
      <c r="C25" s="7">
        <f t="shared" si="6"/>
        <v>0</v>
      </c>
      <c r="D25" s="6">
        <v>0</v>
      </c>
      <c r="E25" s="6">
        <v>0</v>
      </c>
      <c r="F25" s="6">
        <f t="shared" si="7"/>
        <v>0</v>
      </c>
      <c r="G25" s="6">
        <f t="shared" si="8"/>
        <v>0</v>
      </c>
      <c r="H25" s="6">
        <v>0</v>
      </c>
      <c r="I25" s="6">
        <f t="shared" si="9"/>
        <v>0</v>
      </c>
      <c r="J25" s="8"/>
    </row>
    <row r="26" spans="1:12" s="15" customFormat="1" ht="39.950000000000003" customHeight="1" x14ac:dyDescent="0.25">
      <c r="A26" s="34" t="s">
        <v>138</v>
      </c>
      <c r="B26" s="6">
        <v>0</v>
      </c>
      <c r="C26" s="7">
        <f t="shared" si="6"/>
        <v>0</v>
      </c>
      <c r="D26" s="6">
        <v>0</v>
      </c>
      <c r="E26" s="6">
        <v>0</v>
      </c>
      <c r="F26" s="6">
        <f t="shared" si="7"/>
        <v>0</v>
      </c>
      <c r="G26" s="6">
        <f t="shared" si="8"/>
        <v>0</v>
      </c>
      <c r="H26" s="6">
        <v>0</v>
      </c>
      <c r="I26" s="6">
        <f t="shared" si="9"/>
        <v>0</v>
      </c>
      <c r="J26" s="8"/>
    </row>
    <row r="27" spans="1:12" s="15" customFormat="1" ht="8.1" customHeight="1" x14ac:dyDescent="0.25">
      <c r="A27" s="30"/>
      <c r="B27" s="13"/>
      <c r="C27" s="13"/>
      <c r="D27" s="14"/>
      <c r="E27" s="13"/>
      <c r="F27" s="13"/>
      <c r="G27" s="13"/>
      <c r="H27" s="13"/>
      <c r="I27" s="13"/>
      <c r="J27" s="8"/>
    </row>
    <row r="28" spans="1:12" s="15" customFormat="1" ht="20.100000000000001" customHeight="1" x14ac:dyDescent="0.25">
      <c r="A28" s="33" t="s">
        <v>148</v>
      </c>
      <c r="B28" s="14">
        <f>B19+B10</f>
        <v>36682944729</v>
      </c>
      <c r="C28" s="14">
        <f t="shared" ref="C28:I28" si="10">C19+C10</f>
        <v>6558334722.1400061</v>
      </c>
      <c r="D28" s="14">
        <f t="shared" si="10"/>
        <v>43241279451.140015</v>
      </c>
      <c r="E28" s="14">
        <f t="shared" si="10"/>
        <v>40863154795.430008</v>
      </c>
      <c r="F28" s="14">
        <f t="shared" si="10"/>
        <v>40863154795.430008</v>
      </c>
      <c r="G28" s="14">
        <f t="shared" si="10"/>
        <v>2378124655.7099991</v>
      </c>
      <c r="H28" s="14">
        <f t="shared" si="10"/>
        <v>1849682771.6100004</v>
      </c>
      <c r="I28" s="14">
        <f t="shared" si="10"/>
        <v>528441884.09999883</v>
      </c>
      <c r="J28" s="14">
        <f t="shared" ref="J28" si="11">SUM(J11:J17)</f>
        <v>0</v>
      </c>
    </row>
    <row r="29" spans="1:12" ht="10.5" customHeight="1" thickBot="1" x14ac:dyDescent="0.3">
      <c r="A29" s="18"/>
      <c r="B29" s="18"/>
      <c r="C29" s="18"/>
      <c r="D29" s="19"/>
      <c r="E29" s="19"/>
      <c r="F29" s="19"/>
      <c r="G29" s="19"/>
      <c r="H29" s="19"/>
      <c r="I29" s="19"/>
    </row>
    <row r="30" spans="1:12" ht="12" customHeight="1" thickTop="1" x14ac:dyDescent="0.25">
      <c r="A30" s="69" t="s">
        <v>151</v>
      </c>
      <c r="B30" s="68"/>
      <c r="C30" s="68"/>
      <c r="D30" s="66"/>
      <c r="E30" s="66"/>
      <c r="F30" s="66"/>
      <c r="G30" s="66"/>
      <c r="H30" s="66"/>
      <c r="I30" s="66"/>
      <c r="J30" s="35"/>
      <c r="K30" s="36"/>
      <c r="L30" s="36"/>
    </row>
    <row r="31" spans="1:12" x14ac:dyDescent="0.25">
      <c r="A31" s="69" t="s">
        <v>125</v>
      </c>
      <c r="B31" s="66"/>
      <c r="C31" s="66"/>
      <c r="D31" s="66"/>
      <c r="E31" s="66"/>
      <c r="F31" s="66"/>
      <c r="G31" s="66"/>
      <c r="H31" s="66"/>
      <c r="I31" s="66"/>
      <c r="J31" s="66"/>
      <c r="K31" s="66"/>
      <c r="L31" s="66"/>
    </row>
    <row r="32" spans="1:12" ht="12.75" customHeight="1" x14ac:dyDescent="0.25">
      <c r="A32" s="70" t="s">
        <v>152</v>
      </c>
      <c r="B32" s="66"/>
      <c r="C32" s="66"/>
      <c r="D32" s="66"/>
      <c r="E32" s="66"/>
      <c r="F32" s="66"/>
      <c r="G32" s="66"/>
      <c r="H32" s="66"/>
      <c r="I32" s="66"/>
      <c r="J32" s="66"/>
      <c r="K32" s="36"/>
      <c r="L32" s="36"/>
    </row>
    <row r="33" spans="1:12" ht="14.45" customHeight="1" x14ac:dyDescent="0.25">
      <c r="A33" s="67" t="s">
        <v>153</v>
      </c>
      <c r="B33" s="67"/>
      <c r="C33" s="67"/>
      <c r="D33" s="67"/>
      <c r="E33" s="67"/>
      <c r="F33" s="67"/>
      <c r="G33" s="67"/>
      <c r="H33" s="67"/>
      <c r="I33" s="67"/>
      <c r="J33" s="35"/>
      <c r="K33" s="36"/>
      <c r="L33" s="36"/>
    </row>
    <row r="34" spans="1:12" ht="14.45" customHeight="1" x14ac:dyDescent="0.25">
      <c r="A34" s="68" t="s">
        <v>154</v>
      </c>
      <c r="B34" s="68"/>
      <c r="C34" s="68"/>
      <c r="D34" s="66"/>
      <c r="E34" s="66"/>
      <c r="F34" s="66"/>
      <c r="G34" s="66"/>
      <c r="H34" s="66"/>
      <c r="I34" s="66"/>
      <c r="J34" s="35"/>
      <c r="K34" s="36"/>
      <c r="L34" s="36"/>
    </row>
    <row r="35" spans="1:12" ht="14.45" customHeight="1" x14ac:dyDescent="0.25">
      <c r="A35" s="66" t="s">
        <v>155</v>
      </c>
      <c r="B35" s="66"/>
      <c r="C35" s="66"/>
      <c r="D35" s="66"/>
      <c r="E35" s="66"/>
      <c r="F35" s="66"/>
      <c r="G35" s="66"/>
      <c r="H35" s="66"/>
      <c r="I35" s="66"/>
      <c r="J35" s="35"/>
      <c r="K35" s="36"/>
      <c r="L35" s="36"/>
    </row>
    <row r="36" spans="1:12" x14ac:dyDescent="0.25">
      <c r="B36" s="24"/>
      <c r="C36" s="24"/>
      <c r="D36" s="24"/>
      <c r="E36" s="24"/>
      <c r="F36" s="24"/>
      <c r="G36" s="24"/>
      <c r="H36" s="24"/>
    </row>
    <row r="39" spans="1:12" x14ac:dyDescent="0.25">
      <c r="B39" s="23"/>
    </row>
  </sheetData>
  <mergeCells count="16">
    <mergeCell ref="A1:I1"/>
    <mergeCell ref="A2:I2"/>
    <mergeCell ref="A3:I3"/>
    <mergeCell ref="A4:I4"/>
    <mergeCell ref="A5:I5"/>
    <mergeCell ref="A35:I35"/>
    <mergeCell ref="A33:I33"/>
    <mergeCell ref="A34:I34"/>
    <mergeCell ref="A6:A8"/>
    <mergeCell ref="A30:I30"/>
    <mergeCell ref="A31:L31"/>
    <mergeCell ref="G6:G8"/>
    <mergeCell ref="H6:H8"/>
    <mergeCell ref="I6:I8"/>
    <mergeCell ref="A32:J32"/>
    <mergeCell ref="B6:F6"/>
  </mergeCells>
  <printOptions horizontalCentered="1"/>
  <pageMargins left="0.23622047244094491" right="0.23622047244094491" top="0.98425196850393704" bottom="0.59055118110236227" header="0.31496062992125984" footer="0.31496062992125984"/>
  <pageSetup scale="47" fitToHeight="0" orientation="portrait" r:id="rId1"/>
  <headerFooter>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Administrativa-1</vt:lpstr>
      <vt:lpstr>Administrativa-2</vt:lpstr>
      <vt:lpstr>Administrativa-3</vt:lpstr>
      <vt:lpstr>'Administrativa-1'!Área_de_impresión</vt:lpstr>
      <vt:lpstr>'Administrativa-2'!Área_de_impresión</vt:lpstr>
      <vt:lpstr>'Administrativa-3'!Área_de_impresión</vt:lpstr>
      <vt:lpstr>'Administrativa-1'!Títulos_a_imprimir</vt:lpstr>
      <vt:lpstr>'Administrativa-2'!Títulos_a_imprimir</vt:lpstr>
      <vt:lpstr>'Administrativa-3'!Títulos_a_imprimir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emedinam</dc:creator>
  <cp:lastModifiedBy>ANDRÉS JAVIER RAMÍREZ</cp:lastModifiedBy>
  <cp:lastPrinted>2022-01-28T04:59:57Z</cp:lastPrinted>
  <dcterms:created xsi:type="dcterms:W3CDTF">2021-07-29T23:12:07Z</dcterms:created>
  <dcterms:modified xsi:type="dcterms:W3CDTF">2022-01-28T04:59:59Z</dcterms:modified>
</cp:coreProperties>
</file>