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F\Auditoria\2023\638 LEY DE DISCIPLINA FINANCIERA 2022\ANEXOS\NUMERAL_V.6\E-D 2022\"/>
    </mc:Choice>
  </mc:AlternateContent>
  <xr:revisionPtr revIDLastSave="0" documentId="13_ncr:1_{05E8C395-FB75-41E8-B5FA-A92ECC5E28A7}" xr6:coauthVersionLast="47" xr6:coauthVersionMax="47" xr10:uidLastSave="{00000000-0000-0000-0000-000000000000}"/>
  <bookViews>
    <workbookView xWindow="-120" yWindow="-120" windowWidth="20730" windowHeight="11160" xr2:uid="{7CA61374-3053-4CED-ADE8-643E45ED46DF}"/>
  </bookViews>
  <sheets>
    <sheet name="Formato 6c" sheetId="1" r:id="rId1"/>
  </sheets>
  <definedNames>
    <definedName name="___xlfn_IFERROR">NA()</definedName>
    <definedName name="__xlfn_IFERROR">NA()</definedName>
    <definedName name="_Regression_Out" localSheetId="0">#REF!</definedName>
    <definedName name="_Regression_Out">#REF!</definedName>
    <definedName name="_Regression_X" localSheetId="0">#REF!</definedName>
    <definedName name="_Regression_X">#REF!</definedName>
    <definedName name="_Regression_Y" localSheetId="0">#REF!</definedName>
    <definedName name="_Regression_Y">#REF!</definedName>
    <definedName name="A" localSheetId="0">#REF!</definedName>
    <definedName name="A">#REF!</definedName>
    <definedName name="ADE" localSheetId="0">#REF!</definedName>
    <definedName name="ADE">#REF!</definedName>
    <definedName name="AFPRES17_Hoja1_Lista" localSheetId="0">#REF!</definedName>
    <definedName name="AFPRES17_Hoja1_Lista">#REF!</definedName>
    <definedName name="_xlnm.Print_Area" localSheetId="0">'Formato 6c'!$B$1:$K$90</definedName>
    <definedName name="_xlnm.Database" localSheetId="0">#REF!</definedName>
    <definedName name="_xlnm.Database">#REF!</definedName>
    <definedName name="CAPIT" localSheetId="0">#REF!</definedName>
    <definedName name="CAPIT">#REF!</definedName>
    <definedName name="Capitulo" localSheetId="0">#REF!</definedName>
    <definedName name="Capitulo">#REF!</definedName>
    <definedName name="CENPAR" localSheetId="0">#REF!</definedName>
    <definedName name="CENPAR">#REF!</definedName>
    <definedName name="Compromiso" localSheetId="0">#REF!</definedName>
    <definedName name="Compromiso">#REF!</definedName>
    <definedName name="D" localSheetId="0">#REF!</definedName>
    <definedName name="D">#REF!</definedName>
    <definedName name="datos_1">NA()</definedName>
    <definedName name="dc" localSheetId="0">#REF!</definedName>
    <definedName name="dc">#REF!</definedName>
    <definedName name="DEN" localSheetId="0">#REF!</definedName>
    <definedName name="DEN">#REF!</definedName>
    <definedName name="DEUDA" localSheetId="0">#REF!</definedName>
    <definedName name="DEUDA">#REF!</definedName>
    <definedName name="dfsefsd" localSheetId="0">#REF!</definedName>
    <definedName name="dfsefsd">#REF!</definedName>
    <definedName name="DI" localSheetId="0">#REF!</definedName>
    <definedName name="DI">#REF!</definedName>
    <definedName name="egvb" localSheetId="0">#REF!</definedName>
    <definedName name="egvb">#REF!</definedName>
    <definedName name="EJER" localSheetId="0">#REF!</definedName>
    <definedName name="EJER">#REF!</definedName>
    <definedName name="ENFPEM" localSheetId="0">#REF!</definedName>
    <definedName name="ENFPEM">#REF!</definedName>
    <definedName name="FF" localSheetId="0">#REF!</definedName>
    <definedName name="FF">#REF!</definedName>
    <definedName name="FG" localSheetId="0">#REF!</definedName>
    <definedName name="FG">#REF!</definedName>
    <definedName name="FON" localSheetId="0">#REF!</definedName>
    <definedName name="FON">#REF!</definedName>
    <definedName name="FUN" localSheetId="0">#REF!</definedName>
    <definedName name="FUN">#REF!</definedName>
    <definedName name="g" localSheetId="0">#REF!</definedName>
    <definedName name="g">#REF!</definedName>
    <definedName name="GCI" localSheetId="0">#REF!</definedName>
    <definedName name="GCI">#REF!</definedName>
    <definedName name="GDM" localSheetId="0">#REF!</definedName>
    <definedName name="GDM">#REF!</definedName>
    <definedName name="IMPORTE" localSheetId="0">#REF!</definedName>
    <definedName name="IMPORTE">#REF!</definedName>
    <definedName name="LISTA_2016" localSheetId="0">#REF!</definedName>
    <definedName name="LISTA_2016">#REF!</definedName>
    <definedName name="MODIF" localSheetId="0">#REF!</definedName>
    <definedName name="MODIF">#REF!</definedName>
    <definedName name="NVO" localSheetId="0">#REF!</definedName>
    <definedName name="NVO">#REF!</definedName>
    <definedName name="OR" localSheetId="0">#REF!</definedName>
    <definedName name="OR">#REF!</definedName>
    <definedName name="ORIG" localSheetId="0">#REF!</definedName>
    <definedName name="ORIG">#REF!</definedName>
    <definedName name="PARTIDA" localSheetId="0">#REF!</definedName>
    <definedName name="PARTIDA">#REF!</definedName>
    <definedName name="periodo" localSheetId="0">#REF!</definedName>
    <definedName name="periodo">#REF!</definedName>
    <definedName name="PIME_1">NA()</definedName>
    <definedName name="poa" localSheetId="0">#REF!</definedName>
    <definedName name="poa">#REF!</definedName>
    <definedName name="PRC" localSheetId="0">#REF!</definedName>
    <definedName name="PRC">#REF!</definedName>
    <definedName name="PROG" localSheetId="0">#REF!</definedName>
    <definedName name="PROG">#REF!</definedName>
    <definedName name="ptda" localSheetId="0">#REF!</definedName>
    <definedName name="ptda">#REF!</definedName>
    <definedName name="PY" localSheetId="0">#REF!</definedName>
    <definedName name="PY">#REF!</definedName>
    <definedName name="R_" localSheetId="0">#REF!</definedName>
    <definedName name="R_">#REF!</definedName>
    <definedName name="RA" localSheetId="0">#REF!</definedName>
    <definedName name="RA">#REF!</definedName>
    <definedName name="RPP">#REF!</definedName>
    <definedName name="RPP_1">#REF!</definedName>
    <definedName name="SE" localSheetId="0">#REF!</definedName>
    <definedName name="SE">#REF!</definedName>
    <definedName name="SSSS" localSheetId="0">#REF!</definedName>
    <definedName name="SSSS">#REF!</definedName>
    <definedName name="TIPO_UEG" localSheetId="0">#REF!</definedName>
    <definedName name="TIPO_UEG">#REF!</definedName>
    <definedName name="_xlnm.Print_Titles" localSheetId="0">'Formato 6c'!$1:$8</definedName>
    <definedName name="TR" localSheetId="0">#REF!</definedName>
    <definedName name="TR">#REF!</definedName>
    <definedName name="TYA" localSheetId="0">#REF!</definedName>
    <definedName name="TYA">#REF!</definedName>
    <definedName name="UEG" localSheetId="0">#REF!</definedName>
    <definedName name="UEG">#REF!</definedName>
    <definedName name="UEGA" localSheetId="0">#REF!</definedName>
    <definedName name="UEGA">#REF!</definedName>
    <definedName name="UM">#REF!</definedName>
    <definedName name="UNI" localSheetId="0">#REF!</definedName>
    <definedName name="UNI">#REF!</definedName>
    <definedName name="UR" localSheetId="0">#REF!</definedName>
    <definedName name="U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1" i="1" l="1"/>
  <c r="K71" i="1" s="1"/>
  <c r="E71" i="1"/>
  <c r="I82" i="1"/>
  <c r="K82" i="1" s="1"/>
  <c r="E82" i="1"/>
  <c r="K81" i="1"/>
  <c r="I81" i="1"/>
  <c r="E81" i="1"/>
  <c r="I80" i="1"/>
  <c r="K80" i="1" s="1"/>
  <c r="E80" i="1"/>
  <c r="I79" i="1"/>
  <c r="K79" i="1" s="1"/>
  <c r="K78" i="1" s="1"/>
  <c r="E79" i="1"/>
  <c r="J78" i="1"/>
  <c r="H78" i="1"/>
  <c r="G78" i="1"/>
  <c r="F78" i="1"/>
  <c r="D78" i="1"/>
  <c r="E78" i="1" s="1"/>
  <c r="I76" i="1"/>
  <c r="K76" i="1" s="1"/>
  <c r="E76" i="1"/>
  <c r="K75" i="1"/>
  <c r="I75" i="1"/>
  <c r="E75" i="1"/>
  <c r="I74" i="1"/>
  <c r="K74" i="1" s="1"/>
  <c r="E74" i="1"/>
  <c r="I73" i="1"/>
  <c r="K73" i="1" s="1"/>
  <c r="E73" i="1"/>
  <c r="I72" i="1"/>
  <c r="K72" i="1" s="1"/>
  <c r="E72" i="1"/>
  <c r="I70" i="1"/>
  <c r="K70" i="1" s="1"/>
  <c r="E70" i="1"/>
  <c r="I69" i="1"/>
  <c r="K69" i="1" s="1"/>
  <c r="E69" i="1"/>
  <c r="I68" i="1"/>
  <c r="K68" i="1" s="1"/>
  <c r="E68" i="1"/>
  <c r="J67" i="1"/>
  <c r="J47" i="1" s="1"/>
  <c r="H67" i="1"/>
  <c r="H47" i="1" s="1"/>
  <c r="G67" i="1"/>
  <c r="G47" i="1" s="1"/>
  <c r="F67" i="1"/>
  <c r="F47" i="1" s="1"/>
  <c r="D67" i="1"/>
  <c r="K65" i="1"/>
  <c r="I65" i="1"/>
  <c r="E65" i="1"/>
  <c r="I64" i="1"/>
  <c r="K64" i="1" s="1"/>
  <c r="E64" i="1"/>
  <c r="I63" i="1"/>
  <c r="K63" i="1" s="1"/>
  <c r="E63" i="1"/>
  <c r="I62" i="1"/>
  <c r="K62" i="1" s="1"/>
  <c r="E62" i="1"/>
  <c r="K61" i="1"/>
  <c r="I61" i="1"/>
  <c r="E61" i="1"/>
  <c r="I60" i="1"/>
  <c r="K60" i="1" s="1"/>
  <c r="E60" i="1"/>
  <c r="I59" i="1"/>
  <c r="K59" i="1" s="1"/>
  <c r="E59" i="1"/>
  <c r="J58" i="1"/>
  <c r="H58" i="1"/>
  <c r="G58" i="1"/>
  <c r="F58" i="1"/>
  <c r="D58" i="1"/>
  <c r="E58" i="1" s="1"/>
  <c r="I56" i="1"/>
  <c r="K56" i="1" s="1"/>
  <c r="E56" i="1"/>
  <c r="K55" i="1"/>
  <c r="I55" i="1"/>
  <c r="E55" i="1"/>
  <c r="I54" i="1"/>
  <c r="K54" i="1" s="1"/>
  <c r="E54" i="1"/>
  <c r="I53" i="1"/>
  <c r="K53" i="1" s="1"/>
  <c r="E53" i="1"/>
  <c r="I52" i="1"/>
  <c r="K52" i="1" s="1"/>
  <c r="E52" i="1"/>
  <c r="K51" i="1"/>
  <c r="I51" i="1"/>
  <c r="E51" i="1"/>
  <c r="I50" i="1"/>
  <c r="K50" i="1" s="1"/>
  <c r="E50" i="1"/>
  <c r="I49" i="1"/>
  <c r="K49" i="1" s="1"/>
  <c r="E49" i="1"/>
  <c r="J48" i="1"/>
  <c r="H48" i="1"/>
  <c r="G48" i="1"/>
  <c r="F48" i="1"/>
  <c r="D48" i="1"/>
  <c r="E48" i="1" s="1"/>
  <c r="I45" i="1"/>
  <c r="K45" i="1" s="1"/>
  <c r="E45" i="1"/>
  <c r="K44" i="1"/>
  <c r="I44" i="1"/>
  <c r="E44" i="1"/>
  <c r="I43" i="1"/>
  <c r="K43" i="1" s="1"/>
  <c r="E43" i="1"/>
  <c r="I42" i="1"/>
  <c r="I41" i="1" s="1"/>
  <c r="E42" i="1"/>
  <c r="J41" i="1"/>
  <c r="H41" i="1"/>
  <c r="G41" i="1"/>
  <c r="F41" i="1"/>
  <c r="D41" i="1"/>
  <c r="E41" i="1" s="1"/>
  <c r="I39" i="1"/>
  <c r="K39" i="1" s="1"/>
  <c r="E39" i="1"/>
  <c r="K38" i="1"/>
  <c r="I38" i="1"/>
  <c r="E38" i="1"/>
  <c r="I37" i="1"/>
  <c r="K37" i="1" s="1"/>
  <c r="E37" i="1"/>
  <c r="I36" i="1"/>
  <c r="K36" i="1" s="1"/>
  <c r="E36" i="1"/>
  <c r="I35" i="1"/>
  <c r="K35" i="1" s="1"/>
  <c r="E35" i="1"/>
  <c r="K34" i="1"/>
  <c r="I34" i="1"/>
  <c r="E34" i="1"/>
  <c r="I33" i="1"/>
  <c r="K33" i="1" s="1"/>
  <c r="E33" i="1"/>
  <c r="I32" i="1"/>
  <c r="K32" i="1" s="1"/>
  <c r="E32" i="1"/>
  <c r="I31" i="1"/>
  <c r="K31" i="1" s="1"/>
  <c r="E31" i="1"/>
  <c r="J30" i="1"/>
  <c r="H30" i="1"/>
  <c r="G30" i="1"/>
  <c r="G10" i="1" s="1"/>
  <c r="F30" i="1"/>
  <c r="D30" i="1"/>
  <c r="E30" i="1" s="1"/>
  <c r="K28" i="1"/>
  <c r="I28" i="1"/>
  <c r="E28" i="1"/>
  <c r="I27" i="1"/>
  <c r="K27" i="1" s="1"/>
  <c r="E27" i="1"/>
  <c r="I26" i="1"/>
  <c r="K26" i="1" s="1"/>
  <c r="E26" i="1"/>
  <c r="I25" i="1"/>
  <c r="K25" i="1" s="1"/>
  <c r="E25" i="1"/>
  <c r="K24" i="1"/>
  <c r="I24" i="1"/>
  <c r="E24" i="1"/>
  <c r="I23" i="1"/>
  <c r="K23" i="1" s="1"/>
  <c r="E23" i="1"/>
  <c r="I22" i="1"/>
  <c r="I21" i="1" s="1"/>
  <c r="E22" i="1"/>
  <c r="J21" i="1"/>
  <c r="H21" i="1"/>
  <c r="G21" i="1"/>
  <c r="F21" i="1"/>
  <c r="D21" i="1"/>
  <c r="E21" i="1" s="1"/>
  <c r="I19" i="1"/>
  <c r="K19" i="1" s="1"/>
  <c r="E19" i="1"/>
  <c r="K18" i="1"/>
  <c r="I18" i="1"/>
  <c r="E18" i="1"/>
  <c r="I17" i="1"/>
  <c r="K17" i="1" s="1"/>
  <c r="E17" i="1"/>
  <c r="I16" i="1"/>
  <c r="K16" i="1" s="1"/>
  <c r="E16" i="1"/>
  <c r="I15" i="1"/>
  <c r="K15" i="1" s="1"/>
  <c r="E15" i="1"/>
  <c r="K14" i="1"/>
  <c r="I14" i="1"/>
  <c r="E14" i="1"/>
  <c r="I13" i="1"/>
  <c r="K13" i="1" s="1"/>
  <c r="E13" i="1"/>
  <c r="I12" i="1"/>
  <c r="K12" i="1" s="1"/>
  <c r="E12" i="1"/>
  <c r="J11" i="1"/>
  <c r="H11" i="1"/>
  <c r="G11" i="1"/>
  <c r="F11" i="1"/>
  <c r="D11" i="1"/>
  <c r="E11" i="1" s="1"/>
  <c r="J10" i="1"/>
  <c r="H10" i="1"/>
  <c r="F10" i="1"/>
  <c r="D10" i="1"/>
  <c r="E10" i="1" s="1"/>
  <c r="G84" i="1" l="1"/>
  <c r="F84" i="1"/>
  <c r="H84" i="1"/>
  <c r="I84" i="1" s="1"/>
  <c r="J84" i="1"/>
  <c r="E67" i="1"/>
  <c r="K58" i="1"/>
  <c r="K11" i="1"/>
  <c r="K30" i="1"/>
  <c r="K48" i="1"/>
  <c r="K67" i="1"/>
  <c r="I11" i="1"/>
  <c r="I48" i="1"/>
  <c r="I58" i="1"/>
  <c r="I78" i="1"/>
  <c r="K22" i="1"/>
  <c r="K21" i="1" s="1"/>
  <c r="I30" i="1"/>
  <c r="K42" i="1"/>
  <c r="K41" i="1" s="1"/>
  <c r="I67" i="1"/>
  <c r="D47" i="1"/>
  <c r="E47" i="1" s="1"/>
  <c r="E84" i="1" s="1"/>
  <c r="D84" i="1"/>
  <c r="K84" i="1" l="1"/>
  <c r="I47" i="1"/>
  <c r="I10" i="1"/>
  <c r="K10" i="1"/>
  <c r="K47" i="1"/>
</calcChain>
</file>

<file path=xl/sharedStrings.xml><?xml version="1.0" encoding="utf-8"?>
<sst xmlns="http://schemas.openxmlformats.org/spreadsheetml/2006/main" count="132" uniqueCount="78">
  <si>
    <t>Poder Ejecutivo de la Ciudad de México</t>
  </si>
  <si>
    <t>Estado Analítico del Ejercicio del Presupuesto de Egresos Detallado - LDF</t>
  </si>
  <si>
    <t>Clasificación Funcional (Finalidad y Función)</t>
  </si>
  <si>
    <t>Enero- Diciembre 2022</t>
  </si>
  <si>
    <t>(Cifras en Pesos)</t>
  </si>
  <si>
    <t>Finalidad/Función</t>
  </si>
  <si>
    <t>Egresos*</t>
  </si>
  <si>
    <t>Diferencia</t>
  </si>
  <si>
    <t xml:space="preserve">Comprometido </t>
  </si>
  <si>
    <t>Diferencia menos comprometido</t>
  </si>
  <si>
    <t>Aprobado</t>
  </si>
  <si>
    <t>Ampliaciones/
Reducciones</t>
  </si>
  <si>
    <t>Modificado</t>
  </si>
  <si>
    <t>Devengado</t>
  </si>
  <si>
    <t>Pagado</t>
  </si>
  <si>
    <t>3=(1+2)</t>
  </si>
  <si>
    <t xml:space="preserve">I. Gasto No Etiquetado </t>
  </si>
  <si>
    <t>Gobierno</t>
  </si>
  <si>
    <t>1 Legislación</t>
  </si>
  <si>
    <t>Legislación</t>
  </si>
  <si>
    <t>2 Justicia</t>
  </si>
  <si>
    <t>Justicia</t>
  </si>
  <si>
    <t>3 Coordinación De La Política De Gobierno</t>
  </si>
  <si>
    <t>Coordinación De La Política De Gobierno</t>
  </si>
  <si>
    <t>Relaciones Exteriores</t>
  </si>
  <si>
    <t>5 Asuntos Financieros Y Hacendarios</t>
  </si>
  <si>
    <t>Asuntos Financieros Y Hacendarios</t>
  </si>
  <si>
    <t>Seguridad Nacional</t>
  </si>
  <si>
    <t>7 Asuntos De Orden Publico Y De Seguridad Interior</t>
  </si>
  <si>
    <t>Asuntos De Orden Publico Y De Seguridad Interior</t>
  </si>
  <si>
    <t>8 Otros Servicios Generales</t>
  </si>
  <si>
    <t>Otros Servicios Generales</t>
  </si>
  <si>
    <t>Desarrollo Social</t>
  </si>
  <si>
    <t>1 Protección Ambiental</t>
  </si>
  <si>
    <t>Protección Ambiental</t>
  </si>
  <si>
    <t>2 Vivienda Y Servicios A La Comunidad</t>
  </si>
  <si>
    <t>Vivienda Y Servicios A La Comunidad</t>
  </si>
  <si>
    <t>3 Salud</t>
  </si>
  <si>
    <t>Salud</t>
  </si>
  <si>
    <t>4 Recreación, Cultura Y Otras Manifestaciones Sociales</t>
  </si>
  <si>
    <t>Recreación, Cultura Y Otras Manifestaciones Sociales</t>
  </si>
  <si>
    <t>5 Educación</t>
  </si>
  <si>
    <t>Educación</t>
  </si>
  <si>
    <t>6 Protección Social</t>
  </si>
  <si>
    <t>Protección Social</t>
  </si>
  <si>
    <t>7 Otros Asuntos Sociales</t>
  </si>
  <si>
    <t>Otros Asuntos Sociales</t>
  </si>
  <si>
    <t>Desarrollo Económico</t>
  </si>
  <si>
    <t>1 Asuntos Económicos, Comerciales Y Laborales En General</t>
  </si>
  <si>
    <t>Asuntos Económicos, Comerciales Y Laborales En General</t>
  </si>
  <si>
    <t>2 Agropecuaria, Silvicultura, Pesca Y Caza</t>
  </si>
  <si>
    <t>Agropecuaria, Silvicultura, Pesca Y Caza</t>
  </si>
  <si>
    <t>Combustibles y Energía</t>
  </si>
  <si>
    <t>3 Minería, Manofacturas y Construcción</t>
  </si>
  <si>
    <t>Minería, Manofacturas y Construcción</t>
  </si>
  <si>
    <t>5 Transporte</t>
  </si>
  <si>
    <t>Transporte</t>
  </si>
  <si>
    <t>Comunicaciones</t>
  </si>
  <si>
    <t>7 Turismo</t>
  </si>
  <si>
    <t>Turismo</t>
  </si>
  <si>
    <t>8 Ciencia, Tecnología E Innovación</t>
  </si>
  <si>
    <t>Ciencia, Tecnología E Innovación</t>
  </si>
  <si>
    <t>9 Otras Industrias Y Otros Asuntos Económicos</t>
  </si>
  <si>
    <t>Otras Industrias Y Otros Asuntos Económicos</t>
  </si>
  <si>
    <t>Otras No Clasificadas en Funciones Anteriores</t>
  </si>
  <si>
    <t>1 Transacciones De La Deuda Publica / Costo Financiero De La Deuda</t>
  </si>
  <si>
    <t>Transacciones De La Deuda Publica / Costo Financiero De La Deuda</t>
  </si>
  <si>
    <t>2 Transferencias, Participaciones y Aportaciones entre diferentes niveles y Ordenes de Gobierno</t>
  </si>
  <si>
    <t>Transferencias, Participaciones y Aportaciones entre diferentes niveles y Ordenes de Gobierno</t>
  </si>
  <si>
    <t>Saneamiento del Sistema Financiero</t>
  </si>
  <si>
    <t>Adeudos de Ejercicios Fiscales Anteriores</t>
  </si>
  <si>
    <t>II. Gasto Etiquetado</t>
  </si>
  <si>
    <t>III. Total de Egresos (III = I + II)</t>
  </si>
  <si>
    <t>Nota: Cifras Preliminares, las correspondientes al cierre del ejercicio se registrarán en el Informe de Cuenta Pública 2022.</t>
  </si>
  <si>
    <r>
      <rPr>
        <b/>
        <sz val="10"/>
        <color rgb="FF000000"/>
        <rFont val="Source Sans Pro"/>
        <family val="2"/>
      </rPr>
      <t>Las cifras</t>
    </r>
    <r>
      <rPr>
        <sz val="10"/>
        <color rgb="FF000000"/>
        <rFont val="Source Sans Pro"/>
        <family val="2"/>
      </rPr>
      <t xml:space="preserve"> pueden variar por efecto de redondeo. </t>
    </r>
  </si>
  <si>
    <r>
      <rPr>
        <b/>
        <sz val="10"/>
        <color rgb="FF000000"/>
        <rFont val="Source Sans Pro"/>
        <family val="2"/>
      </rPr>
      <t xml:space="preserve">Las cifras </t>
    </r>
    <r>
      <rPr>
        <sz val="10"/>
        <color rgb="FF000000"/>
        <rFont val="Source Sans Pro"/>
        <family val="2"/>
      </rPr>
      <t>entre paréntesis indican variaciones negativas.</t>
    </r>
  </si>
  <si>
    <r>
      <t>Fuente:</t>
    </r>
    <r>
      <rPr>
        <sz val="10"/>
        <color rgb="FF000000"/>
        <rFont val="Source Sans Pro"/>
        <family val="2"/>
      </rPr>
      <t xml:space="preserve"> Secretaría de Administración y Finanzas</t>
    </r>
  </si>
  <si>
    <r>
      <t>*</t>
    </r>
    <r>
      <rPr>
        <b/>
        <sz val="10"/>
        <color rgb="FF000000"/>
        <rFont val="Source Sans Pro"/>
        <family val="2"/>
      </rPr>
      <t>El monto</t>
    </r>
    <r>
      <rPr>
        <sz val="10"/>
        <color rgb="FF000000"/>
        <rFont val="Source Sans Pro"/>
        <family val="2"/>
      </rPr>
      <t xml:space="preserve"> presupuestal incluye las transferencias realizadas a los Órganos de Gobierno y Autónomos, así como al Sector Paraestatal No Financiero.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</si>
</sst>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??_);_(@_)"/>
    <numFmt numFmtId="165" formatCode="#,##0.0_);\(#,##0.0\)"/>
    <numFmt numFmtId="166" formatCode="_-* #,##0.0_-;\-* #,##0.0_-;_-* &quot;-&quot;??_-;_-@_-"/>
  </numFmts>
  <fonts count="9" x14ac:knownFonts="1">
    <font>
      <sz val="11"/>
      <color rgb="FF000000"/>
      <name val="Calibri"/>
      <family val="2"/>
    </font>
    <font>
      <sz val="12"/>
      <color rgb="FF000000"/>
      <name val="Source Sans Pro"/>
      <family val="2"/>
    </font>
    <font>
      <b/>
      <sz val="12"/>
      <color theme="0"/>
      <name val="Source Sans Pro"/>
      <family val="2"/>
    </font>
    <font>
      <b/>
      <sz val="12"/>
      <color rgb="FF000000"/>
      <name val="Source Sans Pro"/>
      <family val="2"/>
    </font>
    <font>
      <b/>
      <sz val="10"/>
      <color rgb="FF666699"/>
      <name val="Arial"/>
      <family val="2"/>
    </font>
    <font>
      <sz val="9"/>
      <color rgb="FF000000"/>
      <name val="Source Sans Pro"/>
      <family val="2"/>
    </font>
    <font>
      <b/>
      <sz val="12"/>
      <color rgb="FF666699"/>
      <name val="Source Sans Pro"/>
      <family val="2"/>
    </font>
    <font>
      <b/>
      <sz val="10"/>
      <color rgb="FF000000"/>
      <name val="Source Sans Pro"/>
      <family val="2"/>
    </font>
    <font>
      <sz val="10"/>
      <color rgb="FF000000"/>
      <name val="Source Sans Pro"/>
      <family val="2"/>
    </font>
  </fonts>
  <fills count="3">
    <fill>
      <patternFill patternType="none"/>
    </fill>
    <fill>
      <patternFill patternType="gray125"/>
    </fill>
    <fill>
      <patternFill patternType="solid">
        <fgColor rgb="FF691C20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quotePrefix="1" applyFont="1" applyFill="1" applyBorder="1" applyAlignment="1">
      <alignment horizontal="center" vertical="center" wrapText="1"/>
    </xf>
    <xf numFmtId="0" fontId="2" fillId="2" borderId="11" xfId="0" quotePrefix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164" fontId="3" fillId="0" borderId="0" xfId="0" applyNumberFormat="1" applyFont="1" applyAlignment="1">
      <alignment horizontal="center" wrapText="1"/>
    </xf>
    <xf numFmtId="165" fontId="3" fillId="0" borderId="0" xfId="0" applyNumberFormat="1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justify" vertical="center" wrapText="1"/>
    </xf>
    <xf numFmtId="164" fontId="5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166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1" fillId="0" borderId="15" xfId="0" applyFont="1" applyBorder="1" applyAlignment="1">
      <alignment horizontal="left" vertical="center" wrapText="1"/>
    </xf>
    <xf numFmtId="165" fontId="1" fillId="0" borderId="15" xfId="0" applyNumberFormat="1" applyFont="1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FA6C2-7517-46AB-BE68-8FA5F8D5F04D}">
  <sheetPr>
    <tabColor rgb="FF00B050"/>
    <pageSetUpPr fitToPage="1"/>
  </sheetPr>
  <dimension ref="A1:Q90"/>
  <sheetViews>
    <sheetView showGridLines="0" tabSelected="1" view="pageBreakPreview" topLeftCell="B39" zoomScale="55" zoomScaleNormal="85" workbookViewId="0">
      <selection activeCell="K70" sqref="K70"/>
    </sheetView>
  </sheetViews>
  <sheetFormatPr baseColWidth="10" defaultColWidth="11.5703125" defaultRowHeight="15.75" x14ac:dyDescent="0.25"/>
  <cols>
    <col min="1" max="1" width="0" style="1" hidden="1" customWidth="1"/>
    <col min="2" max="2" width="61.5703125" style="1" customWidth="1"/>
    <col min="3" max="3" width="1.85546875" style="1" customWidth="1"/>
    <col min="4" max="4" width="25.140625" style="1" bestFit="1" customWidth="1"/>
    <col min="5" max="5" width="23.5703125" style="1" bestFit="1" customWidth="1"/>
    <col min="6" max="6" width="24.5703125" style="1" bestFit="1" customWidth="1"/>
    <col min="7" max="8" width="24" style="1" bestFit="1" customWidth="1"/>
    <col min="9" max="9" width="23" style="1" bestFit="1" customWidth="1"/>
    <col min="10" max="10" width="23.5703125" style="1" bestFit="1" customWidth="1"/>
    <col min="11" max="11" width="23.42578125" style="1" customWidth="1"/>
    <col min="12" max="12" width="1.85546875" style="1" customWidth="1"/>
    <col min="13" max="13" width="12" style="1" customWidth="1"/>
    <col min="14" max="14" width="14.5703125" style="1" customWidth="1"/>
    <col min="15" max="15" width="14.85546875" style="1" customWidth="1"/>
    <col min="16" max="16" width="14.5703125" style="1" customWidth="1"/>
    <col min="17" max="17" width="11.5703125" style="1"/>
  </cols>
  <sheetData>
    <row r="1" spans="1:16" x14ac:dyDescent="0.25">
      <c r="B1" s="34" t="s">
        <v>0</v>
      </c>
      <c r="C1" s="35"/>
      <c r="D1" s="35"/>
      <c r="E1" s="35"/>
      <c r="F1" s="35"/>
      <c r="G1" s="35"/>
      <c r="H1" s="35"/>
      <c r="I1" s="35"/>
      <c r="J1" s="35"/>
      <c r="K1" s="36"/>
    </row>
    <row r="2" spans="1:16" x14ac:dyDescent="0.25">
      <c r="B2" s="37" t="s">
        <v>1</v>
      </c>
      <c r="C2" s="38"/>
      <c r="D2" s="38"/>
      <c r="E2" s="38"/>
      <c r="F2" s="38"/>
      <c r="G2" s="38"/>
      <c r="H2" s="38"/>
      <c r="I2" s="38"/>
      <c r="J2" s="38"/>
      <c r="K2" s="39"/>
    </row>
    <row r="3" spans="1:16" x14ac:dyDescent="0.25">
      <c r="B3" s="37" t="s">
        <v>2</v>
      </c>
      <c r="C3" s="38"/>
      <c r="D3" s="38"/>
      <c r="E3" s="38"/>
      <c r="F3" s="38"/>
      <c r="G3" s="38"/>
      <c r="H3" s="38"/>
      <c r="I3" s="38"/>
      <c r="J3" s="38"/>
      <c r="K3" s="39"/>
    </row>
    <row r="4" spans="1:16" x14ac:dyDescent="0.25">
      <c r="B4" s="37" t="s">
        <v>3</v>
      </c>
      <c r="C4" s="38"/>
      <c r="D4" s="38"/>
      <c r="E4" s="38"/>
      <c r="F4" s="38"/>
      <c r="G4" s="38"/>
      <c r="H4" s="38"/>
      <c r="I4" s="38"/>
      <c r="J4" s="38"/>
      <c r="K4" s="39"/>
    </row>
    <row r="5" spans="1:16" x14ac:dyDescent="0.25">
      <c r="B5" s="40" t="s">
        <v>4</v>
      </c>
      <c r="C5" s="38"/>
      <c r="D5" s="41"/>
      <c r="E5" s="41"/>
      <c r="F5" s="41"/>
      <c r="G5" s="41"/>
      <c r="H5" s="41"/>
      <c r="I5" s="41"/>
      <c r="J5" s="41"/>
      <c r="K5" s="42"/>
    </row>
    <row r="6" spans="1:16" x14ac:dyDescent="0.25">
      <c r="B6" s="43" t="s">
        <v>5</v>
      </c>
      <c r="C6" s="2"/>
      <c r="D6" s="44" t="s">
        <v>6</v>
      </c>
      <c r="E6" s="45"/>
      <c r="F6" s="45"/>
      <c r="G6" s="45"/>
      <c r="H6" s="45"/>
      <c r="I6" s="46" t="s">
        <v>7</v>
      </c>
      <c r="J6" s="46" t="s">
        <v>8</v>
      </c>
      <c r="K6" s="46" t="s">
        <v>9</v>
      </c>
    </row>
    <row r="7" spans="1:16" ht="31.5" customHeight="1" x14ac:dyDescent="0.25">
      <c r="B7" s="43"/>
      <c r="C7" s="3"/>
      <c r="D7" s="5" t="s">
        <v>10</v>
      </c>
      <c r="E7" s="6" t="s">
        <v>11</v>
      </c>
      <c r="F7" s="6" t="s">
        <v>12</v>
      </c>
      <c r="G7" s="6" t="s">
        <v>13</v>
      </c>
      <c r="H7" s="6" t="s">
        <v>14</v>
      </c>
      <c r="I7" s="47"/>
      <c r="J7" s="47"/>
      <c r="K7" s="47"/>
    </row>
    <row r="8" spans="1:16" x14ac:dyDescent="0.25">
      <c r="B8" s="43"/>
      <c r="C8" s="4"/>
      <c r="D8" s="7">
        <v>1</v>
      </c>
      <c r="E8" s="8">
        <v>2</v>
      </c>
      <c r="F8" s="6" t="s">
        <v>15</v>
      </c>
      <c r="G8" s="9">
        <v>4</v>
      </c>
      <c r="H8" s="9">
        <v>5</v>
      </c>
      <c r="I8" s="48"/>
      <c r="J8" s="48"/>
      <c r="K8" s="48"/>
    </row>
    <row r="9" spans="1:16" s="10" customFormat="1" x14ac:dyDescent="0.25"/>
    <row r="10" spans="1:16" s="10" customFormat="1" x14ac:dyDescent="0.25">
      <c r="B10" s="11" t="s">
        <v>16</v>
      </c>
      <c r="D10" s="12">
        <f>D11+D21+D30+D41</f>
        <v>204887934705</v>
      </c>
      <c r="E10" s="12">
        <f t="shared" ref="E10:E19" si="0">F10-D10</f>
        <v>12188519604.959991</v>
      </c>
      <c r="F10" s="12">
        <f t="shared" ref="F10:K10" si="1">F11+F21+F30+F41</f>
        <v>217076454309.95999</v>
      </c>
      <c r="G10" s="12">
        <f t="shared" si="1"/>
        <v>202861310701.95999</v>
      </c>
      <c r="H10" s="12">
        <f t="shared" si="1"/>
        <v>202861310701.95999</v>
      </c>
      <c r="I10" s="12">
        <f t="shared" si="1"/>
        <v>14215143607.999996</v>
      </c>
      <c r="J10" s="12">
        <f t="shared" si="1"/>
        <v>10987476414.889999</v>
      </c>
      <c r="K10" s="12">
        <f t="shared" si="1"/>
        <v>3227667193.1099968</v>
      </c>
    </row>
    <row r="11" spans="1:16" s="13" customFormat="1" x14ac:dyDescent="0.25">
      <c r="B11" s="11" t="s">
        <v>17</v>
      </c>
      <c r="C11" s="11"/>
      <c r="D11" s="14">
        <f>SUM(D12:D19)</f>
        <v>73164738840</v>
      </c>
      <c r="E11" s="14">
        <f t="shared" si="0"/>
        <v>5068239347.8500061</v>
      </c>
      <c r="F11" s="14">
        <f t="shared" ref="F11:K11" si="2">SUM(F12:F19)</f>
        <v>78232978187.850006</v>
      </c>
      <c r="G11" s="14">
        <f t="shared" si="2"/>
        <v>75837025494.459991</v>
      </c>
      <c r="H11" s="14">
        <f t="shared" si="2"/>
        <v>75837025494.459991</v>
      </c>
      <c r="I11" s="14">
        <f t="shared" si="2"/>
        <v>2395952693.3899999</v>
      </c>
      <c r="J11" s="14">
        <f t="shared" si="2"/>
        <v>2030222729.6299999</v>
      </c>
      <c r="K11" s="14">
        <f t="shared" si="2"/>
        <v>365729963.75999975</v>
      </c>
      <c r="L11" s="15"/>
      <c r="M11" s="15"/>
      <c r="N11" s="15"/>
      <c r="O11" s="15"/>
      <c r="P11" s="15"/>
    </row>
    <row r="12" spans="1:16" x14ac:dyDescent="0.25">
      <c r="A12" s="16" t="s">
        <v>18</v>
      </c>
      <c r="B12" s="17" t="s">
        <v>19</v>
      </c>
      <c r="C12" s="18"/>
      <c r="D12" s="19">
        <v>2273213271</v>
      </c>
      <c r="E12" s="19">
        <f t="shared" si="0"/>
        <v>21979731.829999924</v>
      </c>
      <c r="F12" s="19">
        <v>2295193002.8299999</v>
      </c>
      <c r="G12" s="19">
        <v>2294215225.0700002</v>
      </c>
      <c r="H12" s="19">
        <v>2294215225.0700002</v>
      </c>
      <c r="I12" s="19">
        <f t="shared" ref="I12:I19" si="3">+F12-H12</f>
        <v>977777.75999975204</v>
      </c>
      <c r="J12" s="19">
        <v>808691</v>
      </c>
      <c r="K12" s="19">
        <f t="shared" ref="K12:K19" si="4">+I12-J12</f>
        <v>169086.75999975204</v>
      </c>
      <c r="L12" s="20"/>
      <c r="M12" s="21"/>
      <c r="N12" s="22"/>
      <c r="O12" s="22"/>
      <c r="P12" s="22"/>
    </row>
    <row r="13" spans="1:16" x14ac:dyDescent="0.25">
      <c r="A13" s="16" t="s">
        <v>20</v>
      </c>
      <c r="B13" s="17" t="s">
        <v>21</v>
      </c>
      <c r="C13" s="18"/>
      <c r="D13" s="19">
        <v>26378131119</v>
      </c>
      <c r="E13" s="19">
        <f t="shared" si="0"/>
        <v>868093143.34999847</v>
      </c>
      <c r="F13" s="19">
        <v>27246224262.349998</v>
      </c>
      <c r="G13" s="19">
        <v>26686364333.450001</v>
      </c>
      <c r="H13" s="19">
        <v>26686364333.450001</v>
      </c>
      <c r="I13" s="19">
        <f t="shared" si="3"/>
        <v>559859928.89999771</v>
      </c>
      <c r="J13" s="19">
        <v>354270412.25999999</v>
      </c>
      <c r="K13" s="19">
        <f t="shared" si="4"/>
        <v>205589516.63999772</v>
      </c>
      <c r="L13" s="20"/>
      <c r="M13" s="21"/>
      <c r="N13" s="22"/>
      <c r="O13" s="22"/>
      <c r="P13" s="22"/>
    </row>
    <row r="14" spans="1:16" x14ac:dyDescent="0.25">
      <c r="A14" s="16" t="s">
        <v>22</v>
      </c>
      <c r="B14" s="17" t="s">
        <v>23</v>
      </c>
      <c r="C14" s="18"/>
      <c r="D14" s="19">
        <v>2798835753</v>
      </c>
      <c r="E14" s="19">
        <f t="shared" si="0"/>
        <v>-104953374.57999992</v>
      </c>
      <c r="F14" s="19">
        <v>2693882378.4200001</v>
      </c>
      <c r="G14" s="19">
        <v>2403561295.1399999</v>
      </c>
      <c r="H14" s="19">
        <v>2403561295.1399999</v>
      </c>
      <c r="I14" s="19">
        <f t="shared" si="3"/>
        <v>290321083.28000021</v>
      </c>
      <c r="J14" s="19">
        <v>217925104.5</v>
      </c>
      <c r="K14" s="19">
        <f t="shared" si="4"/>
        <v>72395978.78000021</v>
      </c>
      <c r="L14" s="20"/>
      <c r="M14" s="21"/>
      <c r="N14" s="22"/>
      <c r="O14" s="22"/>
      <c r="P14" s="22"/>
    </row>
    <row r="15" spans="1:16" x14ac:dyDescent="0.25">
      <c r="A15" s="16"/>
      <c r="B15" s="17" t="s">
        <v>24</v>
      </c>
      <c r="C15" s="18"/>
      <c r="D15" s="19"/>
      <c r="E15" s="19">
        <f t="shared" si="0"/>
        <v>0</v>
      </c>
      <c r="F15" s="19"/>
      <c r="G15" s="19"/>
      <c r="H15" s="19"/>
      <c r="I15" s="19">
        <f t="shared" si="3"/>
        <v>0</v>
      </c>
      <c r="J15" s="19"/>
      <c r="K15" s="19">
        <f t="shared" si="4"/>
        <v>0</v>
      </c>
      <c r="L15" s="20"/>
      <c r="M15" s="21"/>
      <c r="N15" s="22"/>
      <c r="O15" s="22"/>
      <c r="P15" s="22"/>
    </row>
    <row r="16" spans="1:16" x14ac:dyDescent="0.25">
      <c r="A16" s="16" t="s">
        <v>25</v>
      </c>
      <c r="B16" s="17" t="s">
        <v>26</v>
      </c>
      <c r="C16" s="18"/>
      <c r="D16" s="19">
        <v>3536539127</v>
      </c>
      <c r="E16" s="19">
        <f t="shared" si="0"/>
        <v>1412104312.21</v>
      </c>
      <c r="F16" s="19">
        <v>4948643439.21</v>
      </c>
      <c r="G16" s="19">
        <v>4845471423.1099997</v>
      </c>
      <c r="H16" s="19">
        <v>4845471423.1099997</v>
      </c>
      <c r="I16" s="19">
        <f t="shared" si="3"/>
        <v>103172016.10000038</v>
      </c>
      <c r="J16" s="19">
        <v>92360950.359999999</v>
      </c>
      <c r="K16" s="19">
        <f t="shared" si="4"/>
        <v>10811065.740000382</v>
      </c>
      <c r="L16" s="20"/>
      <c r="M16" s="21"/>
      <c r="N16" s="22"/>
      <c r="O16" s="22"/>
      <c r="P16" s="22"/>
    </row>
    <row r="17" spans="1:16" x14ac:dyDescent="0.25">
      <c r="A17" s="16"/>
      <c r="B17" s="17" t="s">
        <v>27</v>
      </c>
      <c r="C17" s="18"/>
      <c r="D17" s="19"/>
      <c r="E17" s="19">
        <f t="shared" si="0"/>
        <v>0</v>
      </c>
      <c r="F17" s="19"/>
      <c r="G17" s="19"/>
      <c r="H17" s="19"/>
      <c r="I17" s="19">
        <f t="shared" si="3"/>
        <v>0</v>
      </c>
      <c r="J17" s="19"/>
      <c r="K17" s="19">
        <f t="shared" si="4"/>
        <v>0</v>
      </c>
      <c r="L17" s="20"/>
      <c r="M17" s="21"/>
      <c r="N17" s="22"/>
      <c r="O17" s="22"/>
      <c r="P17" s="22"/>
    </row>
    <row r="18" spans="1:16" x14ac:dyDescent="0.25">
      <c r="A18" s="16" t="s">
        <v>28</v>
      </c>
      <c r="B18" s="17" t="s">
        <v>29</v>
      </c>
      <c r="C18" s="18"/>
      <c r="D18" s="19">
        <v>35701088337</v>
      </c>
      <c r="E18" s="19">
        <f t="shared" si="0"/>
        <v>2834898751.0100021</v>
      </c>
      <c r="F18" s="19">
        <v>38535987088.010002</v>
      </c>
      <c r="G18" s="19">
        <v>37262605548.68</v>
      </c>
      <c r="H18" s="19">
        <v>37262605548.68</v>
      </c>
      <c r="I18" s="19">
        <f t="shared" si="3"/>
        <v>1273381539.3300018</v>
      </c>
      <c r="J18" s="19">
        <v>1220227566.1700001</v>
      </c>
      <c r="K18" s="19">
        <f t="shared" si="4"/>
        <v>53153973.160001755</v>
      </c>
      <c r="L18" s="20"/>
      <c r="M18" s="21"/>
      <c r="N18" s="22"/>
      <c r="O18" s="22"/>
      <c r="P18" s="22"/>
    </row>
    <row r="19" spans="1:16" x14ac:dyDescent="0.25">
      <c r="A19" s="16" t="s">
        <v>30</v>
      </c>
      <c r="B19" s="17" t="s">
        <v>31</v>
      </c>
      <c r="C19" s="18"/>
      <c r="D19" s="19">
        <v>2476931233</v>
      </c>
      <c r="E19" s="19">
        <f t="shared" si="0"/>
        <v>36116784.03000021</v>
      </c>
      <c r="F19" s="19">
        <v>2513048017.0300002</v>
      </c>
      <c r="G19" s="19">
        <v>2344807669.0100002</v>
      </c>
      <c r="H19" s="19">
        <v>2344807669.0100002</v>
      </c>
      <c r="I19" s="19">
        <f t="shared" si="3"/>
        <v>168240348.01999998</v>
      </c>
      <c r="J19" s="19">
        <v>144630005.34</v>
      </c>
      <c r="K19" s="19">
        <f t="shared" si="4"/>
        <v>23610342.679999977</v>
      </c>
      <c r="L19" s="20"/>
      <c r="M19" s="23"/>
      <c r="N19" s="24"/>
      <c r="O19" s="24"/>
      <c r="P19" s="24"/>
    </row>
    <row r="20" spans="1:16" x14ac:dyDescent="0.25">
      <c r="B20" s="17"/>
      <c r="C20" s="18"/>
      <c r="D20" s="25"/>
      <c r="E20" s="25"/>
      <c r="F20" s="25"/>
      <c r="G20" s="25"/>
      <c r="H20" s="25"/>
      <c r="I20" s="25"/>
      <c r="J20" s="25"/>
      <c r="K20" s="25"/>
      <c r="L20" s="20"/>
      <c r="M20" s="23"/>
      <c r="N20" s="24"/>
      <c r="O20" s="24"/>
      <c r="P20" s="24"/>
    </row>
    <row r="21" spans="1:16" s="13" customFormat="1" x14ac:dyDescent="0.25">
      <c r="B21" s="11" t="s">
        <v>32</v>
      </c>
      <c r="C21" s="11"/>
      <c r="D21" s="14">
        <f>SUM(D22:D28)</f>
        <v>70936537074</v>
      </c>
      <c r="E21" s="14">
        <f t="shared" ref="E21:E28" si="5">F21-D21</f>
        <v>2630461840.469986</v>
      </c>
      <c r="F21" s="14">
        <f t="shared" ref="F21:K21" si="6">SUM(F22:F28)</f>
        <v>73566998914.469986</v>
      </c>
      <c r="G21" s="14">
        <f t="shared" si="6"/>
        <v>65559394442.779999</v>
      </c>
      <c r="H21" s="14">
        <f t="shared" si="6"/>
        <v>65559394442.779999</v>
      </c>
      <c r="I21" s="14">
        <f t="shared" si="6"/>
        <v>8007604471.6899986</v>
      </c>
      <c r="J21" s="14">
        <f t="shared" si="6"/>
        <v>5672590252.9700003</v>
      </c>
      <c r="K21" s="14">
        <f t="shared" si="6"/>
        <v>2335014218.7199993</v>
      </c>
      <c r="L21" s="15"/>
      <c r="M21" s="15"/>
      <c r="N21" s="15"/>
      <c r="O21" s="15"/>
      <c r="P21" s="15"/>
    </row>
    <row r="22" spans="1:16" x14ac:dyDescent="0.25">
      <c r="A22" s="16" t="s">
        <v>33</v>
      </c>
      <c r="B22" s="17" t="s">
        <v>34</v>
      </c>
      <c r="C22" s="18"/>
      <c r="D22" s="19">
        <v>9443969532</v>
      </c>
      <c r="E22" s="19">
        <f t="shared" si="5"/>
        <v>1815828975.1100006</v>
      </c>
      <c r="F22" s="19">
        <v>11259798507.110001</v>
      </c>
      <c r="G22" s="19">
        <v>10448653725.49</v>
      </c>
      <c r="H22" s="19">
        <v>10448653725.49</v>
      </c>
      <c r="I22" s="19">
        <f t="shared" ref="I22:I28" si="7">+F22-H22</f>
        <v>811144781.62000084</v>
      </c>
      <c r="J22" s="19">
        <v>739328906.54999995</v>
      </c>
      <c r="K22" s="19">
        <f t="shared" ref="K22:K28" si="8">+I22-J22</f>
        <v>71815875.070000887</v>
      </c>
      <c r="L22" s="20"/>
      <c r="M22" s="21"/>
      <c r="N22" s="22"/>
      <c r="O22" s="22"/>
      <c r="P22" s="22"/>
    </row>
    <row r="23" spans="1:16" x14ac:dyDescent="0.25">
      <c r="A23" s="16" t="s">
        <v>35</v>
      </c>
      <c r="B23" s="17" t="s">
        <v>36</v>
      </c>
      <c r="C23" s="18"/>
      <c r="D23" s="19">
        <v>37506912239</v>
      </c>
      <c r="E23" s="19">
        <f t="shared" si="5"/>
        <v>1275771331.2099991</v>
      </c>
      <c r="F23" s="19">
        <v>38782683570.209999</v>
      </c>
      <c r="G23" s="19">
        <v>34251733872.73</v>
      </c>
      <c r="H23" s="19">
        <v>34251733872.73</v>
      </c>
      <c r="I23" s="19">
        <f t="shared" si="7"/>
        <v>4530949697.4799995</v>
      </c>
      <c r="J23" s="19">
        <v>3137988578.1199999</v>
      </c>
      <c r="K23" s="19">
        <f t="shared" si="8"/>
        <v>1392961119.3599997</v>
      </c>
      <c r="L23" s="20"/>
      <c r="M23" s="21"/>
      <c r="N23" s="22"/>
      <c r="O23" s="22"/>
      <c r="P23" s="22"/>
    </row>
    <row r="24" spans="1:16" x14ac:dyDescent="0.25">
      <c r="A24" s="16" t="s">
        <v>37</v>
      </c>
      <c r="B24" s="17" t="s">
        <v>38</v>
      </c>
      <c r="C24" s="18"/>
      <c r="D24" s="19">
        <v>13950947700</v>
      </c>
      <c r="E24" s="19">
        <f t="shared" si="5"/>
        <v>-862812453.62000084</v>
      </c>
      <c r="F24" s="19">
        <v>13088135246.379999</v>
      </c>
      <c r="G24" s="19">
        <v>11225821395.27</v>
      </c>
      <c r="H24" s="19">
        <v>11225821395.27</v>
      </c>
      <c r="I24" s="19">
        <f t="shared" si="7"/>
        <v>1862313851.1099987</v>
      </c>
      <c r="J24" s="19">
        <v>1128005991.4400001</v>
      </c>
      <c r="K24" s="19">
        <f t="shared" si="8"/>
        <v>734307859.66999865</v>
      </c>
      <c r="L24" s="20"/>
      <c r="M24" s="21"/>
      <c r="N24" s="22"/>
      <c r="O24" s="22"/>
      <c r="P24" s="22"/>
    </row>
    <row r="25" spans="1:16" x14ac:dyDescent="0.25">
      <c r="A25" s="16" t="s">
        <v>39</v>
      </c>
      <c r="B25" s="17" t="s">
        <v>40</v>
      </c>
      <c r="C25" s="18"/>
      <c r="D25" s="19">
        <v>1238578519</v>
      </c>
      <c r="E25" s="19">
        <f t="shared" si="5"/>
        <v>163143321.3499999</v>
      </c>
      <c r="F25" s="19">
        <v>1401721840.3499999</v>
      </c>
      <c r="G25" s="19">
        <v>1302625396.46</v>
      </c>
      <c r="H25" s="19">
        <v>1302625396.46</v>
      </c>
      <c r="I25" s="19">
        <f t="shared" si="7"/>
        <v>99096443.889999866</v>
      </c>
      <c r="J25" s="19">
        <v>82278692.620000005</v>
      </c>
      <c r="K25" s="19">
        <f t="shared" si="8"/>
        <v>16817751.269999862</v>
      </c>
      <c r="L25" s="20"/>
      <c r="M25" s="21"/>
      <c r="N25" s="22"/>
      <c r="O25" s="22"/>
      <c r="P25" s="22"/>
    </row>
    <row r="26" spans="1:16" x14ac:dyDescent="0.25">
      <c r="A26" s="16" t="s">
        <v>41</v>
      </c>
      <c r="B26" s="17" t="s">
        <v>42</v>
      </c>
      <c r="C26" s="18"/>
      <c r="D26" s="19">
        <v>2865210968</v>
      </c>
      <c r="E26" s="19">
        <f t="shared" si="5"/>
        <v>43886286.75</v>
      </c>
      <c r="F26" s="19">
        <v>2909097254.75</v>
      </c>
      <c r="G26" s="19">
        <v>2811870295.1500001</v>
      </c>
      <c r="H26" s="19">
        <v>2811870295.1500001</v>
      </c>
      <c r="I26" s="19">
        <f t="shared" si="7"/>
        <v>97226959.599999905</v>
      </c>
      <c r="J26" s="19">
        <v>34947237.969999999</v>
      </c>
      <c r="K26" s="19">
        <f t="shared" si="8"/>
        <v>62279721.629999906</v>
      </c>
      <c r="L26" s="20"/>
      <c r="M26" s="21"/>
      <c r="N26" s="22"/>
      <c r="O26" s="22"/>
      <c r="P26" s="22"/>
    </row>
    <row r="27" spans="1:16" x14ac:dyDescent="0.25">
      <c r="A27" s="16" t="s">
        <v>43</v>
      </c>
      <c r="B27" s="17" t="s">
        <v>44</v>
      </c>
      <c r="C27" s="18"/>
      <c r="D27" s="19">
        <v>4096358534</v>
      </c>
      <c r="E27" s="19">
        <f t="shared" si="5"/>
        <v>151452394.75</v>
      </c>
      <c r="F27" s="19">
        <v>4247810928.75</v>
      </c>
      <c r="G27" s="19">
        <v>3662277568.3400002</v>
      </c>
      <c r="H27" s="19">
        <v>3662277568.3400002</v>
      </c>
      <c r="I27" s="19">
        <f t="shared" si="7"/>
        <v>585533360.40999985</v>
      </c>
      <c r="J27" s="19">
        <v>539193676.74000001</v>
      </c>
      <c r="K27" s="19">
        <f t="shared" si="8"/>
        <v>46339683.669999838</v>
      </c>
      <c r="L27" s="20"/>
      <c r="M27" s="21"/>
      <c r="N27" s="22"/>
      <c r="O27" s="22"/>
      <c r="P27" s="22"/>
    </row>
    <row r="28" spans="1:16" x14ac:dyDescent="0.25">
      <c r="A28" s="16" t="s">
        <v>45</v>
      </c>
      <c r="B28" s="17" t="s">
        <v>46</v>
      </c>
      <c r="C28" s="18"/>
      <c r="D28" s="19">
        <v>1834559582</v>
      </c>
      <c r="E28" s="19">
        <f t="shared" si="5"/>
        <v>43191984.920000076</v>
      </c>
      <c r="F28" s="19">
        <v>1877751566.9200001</v>
      </c>
      <c r="G28" s="19">
        <v>1856412189.3399999</v>
      </c>
      <c r="H28" s="19">
        <v>1856412189.3399999</v>
      </c>
      <c r="I28" s="19">
        <f t="shared" si="7"/>
        <v>21339377.580000162</v>
      </c>
      <c r="J28" s="19">
        <v>10847169.529999999</v>
      </c>
      <c r="K28" s="19">
        <f t="shared" si="8"/>
        <v>10492208.050000163</v>
      </c>
      <c r="L28" s="20"/>
      <c r="M28" s="21"/>
      <c r="N28" s="22"/>
      <c r="O28" s="22"/>
      <c r="P28" s="22"/>
    </row>
    <row r="29" spans="1:16" x14ac:dyDescent="0.25">
      <c r="B29" s="17"/>
      <c r="C29" s="18"/>
      <c r="D29" s="25"/>
      <c r="E29" s="25"/>
      <c r="F29" s="25"/>
      <c r="G29" s="25"/>
      <c r="H29" s="25"/>
      <c r="I29" s="25"/>
      <c r="J29" s="25"/>
      <c r="K29" s="25"/>
      <c r="L29" s="20"/>
      <c r="M29" s="21"/>
      <c r="N29" s="22"/>
      <c r="O29" s="22"/>
      <c r="P29" s="22"/>
    </row>
    <row r="30" spans="1:16" s="13" customFormat="1" x14ac:dyDescent="0.25">
      <c r="B30" s="11" t="s">
        <v>47</v>
      </c>
      <c r="C30" s="11"/>
      <c r="D30" s="14">
        <f>SUM(D31:D39)</f>
        <v>7854719217</v>
      </c>
      <c r="E30" s="14">
        <f t="shared" ref="E30:E39" si="9">F30-D30</f>
        <v>-167193710.76000023</v>
      </c>
      <c r="F30" s="14">
        <f t="shared" ref="F30:K30" si="10">SUM(F31:F39)</f>
        <v>7687525506.2399998</v>
      </c>
      <c r="G30" s="14">
        <f t="shared" si="10"/>
        <v>6834285806.8199997</v>
      </c>
      <c r="H30" s="14">
        <f t="shared" si="10"/>
        <v>6834285806.8199997</v>
      </c>
      <c r="I30" s="14">
        <f t="shared" si="10"/>
        <v>853239699.4199996</v>
      </c>
      <c r="J30" s="14">
        <f t="shared" si="10"/>
        <v>669377732.33000004</v>
      </c>
      <c r="K30" s="14">
        <f t="shared" si="10"/>
        <v>183861967.08999977</v>
      </c>
      <c r="L30" s="15"/>
      <c r="M30" s="15"/>
      <c r="N30" s="15"/>
      <c r="O30" s="15"/>
      <c r="P30" s="15"/>
    </row>
    <row r="31" spans="1:16" x14ac:dyDescent="0.25">
      <c r="A31" s="16" t="s">
        <v>48</v>
      </c>
      <c r="B31" s="17" t="s">
        <v>49</v>
      </c>
      <c r="C31" s="18"/>
      <c r="D31" s="19">
        <v>1263019994</v>
      </c>
      <c r="E31" s="19">
        <f t="shared" si="9"/>
        <v>214779500.32999992</v>
      </c>
      <c r="F31" s="19">
        <v>1477799494.3299999</v>
      </c>
      <c r="G31" s="19">
        <v>1359202469.71</v>
      </c>
      <c r="H31" s="19">
        <v>1359202469.71</v>
      </c>
      <c r="I31" s="19">
        <f t="shared" ref="I31:I39" si="11">+F31-H31</f>
        <v>118597024.61999989</v>
      </c>
      <c r="J31" s="19">
        <v>111994000.38</v>
      </c>
      <c r="K31" s="19">
        <f t="shared" ref="K31:K39" si="12">+I31-J31</f>
        <v>6603024.2399998903</v>
      </c>
      <c r="L31" s="20"/>
      <c r="M31" s="23"/>
      <c r="N31" s="24"/>
      <c r="O31" s="24"/>
      <c r="P31" s="24"/>
    </row>
    <row r="32" spans="1:16" x14ac:dyDescent="0.25">
      <c r="A32" s="16" t="s">
        <v>50</v>
      </c>
      <c r="B32" s="17" t="s">
        <v>51</v>
      </c>
      <c r="C32" s="18"/>
      <c r="D32" s="19">
        <v>20167840</v>
      </c>
      <c r="E32" s="19">
        <f t="shared" si="9"/>
        <v>-457988.67000000179</v>
      </c>
      <c r="F32" s="19">
        <v>19709851.329999998</v>
      </c>
      <c r="G32" s="19">
        <v>19106123.010000002</v>
      </c>
      <c r="H32" s="19">
        <v>19106123.010000002</v>
      </c>
      <c r="I32" s="19">
        <f t="shared" si="11"/>
        <v>603728.31999999657</v>
      </c>
      <c r="J32" s="19">
        <v>522795.66</v>
      </c>
      <c r="K32" s="19">
        <f t="shared" si="12"/>
        <v>80932.659999996598</v>
      </c>
      <c r="L32" s="20"/>
      <c r="M32" s="21"/>
      <c r="N32" s="22"/>
      <c r="O32" s="22"/>
      <c r="P32" s="22"/>
    </row>
    <row r="33" spans="1:16" x14ac:dyDescent="0.25">
      <c r="A33" s="16"/>
      <c r="B33" s="17" t="s">
        <v>52</v>
      </c>
      <c r="C33" s="18"/>
      <c r="D33" s="19">
        <v>2951636704</v>
      </c>
      <c r="E33" s="19">
        <f t="shared" si="9"/>
        <v>-296437307.57999992</v>
      </c>
      <c r="F33" s="19">
        <v>2655199396.4200001</v>
      </c>
      <c r="G33" s="19">
        <v>2597356176.4499998</v>
      </c>
      <c r="H33" s="19">
        <v>2597356176.4499998</v>
      </c>
      <c r="I33" s="19">
        <f t="shared" si="11"/>
        <v>57843219.970000267</v>
      </c>
      <c r="J33" s="19">
        <v>55383312.270000003</v>
      </c>
      <c r="K33" s="19">
        <f t="shared" si="12"/>
        <v>2459907.7000002638</v>
      </c>
      <c r="L33" s="20"/>
      <c r="M33" s="21"/>
      <c r="N33" s="22"/>
      <c r="O33" s="22"/>
      <c r="P33" s="22"/>
    </row>
    <row r="34" spans="1:16" x14ac:dyDescent="0.25">
      <c r="A34" s="16" t="s">
        <v>53</v>
      </c>
      <c r="B34" s="17" t="s">
        <v>54</v>
      </c>
      <c r="C34" s="18"/>
      <c r="D34" s="19"/>
      <c r="E34" s="19">
        <f t="shared" si="9"/>
        <v>0</v>
      </c>
      <c r="F34" s="19"/>
      <c r="G34" s="19"/>
      <c r="H34" s="19"/>
      <c r="I34" s="19">
        <f t="shared" si="11"/>
        <v>0</v>
      </c>
      <c r="J34" s="19"/>
      <c r="K34" s="19">
        <f t="shared" si="12"/>
        <v>0</v>
      </c>
      <c r="L34" s="20"/>
      <c r="M34" s="21"/>
      <c r="N34" s="22"/>
      <c r="O34" s="22"/>
      <c r="P34" s="22"/>
    </row>
    <row r="35" spans="1:16" x14ac:dyDescent="0.25">
      <c r="A35" s="16" t="s">
        <v>55</v>
      </c>
      <c r="B35" s="17" t="s">
        <v>56</v>
      </c>
      <c r="C35" s="18"/>
      <c r="D35" s="19">
        <v>3251463749</v>
      </c>
      <c r="E35" s="19">
        <f t="shared" si="9"/>
        <v>-100890543.76000023</v>
      </c>
      <c r="F35" s="19">
        <v>3150573205.2399998</v>
      </c>
      <c r="G35" s="19">
        <v>2514526582.3400002</v>
      </c>
      <c r="H35" s="19">
        <v>2514526582.3400002</v>
      </c>
      <c r="I35" s="19">
        <f t="shared" si="11"/>
        <v>636046622.89999962</v>
      </c>
      <c r="J35" s="19">
        <v>472203270.70999998</v>
      </c>
      <c r="K35" s="19">
        <f t="shared" si="12"/>
        <v>163843352.18999964</v>
      </c>
      <c r="L35" s="20"/>
      <c r="M35" s="21"/>
      <c r="N35" s="22"/>
      <c r="O35" s="22"/>
      <c r="P35" s="22"/>
    </row>
    <row r="36" spans="1:16" x14ac:dyDescent="0.25">
      <c r="A36" s="16"/>
      <c r="B36" s="17" t="s">
        <v>57</v>
      </c>
      <c r="C36" s="18"/>
      <c r="D36" s="19"/>
      <c r="E36" s="19">
        <f t="shared" si="9"/>
        <v>0</v>
      </c>
      <c r="F36" s="19"/>
      <c r="G36" s="19"/>
      <c r="H36" s="19"/>
      <c r="I36" s="19">
        <f t="shared" si="11"/>
        <v>0</v>
      </c>
      <c r="J36" s="19"/>
      <c r="K36" s="19">
        <f t="shared" si="12"/>
        <v>0</v>
      </c>
      <c r="L36" s="20"/>
      <c r="M36" s="21"/>
      <c r="N36" s="22"/>
      <c r="O36" s="22"/>
      <c r="P36" s="22"/>
    </row>
    <row r="37" spans="1:16" x14ac:dyDescent="0.25">
      <c r="A37" s="16" t="s">
        <v>58</v>
      </c>
      <c r="B37" s="17" t="s">
        <v>59</v>
      </c>
      <c r="C37" s="18"/>
      <c r="D37" s="19">
        <v>86383387</v>
      </c>
      <c r="E37" s="19">
        <f t="shared" si="9"/>
        <v>17786668.569999993</v>
      </c>
      <c r="F37" s="19">
        <v>104170055.56999999</v>
      </c>
      <c r="G37" s="19">
        <v>100028650.42</v>
      </c>
      <c r="H37" s="19">
        <v>100028650.42</v>
      </c>
      <c r="I37" s="19">
        <f t="shared" si="11"/>
        <v>4141405.1499999911</v>
      </c>
      <c r="J37" s="19">
        <v>3162768.83</v>
      </c>
      <c r="K37" s="19">
        <f t="shared" si="12"/>
        <v>978636.31999999098</v>
      </c>
      <c r="L37" s="20"/>
      <c r="M37" s="21"/>
      <c r="N37" s="22"/>
      <c r="O37" s="22"/>
      <c r="P37" s="22"/>
    </row>
    <row r="38" spans="1:16" x14ac:dyDescent="0.25">
      <c r="A38" s="16" t="s">
        <v>60</v>
      </c>
      <c r="B38" s="17" t="s">
        <v>61</v>
      </c>
      <c r="C38" s="18"/>
      <c r="D38" s="19">
        <v>65355439</v>
      </c>
      <c r="E38" s="19">
        <f t="shared" si="9"/>
        <v>-427665.99000000209</v>
      </c>
      <c r="F38" s="19">
        <v>64927773.009999998</v>
      </c>
      <c r="G38" s="19">
        <v>61836054.490000002</v>
      </c>
      <c r="H38" s="19">
        <v>61836054.490000002</v>
      </c>
      <c r="I38" s="19">
        <f t="shared" si="11"/>
        <v>3091718.5199999958</v>
      </c>
      <c r="J38" s="19">
        <v>3052338.14</v>
      </c>
      <c r="K38" s="19">
        <f t="shared" si="12"/>
        <v>39380.379999995697</v>
      </c>
      <c r="L38" s="20"/>
      <c r="M38" s="21"/>
      <c r="N38" s="22"/>
      <c r="O38" s="22"/>
      <c r="P38" s="22"/>
    </row>
    <row r="39" spans="1:16" x14ac:dyDescent="0.25">
      <c r="A39" s="16" t="s">
        <v>62</v>
      </c>
      <c r="B39" s="17" t="s">
        <v>63</v>
      </c>
      <c r="C39" s="18"/>
      <c r="D39" s="19">
        <v>216692104</v>
      </c>
      <c r="E39" s="19">
        <f t="shared" si="9"/>
        <v>-1546373.6599999964</v>
      </c>
      <c r="F39" s="19">
        <v>215145730.34</v>
      </c>
      <c r="G39" s="19">
        <v>182229750.40000001</v>
      </c>
      <c r="H39" s="19">
        <v>182229750.40000001</v>
      </c>
      <c r="I39" s="19">
        <f t="shared" si="11"/>
        <v>32915979.939999998</v>
      </c>
      <c r="J39" s="19">
        <v>23059246.34</v>
      </c>
      <c r="K39" s="19">
        <f t="shared" si="12"/>
        <v>9856733.5999999978</v>
      </c>
      <c r="L39" s="20"/>
      <c r="M39" s="21"/>
      <c r="N39" s="22"/>
      <c r="O39" s="22"/>
      <c r="P39" s="22"/>
    </row>
    <row r="40" spans="1:16" x14ac:dyDescent="0.25">
      <c r="B40" s="17"/>
      <c r="C40" s="18"/>
      <c r="D40" s="25"/>
      <c r="E40" s="25"/>
      <c r="F40" s="25"/>
      <c r="G40" s="25"/>
      <c r="H40" s="25"/>
      <c r="I40" s="25"/>
      <c r="J40" s="25"/>
      <c r="K40" s="25"/>
      <c r="L40" s="20"/>
      <c r="M40" s="21"/>
      <c r="N40" s="22"/>
      <c r="O40" s="22"/>
      <c r="P40" s="22"/>
    </row>
    <row r="41" spans="1:16" s="13" customFormat="1" x14ac:dyDescent="0.25">
      <c r="B41" s="11" t="s">
        <v>64</v>
      </c>
      <c r="C41" s="11"/>
      <c r="D41" s="14">
        <f>SUM(D42:D45)</f>
        <v>52931939574</v>
      </c>
      <c r="E41" s="14">
        <f>F41-D41</f>
        <v>4657012127.4000015</v>
      </c>
      <c r="F41" s="14">
        <f t="shared" ref="F41:K41" si="13">SUM(F42:F45)</f>
        <v>57588951701.400002</v>
      </c>
      <c r="G41" s="14">
        <f t="shared" si="13"/>
        <v>54630604957.900002</v>
      </c>
      <c r="H41" s="14">
        <f t="shared" si="13"/>
        <v>54630604957.900002</v>
      </c>
      <c r="I41" s="14">
        <f t="shared" si="13"/>
        <v>2958346743.4999981</v>
      </c>
      <c r="J41" s="14">
        <f t="shared" si="13"/>
        <v>2615285699.96</v>
      </c>
      <c r="K41" s="14">
        <f t="shared" si="13"/>
        <v>343061043.53999799</v>
      </c>
      <c r="L41" s="15"/>
      <c r="M41" s="15"/>
      <c r="N41" s="15"/>
      <c r="O41" s="15"/>
      <c r="P41" s="15"/>
    </row>
    <row r="42" spans="1:16" ht="31.5" customHeight="1" x14ac:dyDescent="0.25">
      <c r="A42" s="16" t="s">
        <v>65</v>
      </c>
      <c r="B42" s="17" t="s">
        <v>66</v>
      </c>
      <c r="C42" s="18"/>
      <c r="D42" s="19">
        <v>12990621014</v>
      </c>
      <c r="E42" s="19">
        <f>F42-D42</f>
        <v>36497039.209999084</v>
      </c>
      <c r="F42" s="19">
        <v>13027118053.209999</v>
      </c>
      <c r="G42" s="19">
        <v>13000933593.1</v>
      </c>
      <c r="H42" s="19">
        <v>13000933593.1</v>
      </c>
      <c r="I42" s="19">
        <f>+F42-H42</f>
        <v>26184460.109998703</v>
      </c>
      <c r="J42" s="19">
        <v>26184459.289999999</v>
      </c>
      <c r="K42" s="19">
        <f>+I42-J42</f>
        <v>0.81999870389699936</v>
      </c>
      <c r="L42" s="20"/>
      <c r="M42" s="23"/>
      <c r="N42" s="24"/>
      <c r="O42" s="24"/>
      <c r="P42" s="24"/>
    </row>
    <row r="43" spans="1:16" ht="31.5" customHeight="1" x14ac:dyDescent="0.25">
      <c r="A43" s="16" t="s">
        <v>67</v>
      </c>
      <c r="B43" s="17" t="s">
        <v>68</v>
      </c>
      <c r="C43" s="18"/>
      <c r="D43" s="19">
        <v>39941318560</v>
      </c>
      <c r="E43" s="19">
        <f>F43-D43</f>
        <v>4620515088.1900024</v>
      </c>
      <c r="F43" s="19">
        <v>44561833648.190002</v>
      </c>
      <c r="G43" s="19">
        <v>41629671364.800003</v>
      </c>
      <c r="H43" s="19">
        <v>41629671364.800003</v>
      </c>
      <c r="I43" s="19">
        <f>+F43-H43</f>
        <v>2932162283.3899994</v>
      </c>
      <c r="J43" s="19">
        <v>2589101240.6700001</v>
      </c>
      <c r="K43" s="19">
        <f>+I43-J43</f>
        <v>343061042.71999931</v>
      </c>
      <c r="L43" s="20"/>
      <c r="M43" s="26"/>
      <c r="N43" s="20"/>
      <c r="O43" s="26"/>
      <c r="P43" s="20"/>
    </row>
    <row r="44" spans="1:16" x14ac:dyDescent="0.25">
      <c r="B44" s="17" t="s">
        <v>69</v>
      </c>
      <c r="C44" s="18"/>
      <c r="D44" s="19"/>
      <c r="E44" s="19">
        <f>F44-D44</f>
        <v>0</v>
      </c>
      <c r="F44" s="19"/>
      <c r="G44" s="19"/>
      <c r="H44" s="19"/>
      <c r="I44" s="19">
        <f>+F44-H44</f>
        <v>0</v>
      </c>
      <c r="J44" s="19"/>
      <c r="K44" s="19">
        <f>+I44-J44</f>
        <v>0</v>
      </c>
      <c r="L44" s="20"/>
      <c r="M44" s="21"/>
      <c r="N44" s="22"/>
      <c r="O44" s="22"/>
      <c r="P44" s="22"/>
    </row>
    <row r="45" spans="1:16" x14ac:dyDescent="0.25">
      <c r="B45" s="17" t="s">
        <v>70</v>
      </c>
      <c r="C45" s="18"/>
      <c r="D45" s="19"/>
      <c r="E45" s="19">
        <f>F45-D45</f>
        <v>0</v>
      </c>
      <c r="F45" s="19"/>
      <c r="G45" s="19"/>
      <c r="H45" s="19"/>
      <c r="I45" s="19">
        <f>+F45-H45</f>
        <v>0</v>
      </c>
      <c r="J45" s="19"/>
      <c r="K45" s="19">
        <f>+I45-J45</f>
        <v>0</v>
      </c>
      <c r="L45" s="20"/>
      <c r="M45" s="21"/>
      <c r="N45" s="22"/>
      <c r="O45" s="22"/>
      <c r="P45" s="22"/>
    </row>
    <row r="46" spans="1:16" s="10" customFormat="1" x14ac:dyDescent="0.25"/>
    <row r="47" spans="1:16" s="10" customFormat="1" x14ac:dyDescent="0.25">
      <c r="B47" s="11" t="s">
        <v>71</v>
      </c>
      <c r="D47" s="12">
        <f>D48+D58+D67+D78</f>
        <v>22348835784</v>
      </c>
      <c r="E47" s="12">
        <f t="shared" ref="E47:E56" si="14">F47-D47</f>
        <v>12534769390.389999</v>
      </c>
      <c r="F47" s="12">
        <f t="shared" ref="F47:K47" si="15">F48+F58+F67+F78</f>
        <v>34883605174.389999</v>
      </c>
      <c r="G47" s="12">
        <f t="shared" si="15"/>
        <v>24184849139.389999</v>
      </c>
      <c r="H47" s="12">
        <f t="shared" si="15"/>
        <v>24184849139.389999</v>
      </c>
      <c r="I47" s="12">
        <f t="shared" si="15"/>
        <v>10698756035</v>
      </c>
      <c r="J47" s="12">
        <f t="shared" si="15"/>
        <v>9647009867.6799984</v>
      </c>
      <c r="K47" s="12">
        <f t="shared" si="15"/>
        <v>1051746167.3200003</v>
      </c>
    </row>
    <row r="48" spans="1:16" s="13" customFormat="1" x14ac:dyDescent="0.25">
      <c r="B48" s="11" t="s">
        <v>17</v>
      </c>
      <c r="C48" s="11"/>
      <c r="D48" s="14">
        <f>SUM(D49:D56)</f>
        <v>3384617223</v>
      </c>
      <c r="E48" s="14">
        <f t="shared" si="14"/>
        <v>45871430.050000191</v>
      </c>
      <c r="F48" s="14">
        <f t="shared" ref="F48:K48" si="16">SUM(F49:F56)</f>
        <v>3430488653.0500002</v>
      </c>
      <c r="G48" s="14">
        <f t="shared" si="16"/>
        <v>3111388856.8199997</v>
      </c>
      <c r="H48" s="14">
        <f t="shared" si="16"/>
        <v>3111388856.8199997</v>
      </c>
      <c r="I48" s="14">
        <f t="shared" si="16"/>
        <v>319099796.22999996</v>
      </c>
      <c r="J48" s="14">
        <f t="shared" si="16"/>
        <v>273222327.11000001</v>
      </c>
      <c r="K48" s="14">
        <f t="shared" si="16"/>
        <v>45877469.119999968</v>
      </c>
      <c r="L48" s="15"/>
      <c r="M48" s="15"/>
      <c r="N48" s="15"/>
      <c r="O48" s="15"/>
      <c r="P48" s="15"/>
    </row>
    <row r="49" spans="1:16" x14ac:dyDescent="0.25">
      <c r="A49" s="16" t="s">
        <v>18</v>
      </c>
      <c r="B49" s="17" t="s">
        <v>19</v>
      </c>
      <c r="C49" s="18"/>
      <c r="D49" s="19"/>
      <c r="E49" s="19">
        <f t="shared" si="14"/>
        <v>0</v>
      </c>
      <c r="F49" s="19"/>
      <c r="G49" s="19"/>
      <c r="H49" s="19"/>
      <c r="I49" s="19">
        <f t="shared" ref="I49:I56" si="17">+F49-H49</f>
        <v>0</v>
      </c>
      <c r="J49" s="19"/>
      <c r="K49" s="19">
        <f t="shared" ref="K49:K56" si="18">+I49-J49</f>
        <v>0</v>
      </c>
      <c r="L49" s="20"/>
      <c r="M49" s="21"/>
      <c r="N49" s="22"/>
      <c r="O49" s="22"/>
      <c r="P49" s="22"/>
    </row>
    <row r="50" spans="1:16" x14ac:dyDescent="0.25">
      <c r="A50" s="16" t="s">
        <v>20</v>
      </c>
      <c r="B50" s="17" t="s">
        <v>21</v>
      </c>
      <c r="C50" s="18"/>
      <c r="D50" s="19">
        <v>640966055</v>
      </c>
      <c r="E50" s="19">
        <f t="shared" si="14"/>
        <v>175907909.87</v>
      </c>
      <c r="F50" s="19">
        <v>816873964.87</v>
      </c>
      <c r="G50" s="19">
        <v>745965799.00999999</v>
      </c>
      <c r="H50" s="19">
        <v>745965799.00999999</v>
      </c>
      <c r="I50" s="19">
        <f t="shared" si="17"/>
        <v>70908165.860000014</v>
      </c>
      <c r="J50" s="19">
        <v>59870099.469999999</v>
      </c>
      <c r="K50" s="19">
        <f t="shared" si="18"/>
        <v>11038066.390000015</v>
      </c>
      <c r="L50" s="20"/>
      <c r="M50" s="21"/>
      <c r="N50" s="22"/>
      <c r="O50" s="22"/>
      <c r="P50" s="22"/>
    </row>
    <row r="51" spans="1:16" x14ac:dyDescent="0.25">
      <c r="A51" s="16" t="s">
        <v>22</v>
      </c>
      <c r="B51" s="17" t="s">
        <v>23</v>
      </c>
      <c r="C51" s="18"/>
      <c r="D51" s="19">
        <v>673747519</v>
      </c>
      <c r="E51" s="19">
        <f t="shared" si="14"/>
        <v>6564291.9600000381</v>
      </c>
      <c r="F51" s="19">
        <v>680311810.96000004</v>
      </c>
      <c r="G51" s="19">
        <v>627108781.60000002</v>
      </c>
      <c r="H51" s="19">
        <v>627108781.60000002</v>
      </c>
      <c r="I51" s="19">
        <f t="shared" si="17"/>
        <v>53203029.360000014</v>
      </c>
      <c r="J51" s="19">
        <v>34281676.460000001</v>
      </c>
      <c r="K51" s="19">
        <f t="shared" si="18"/>
        <v>18921352.900000013</v>
      </c>
      <c r="L51" s="20"/>
      <c r="M51" s="21"/>
      <c r="N51" s="22"/>
      <c r="O51" s="22"/>
      <c r="P51" s="22"/>
    </row>
    <row r="52" spans="1:16" x14ac:dyDescent="0.25">
      <c r="A52" s="16"/>
      <c r="B52" s="17" t="s">
        <v>24</v>
      </c>
      <c r="C52" s="18"/>
      <c r="D52" s="19"/>
      <c r="E52" s="19">
        <f t="shared" si="14"/>
        <v>0</v>
      </c>
      <c r="F52" s="19"/>
      <c r="G52" s="19"/>
      <c r="H52" s="19"/>
      <c r="I52" s="19">
        <f t="shared" si="17"/>
        <v>0</v>
      </c>
      <c r="J52" s="19"/>
      <c r="K52" s="19">
        <f t="shared" si="18"/>
        <v>0</v>
      </c>
      <c r="L52" s="20"/>
      <c r="M52" s="21"/>
      <c r="N52" s="22"/>
      <c r="O52" s="22"/>
      <c r="P52" s="22"/>
    </row>
    <row r="53" spans="1:16" x14ac:dyDescent="0.25">
      <c r="A53" s="16" t="s">
        <v>25</v>
      </c>
      <c r="B53" s="17" t="s">
        <v>26</v>
      </c>
      <c r="C53" s="18"/>
      <c r="D53" s="19">
        <v>0</v>
      </c>
      <c r="E53" s="19">
        <f t="shared" si="14"/>
        <v>4163722.05</v>
      </c>
      <c r="F53" s="19">
        <v>4163722.05</v>
      </c>
      <c r="G53" s="19">
        <v>4163722.05</v>
      </c>
      <c r="H53" s="19">
        <v>4163722.05</v>
      </c>
      <c r="I53" s="19">
        <f t="shared" si="17"/>
        <v>0</v>
      </c>
      <c r="J53" s="19">
        <v>0</v>
      </c>
      <c r="K53" s="19">
        <f t="shared" si="18"/>
        <v>0</v>
      </c>
      <c r="L53" s="20"/>
      <c r="M53" s="21"/>
      <c r="N53" s="22"/>
      <c r="O53" s="22"/>
      <c r="P53" s="22"/>
    </row>
    <row r="54" spans="1:16" x14ac:dyDescent="0.25">
      <c r="A54" s="16"/>
      <c r="B54" s="17" t="s">
        <v>27</v>
      </c>
      <c r="C54" s="18"/>
      <c r="D54" s="19"/>
      <c r="E54" s="19">
        <f t="shared" si="14"/>
        <v>0</v>
      </c>
      <c r="F54" s="19"/>
      <c r="G54" s="19"/>
      <c r="H54" s="19"/>
      <c r="I54" s="19">
        <f t="shared" si="17"/>
        <v>0</v>
      </c>
      <c r="J54" s="19"/>
      <c r="K54" s="19">
        <f t="shared" si="18"/>
        <v>0</v>
      </c>
      <c r="L54" s="20"/>
      <c r="M54" s="21"/>
      <c r="N54" s="22"/>
      <c r="O54" s="22"/>
      <c r="P54" s="22"/>
    </row>
    <row r="55" spans="1:16" x14ac:dyDescent="0.25">
      <c r="A55" s="16" t="s">
        <v>28</v>
      </c>
      <c r="B55" s="17" t="s">
        <v>29</v>
      </c>
      <c r="C55" s="18"/>
      <c r="D55" s="19">
        <v>2069903649</v>
      </c>
      <c r="E55" s="19">
        <f t="shared" si="14"/>
        <v>-165792875.67000008</v>
      </c>
      <c r="F55" s="19">
        <v>1904110773.3299999</v>
      </c>
      <c r="G55" s="19">
        <v>1723304746.5</v>
      </c>
      <c r="H55" s="19">
        <v>1723304746.5</v>
      </c>
      <c r="I55" s="19">
        <f t="shared" si="17"/>
        <v>180806026.82999992</v>
      </c>
      <c r="J55" s="19">
        <v>177971754.91999999</v>
      </c>
      <c r="K55" s="19">
        <f t="shared" si="18"/>
        <v>2834271.9099999368</v>
      </c>
      <c r="L55" s="20"/>
      <c r="M55" s="21"/>
      <c r="N55" s="22"/>
      <c r="O55" s="22"/>
      <c r="P55" s="22"/>
    </row>
    <row r="56" spans="1:16" x14ac:dyDescent="0.25">
      <c r="A56" s="16" t="s">
        <v>30</v>
      </c>
      <c r="B56" s="17" t="s">
        <v>31</v>
      </c>
      <c r="C56" s="18"/>
      <c r="D56" s="19">
        <v>0</v>
      </c>
      <c r="E56" s="19">
        <f t="shared" si="14"/>
        <v>25028381.84</v>
      </c>
      <c r="F56" s="19">
        <v>25028381.84</v>
      </c>
      <c r="G56" s="19">
        <v>10845807.66</v>
      </c>
      <c r="H56" s="19">
        <v>10845807.66</v>
      </c>
      <c r="I56" s="19">
        <f t="shared" si="17"/>
        <v>14182574.18</v>
      </c>
      <c r="J56" s="19">
        <v>1098796.26</v>
      </c>
      <c r="K56" s="19">
        <f t="shared" si="18"/>
        <v>13083777.92</v>
      </c>
      <c r="L56" s="20"/>
      <c r="M56" s="23"/>
      <c r="N56" s="24"/>
      <c r="O56" s="24"/>
      <c r="P56" s="24"/>
    </row>
    <row r="57" spans="1:16" x14ac:dyDescent="0.25">
      <c r="B57" s="17"/>
      <c r="C57" s="18"/>
      <c r="D57" s="25"/>
      <c r="E57" s="25"/>
      <c r="F57" s="25"/>
      <c r="G57" s="25"/>
      <c r="H57" s="25"/>
      <c r="I57" s="25"/>
      <c r="J57" s="25"/>
      <c r="K57" s="25"/>
      <c r="L57" s="20"/>
      <c r="M57" s="23"/>
      <c r="N57" s="24"/>
      <c r="O57" s="24"/>
      <c r="P57" s="24"/>
    </row>
    <row r="58" spans="1:16" s="13" customFormat="1" x14ac:dyDescent="0.25">
      <c r="B58" s="11" t="s">
        <v>32</v>
      </c>
      <c r="C58" s="11"/>
      <c r="D58" s="14">
        <f>SUM(D59:D65)</f>
        <v>9964128785</v>
      </c>
      <c r="E58" s="14">
        <f t="shared" ref="E58:E65" si="19">F58-D58</f>
        <v>9771165045.0700035</v>
      </c>
      <c r="F58" s="14">
        <f t="shared" ref="F58:K58" si="20">SUM(F59:F65)</f>
        <v>19735293830.070004</v>
      </c>
      <c r="G58" s="14">
        <f t="shared" si="20"/>
        <v>11543179729.559999</v>
      </c>
      <c r="H58" s="14">
        <f t="shared" si="20"/>
        <v>11543179729.559999</v>
      </c>
      <c r="I58" s="14">
        <f t="shared" si="20"/>
        <v>8192114100.5100002</v>
      </c>
      <c r="J58" s="14">
        <f t="shared" si="20"/>
        <v>7428715736.5699987</v>
      </c>
      <c r="K58" s="14">
        <f t="shared" si="20"/>
        <v>763398363.9400003</v>
      </c>
      <c r="L58" s="15"/>
      <c r="M58" s="15"/>
      <c r="N58" s="15"/>
      <c r="O58" s="15"/>
      <c r="P58" s="15"/>
    </row>
    <row r="59" spans="1:16" x14ac:dyDescent="0.25">
      <c r="A59" s="16" t="s">
        <v>33</v>
      </c>
      <c r="B59" s="17" t="s">
        <v>34</v>
      </c>
      <c r="C59" s="18"/>
      <c r="D59" s="19">
        <v>397865812</v>
      </c>
      <c r="E59" s="19">
        <f t="shared" si="19"/>
        <v>1684281089.6300001</v>
      </c>
      <c r="F59" s="19">
        <v>2082146901.6300001</v>
      </c>
      <c r="G59" s="19">
        <v>1149440219.25</v>
      </c>
      <c r="H59" s="19">
        <v>1149440219.25</v>
      </c>
      <c r="I59" s="19">
        <f t="shared" ref="I59:I65" si="21">+F59-H59</f>
        <v>932706682.38000011</v>
      </c>
      <c r="J59" s="19">
        <v>924790801.20000005</v>
      </c>
      <c r="K59" s="19">
        <f t="shared" ref="K59:K65" si="22">+I59-J59</f>
        <v>7915881.1800000668</v>
      </c>
      <c r="L59" s="20"/>
      <c r="M59" s="21"/>
      <c r="N59" s="22"/>
      <c r="O59" s="22"/>
      <c r="P59" s="22"/>
    </row>
    <row r="60" spans="1:16" x14ac:dyDescent="0.25">
      <c r="A60" s="16" t="s">
        <v>35</v>
      </c>
      <c r="B60" s="17" t="s">
        <v>36</v>
      </c>
      <c r="C60" s="18"/>
      <c r="D60" s="19">
        <v>6092353591</v>
      </c>
      <c r="E60" s="19">
        <f t="shared" si="19"/>
        <v>7253565653.7700005</v>
      </c>
      <c r="F60" s="19">
        <v>13345919244.77</v>
      </c>
      <c r="G60" s="19">
        <v>7135782147.0100002</v>
      </c>
      <c r="H60" s="19">
        <v>7135782147.0100002</v>
      </c>
      <c r="I60" s="19">
        <f t="shared" si="21"/>
        <v>6210137097.7600002</v>
      </c>
      <c r="J60" s="19">
        <v>5786546680.04</v>
      </c>
      <c r="K60" s="19">
        <f t="shared" si="22"/>
        <v>423590417.72000027</v>
      </c>
      <c r="L60" s="20"/>
      <c r="M60" s="21"/>
      <c r="N60" s="22"/>
      <c r="O60" s="22"/>
      <c r="P60" s="22"/>
    </row>
    <row r="61" spans="1:16" x14ac:dyDescent="0.25">
      <c r="A61" s="16" t="s">
        <v>37</v>
      </c>
      <c r="B61" s="17" t="s">
        <v>38</v>
      </c>
      <c r="C61" s="18"/>
      <c r="D61" s="19">
        <v>2448823652</v>
      </c>
      <c r="E61" s="19">
        <f t="shared" si="19"/>
        <v>746604208.42999983</v>
      </c>
      <c r="F61" s="19">
        <v>3195427860.4299998</v>
      </c>
      <c r="G61" s="19">
        <v>2407296271.27</v>
      </c>
      <c r="H61" s="19">
        <v>2407296271.27</v>
      </c>
      <c r="I61" s="19">
        <f t="shared" si="21"/>
        <v>788131589.15999985</v>
      </c>
      <c r="J61" s="19">
        <v>594006219.55999994</v>
      </c>
      <c r="K61" s="19">
        <f t="shared" si="22"/>
        <v>194125369.5999999</v>
      </c>
      <c r="L61" s="20"/>
      <c r="M61" s="21"/>
      <c r="N61" s="22"/>
      <c r="O61" s="22"/>
      <c r="P61" s="22"/>
    </row>
    <row r="62" spans="1:16" x14ac:dyDescent="0.25">
      <c r="A62" s="16" t="s">
        <v>39</v>
      </c>
      <c r="B62" s="17" t="s">
        <v>40</v>
      </c>
      <c r="C62" s="18"/>
      <c r="D62" s="19">
        <v>25500000</v>
      </c>
      <c r="E62" s="19">
        <f t="shared" si="19"/>
        <v>21989855.75</v>
      </c>
      <c r="F62" s="19">
        <v>47489855.75</v>
      </c>
      <c r="G62" s="19">
        <v>44309010.719999999</v>
      </c>
      <c r="H62" s="19">
        <v>44309010.719999999</v>
      </c>
      <c r="I62" s="19">
        <f t="shared" si="21"/>
        <v>3180845.0300000012</v>
      </c>
      <c r="J62" s="19">
        <v>2233488.08</v>
      </c>
      <c r="K62" s="19">
        <f t="shared" si="22"/>
        <v>947356.95000000112</v>
      </c>
      <c r="L62" s="20"/>
      <c r="M62" s="21"/>
      <c r="N62" s="22"/>
      <c r="O62" s="22"/>
      <c r="P62" s="22"/>
    </row>
    <row r="63" spans="1:16" x14ac:dyDescent="0.25">
      <c r="A63" s="16" t="s">
        <v>41</v>
      </c>
      <c r="B63" s="17" t="s">
        <v>42</v>
      </c>
      <c r="C63" s="18"/>
      <c r="D63" s="19">
        <v>213830708</v>
      </c>
      <c r="E63" s="19">
        <f t="shared" si="19"/>
        <v>105593416.97000003</v>
      </c>
      <c r="F63" s="19">
        <v>319424124.97000003</v>
      </c>
      <c r="G63" s="19">
        <v>269728364.95999998</v>
      </c>
      <c r="H63" s="19">
        <v>269728364.95999998</v>
      </c>
      <c r="I63" s="19">
        <f t="shared" si="21"/>
        <v>49695760.01000005</v>
      </c>
      <c r="J63" s="19">
        <v>49197294.859999999</v>
      </c>
      <c r="K63" s="19">
        <f t="shared" si="22"/>
        <v>498465.15000005066</v>
      </c>
      <c r="L63" s="20"/>
      <c r="M63" s="21"/>
      <c r="N63" s="22"/>
      <c r="O63" s="22"/>
      <c r="P63" s="22"/>
    </row>
    <row r="64" spans="1:16" x14ac:dyDescent="0.25">
      <c r="A64" s="16" t="s">
        <v>43</v>
      </c>
      <c r="B64" s="17" t="s">
        <v>44</v>
      </c>
      <c r="C64" s="18"/>
      <c r="D64" s="19">
        <v>785755022</v>
      </c>
      <c r="E64" s="19">
        <f t="shared" si="19"/>
        <v>-40869179.480000019</v>
      </c>
      <c r="F64" s="19">
        <v>744885842.51999998</v>
      </c>
      <c r="G64" s="19">
        <v>536623716.35000002</v>
      </c>
      <c r="H64" s="19">
        <v>536623716.35000002</v>
      </c>
      <c r="I64" s="19">
        <f t="shared" si="21"/>
        <v>208262126.16999996</v>
      </c>
      <c r="J64" s="19">
        <v>71941252.829999998</v>
      </c>
      <c r="K64" s="19">
        <f t="shared" si="22"/>
        <v>136320873.33999997</v>
      </c>
      <c r="L64" s="20"/>
      <c r="M64" s="21"/>
      <c r="N64" s="22"/>
      <c r="O64" s="22"/>
      <c r="P64" s="22"/>
    </row>
    <row r="65" spans="1:16" x14ac:dyDescent="0.25">
      <c r="A65" s="16" t="s">
        <v>45</v>
      </c>
      <c r="B65" s="17" t="s">
        <v>46</v>
      </c>
      <c r="C65" s="18"/>
      <c r="D65" s="19"/>
      <c r="E65" s="19">
        <f t="shared" si="19"/>
        <v>0</v>
      </c>
      <c r="F65" s="19"/>
      <c r="G65" s="19"/>
      <c r="H65" s="19"/>
      <c r="I65" s="19">
        <f t="shared" si="21"/>
        <v>0</v>
      </c>
      <c r="J65" s="19"/>
      <c r="K65" s="19">
        <f t="shared" si="22"/>
        <v>0</v>
      </c>
      <c r="L65" s="20"/>
      <c r="M65" s="21"/>
      <c r="N65" s="22"/>
      <c r="O65" s="22"/>
      <c r="P65" s="22"/>
    </row>
    <row r="66" spans="1:16" x14ac:dyDescent="0.25">
      <c r="B66" s="17"/>
      <c r="C66" s="18"/>
      <c r="D66" s="25"/>
      <c r="E66" s="25"/>
      <c r="F66" s="25"/>
      <c r="G66" s="25"/>
      <c r="H66" s="25"/>
      <c r="I66" s="25"/>
      <c r="J66" s="25"/>
      <c r="K66" s="25"/>
      <c r="L66" s="20"/>
      <c r="M66" s="21"/>
      <c r="N66" s="22"/>
      <c r="O66" s="22"/>
      <c r="P66" s="22"/>
    </row>
    <row r="67" spans="1:16" s="13" customFormat="1" x14ac:dyDescent="0.25">
      <c r="B67" s="11" t="s">
        <v>47</v>
      </c>
      <c r="C67" s="11"/>
      <c r="D67" s="14">
        <f>SUM(D68:D76)</f>
        <v>2134277310</v>
      </c>
      <c r="E67" s="14">
        <f t="shared" ref="E67:E76" si="23">F67-D67</f>
        <v>751709841.29999971</v>
      </c>
      <c r="F67" s="14">
        <f t="shared" ref="F67:K67" si="24">SUM(F68:F76)</f>
        <v>2885987151.2999997</v>
      </c>
      <c r="G67" s="14">
        <f t="shared" si="24"/>
        <v>2003197764.1499999</v>
      </c>
      <c r="H67" s="14">
        <f t="shared" si="24"/>
        <v>2003197764.1499999</v>
      </c>
      <c r="I67" s="14">
        <f t="shared" si="24"/>
        <v>882789387.15000021</v>
      </c>
      <c r="J67" s="14">
        <f t="shared" si="24"/>
        <v>761576764.20000005</v>
      </c>
      <c r="K67" s="14">
        <f t="shared" si="24"/>
        <v>121212622.95000024</v>
      </c>
      <c r="L67" s="15"/>
      <c r="M67" s="15"/>
      <c r="N67" s="15"/>
      <c r="O67" s="15"/>
      <c r="P67" s="15"/>
    </row>
    <row r="68" spans="1:16" x14ac:dyDescent="0.25">
      <c r="A68" s="16" t="s">
        <v>48</v>
      </c>
      <c r="B68" s="17" t="s">
        <v>49</v>
      </c>
      <c r="C68" s="18"/>
      <c r="D68" s="19">
        <v>0</v>
      </c>
      <c r="E68" s="19">
        <f t="shared" si="23"/>
        <v>16287453.33</v>
      </c>
      <c r="F68" s="19">
        <v>16287453.33</v>
      </c>
      <c r="G68" s="19">
        <v>0</v>
      </c>
      <c r="H68" s="19">
        <v>0</v>
      </c>
      <c r="I68" s="19">
        <f t="shared" ref="I68:I76" si="25">+F68-H68</f>
        <v>16287453.33</v>
      </c>
      <c r="J68" s="19">
        <v>16287453.33</v>
      </c>
      <c r="K68" s="19">
        <f t="shared" ref="K68:K76" si="26">+I68-J68</f>
        <v>0</v>
      </c>
      <c r="L68" s="20"/>
      <c r="M68" s="23"/>
      <c r="N68" s="24"/>
      <c r="O68" s="24"/>
      <c r="P68" s="24"/>
    </row>
    <row r="69" spans="1:16" x14ac:dyDescent="0.25">
      <c r="A69" s="16" t="s">
        <v>50</v>
      </c>
      <c r="B69" s="17" t="s">
        <v>51</v>
      </c>
      <c r="C69" s="18"/>
      <c r="D69" s="19"/>
      <c r="E69" s="19">
        <f t="shared" si="23"/>
        <v>0</v>
      </c>
      <c r="F69" s="19"/>
      <c r="G69" s="19"/>
      <c r="H69" s="19"/>
      <c r="I69" s="19">
        <f t="shared" si="25"/>
        <v>0</v>
      </c>
      <c r="J69" s="19"/>
      <c r="K69" s="19">
        <f t="shared" si="26"/>
        <v>0</v>
      </c>
      <c r="L69" s="20"/>
      <c r="M69" s="21"/>
      <c r="N69" s="22"/>
      <c r="O69" s="22"/>
      <c r="P69" s="22"/>
    </row>
    <row r="70" spans="1:16" x14ac:dyDescent="0.25">
      <c r="A70" s="16"/>
      <c r="B70" s="17" t="s">
        <v>52</v>
      </c>
      <c r="C70" s="18"/>
      <c r="D70" s="19">
        <v>0</v>
      </c>
      <c r="E70" s="19">
        <f t="shared" si="23"/>
        <v>0</v>
      </c>
      <c r="F70" s="19">
        <v>0</v>
      </c>
      <c r="G70" s="19">
        <v>0</v>
      </c>
      <c r="H70" s="19">
        <v>0</v>
      </c>
      <c r="I70" s="19">
        <f t="shared" si="25"/>
        <v>0</v>
      </c>
      <c r="J70" s="19">
        <v>0</v>
      </c>
      <c r="K70" s="19">
        <f t="shared" si="26"/>
        <v>0</v>
      </c>
      <c r="L70" s="20"/>
      <c r="M70" s="21"/>
      <c r="N70" s="22"/>
      <c r="O70" s="22"/>
      <c r="P70" s="22"/>
    </row>
    <row r="71" spans="1:16" x14ac:dyDescent="0.25">
      <c r="A71" s="16" t="s">
        <v>53</v>
      </c>
      <c r="B71" s="17" t="s">
        <v>54</v>
      </c>
      <c r="C71" s="18"/>
      <c r="D71" s="19">
        <v>480800000</v>
      </c>
      <c r="E71" s="19">
        <f t="shared" ref="E71" si="27">F71-D71</f>
        <v>702485307.69000006</v>
      </c>
      <c r="F71" s="19">
        <v>1183285307.6900001</v>
      </c>
      <c r="G71" s="19">
        <v>430734952.82999998</v>
      </c>
      <c r="H71" s="19">
        <v>430734952.82999998</v>
      </c>
      <c r="I71" s="19">
        <f t="shared" ref="I71" si="28">+F71-H71</f>
        <v>752550354.86000013</v>
      </c>
      <c r="J71" s="19">
        <v>633933301.39999998</v>
      </c>
      <c r="K71" s="19">
        <f t="shared" ref="K71" si="29">+I71-J71</f>
        <v>118617053.46000016</v>
      </c>
      <c r="L71" s="20"/>
      <c r="M71" s="21"/>
      <c r="N71" s="22"/>
      <c r="O71" s="22"/>
      <c r="P71" s="22"/>
    </row>
    <row r="72" spans="1:16" x14ac:dyDescent="0.25">
      <c r="A72" s="16" t="s">
        <v>55</v>
      </c>
      <c r="B72" s="17" t="s">
        <v>56</v>
      </c>
      <c r="C72" s="18"/>
      <c r="D72" s="19">
        <v>1653477310</v>
      </c>
      <c r="E72" s="19">
        <f t="shared" si="23"/>
        <v>27840653.930000067</v>
      </c>
      <c r="F72" s="19">
        <v>1681317963.9300001</v>
      </c>
      <c r="G72" s="19">
        <v>1567844069.52</v>
      </c>
      <c r="H72" s="19">
        <v>1567844069.52</v>
      </c>
      <c r="I72" s="19">
        <f t="shared" si="25"/>
        <v>113473894.41000009</v>
      </c>
      <c r="J72" s="19">
        <v>110911890.68000001</v>
      </c>
      <c r="K72" s="19">
        <f t="shared" si="26"/>
        <v>2562003.7300000787</v>
      </c>
      <c r="L72" s="20"/>
      <c r="M72" s="21"/>
      <c r="N72" s="22"/>
      <c r="O72" s="22"/>
      <c r="P72" s="22"/>
    </row>
    <row r="73" spans="1:16" x14ac:dyDescent="0.25">
      <c r="A73" s="16"/>
      <c r="B73" s="17" t="s">
        <v>57</v>
      </c>
      <c r="C73" s="18"/>
      <c r="D73" s="19"/>
      <c r="E73" s="19">
        <f t="shared" si="23"/>
        <v>0</v>
      </c>
      <c r="F73" s="19"/>
      <c r="G73" s="19"/>
      <c r="H73" s="19"/>
      <c r="I73" s="19">
        <f t="shared" si="25"/>
        <v>0</v>
      </c>
      <c r="J73" s="19"/>
      <c r="K73" s="19">
        <f t="shared" si="26"/>
        <v>0</v>
      </c>
      <c r="L73" s="20"/>
      <c r="M73" s="21"/>
      <c r="N73" s="22"/>
      <c r="O73" s="22"/>
      <c r="P73" s="22"/>
    </row>
    <row r="74" spans="1:16" x14ac:dyDescent="0.25">
      <c r="A74" s="16" t="s">
        <v>58</v>
      </c>
      <c r="B74" s="17" t="s">
        <v>59</v>
      </c>
      <c r="C74" s="18"/>
      <c r="D74" s="19"/>
      <c r="E74" s="19">
        <f t="shared" si="23"/>
        <v>0</v>
      </c>
      <c r="F74" s="19"/>
      <c r="G74" s="19"/>
      <c r="H74" s="19"/>
      <c r="I74" s="19">
        <f t="shared" si="25"/>
        <v>0</v>
      </c>
      <c r="J74" s="19"/>
      <c r="K74" s="19">
        <f t="shared" si="26"/>
        <v>0</v>
      </c>
      <c r="L74" s="20"/>
      <c r="M74" s="21"/>
      <c r="N74" s="22"/>
      <c r="O74" s="22"/>
      <c r="P74" s="22"/>
    </row>
    <row r="75" spans="1:16" x14ac:dyDescent="0.25">
      <c r="A75" s="16" t="s">
        <v>60</v>
      </c>
      <c r="B75" s="17" t="s">
        <v>61</v>
      </c>
      <c r="C75" s="18"/>
      <c r="D75" s="19"/>
      <c r="E75" s="19">
        <f t="shared" si="23"/>
        <v>0</v>
      </c>
      <c r="F75" s="19"/>
      <c r="G75" s="19"/>
      <c r="H75" s="19"/>
      <c r="I75" s="19">
        <f t="shared" si="25"/>
        <v>0</v>
      </c>
      <c r="J75" s="19"/>
      <c r="K75" s="19">
        <f t="shared" si="26"/>
        <v>0</v>
      </c>
      <c r="L75" s="20"/>
      <c r="M75" s="21"/>
      <c r="N75" s="22"/>
      <c r="O75" s="22"/>
      <c r="P75" s="22"/>
    </row>
    <row r="76" spans="1:16" x14ac:dyDescent="0.25">
      <c r="A76" s="16" t="s">
        <v>62</v>
      </c>
      <c r="B76" s="17" t="s">
        <v>63</v>
      </c>
      <c r="C76" s="18"/>
      <c r="D76" s="19">
        <v>0</v>
      </c>
      <c r="E76" s="19">
        <f t="shared" si="23"/>
        <v>5096426.3499999996</v>
      </c>
      <c r="F76" s="19">
        <v>5096426.3499999996</v>
      </c>
      <c r="G76" s="19">
        <v>4618741.8</v>
      </c>
      <c r="H76" s="19">
        <v>4618741.8</v>
      </c>
      <c r="I76" s="19">
        <f t="shared" si="25"/>
        <v>477684.54999999981</v>
      </c>
      <c r="J76" s="19">
        <v>444118.79</v>
      </c>
      <c r="K76" s="19">
        <f t="shared" si="26"/>
        <v>33565.759999999835</v>
      </c>
      <c r="L76" s="20"/>
      <c r="M76" s="21"/>
      <c r="N76" s="22"/>
      <c r="O76" s="22"/>
      <c r="P76" s="22"/>
    </row>
    <row r="77" spans="1:16" x14ac:dyDescent="0.25">
      <c r="B77" s="17"/>
      <c r="C77" s="18"/>
      <c r="D77" s="25"/>
      <c r="E77" s="25"/>
      <c r="F77" s="25"/>
      <c r="G77" s="25"/>
      <c r="H77" s="25"/>
      <c r="I77" s="25"/>
      <c r="J77" s="25"/>
      <c r="K77" s="25"/>
      <c r="L77" s="20"/>
      <c r="M77" s="21"/>
      <c r="N77" s="22"/>
      <c r="O77" s="22"/>
      <c r="P77" s="22"/>
    </row>
    <row r="78" spans="1:16" s="13" customFormat="1" x14ac:dyDescent="0.25">
      <c r="B78" s="11" t="s">
        <v>64</v>
      </c>
      <c r="C78" s="11"/>
      <c r="D78" s="14">
        <f>SUM(D79:D83)</f>
        <v>6865812466</v>
      </c>
      <c r="E78" s="14">
        <f>F78-D78</f>
        <v>1966023073.9699993</v>
      </c>
      <c r="F78" s="14">
        <f>SUM(F79:F83)</f>
        <v>8831835539.9699993</v>
      </c>
      <c r="G78" s="14">
        <f>SUM(G79:G83)</f>
        <v>7527082788.8599997</v>
      </c>
      <c r="H78" s="14">
        <f>SUM(H79:H83)</f>
        <v>7527082788.8599997</v>
      </c>
      <c r="I78" s="14">
        <f>SUM(I79:I82)</f>
        <v>1304752751.1099997</v>
      </c>
      <c r="J78" s="14">
        <f>SUM(J79:J83)</f>
        <v>1183495039.8</v>
      </c>
      <c r="K78" s="14">
        <f>SUM(K79:K82)</f>
        <v>121257711.3099997</v>
      </c>
      <c r="L78" s="15"/>
      <c r="M78" s="15"/>
      <c r="N78" s="15"/>
      <c r="O78" s="15"/>
      <c r="P78" s="15"/>
    </row>
    <row r="79" spans="1:16" ht="31.5" customHeight="1" x14ac:dyDescent="0.25">
      <c r="A79" s="16" t="s">
        <v>65</v>
      </c>
      <c r="B79" s="17" t="s">
        <v>66</v>
      </c>
      <c r="C79" s="18"/>
      <c r="D79" s="19"/>
      <c r="E79" s="19">
        <f>F79-D79</f>
        <v>0</v>
      </c>
      <c r="F79" s="19"/>
      <c r="G79" s="19"/>
      <c r="H79" s="19"/>
      <c r="I79" s="19">
        <f>+F79-H79</f>
        <v>0</v>
      </c>
      <c r="J79" s="19"/>
      <c r="K79" s="19">
        <f>+I79-J79</f>
        <v>0</v>
      </c>
      <c r="L79" s="20"/>
      <c r="M79" s="23"/>
      <c r="N79" s="24"/>
      <c r="O79" s="24"/>
      <c r="P79" s="24"/>
    </row>
    <row r="80" spans="1:16" ht="31.5" customHeight="1" x14ac:dyDescent="0.25">
      <c r="A80" s="16" t="s">
        <v>67</v>
      </c>
      <c r="B80" s="17" t="s">
        <v>68</v>
      </c>
      <c r="C80" s="18"/>
      <c r="D80" s="19">
        <v>6865812466</v>
      </c>
      <c r="E80" s="19">
        <f>F80-D80</f>
        <v>1966023073.9699993</v>
      </c>
      <c r="F80" s="19">
        <v>8831835539.9699993</v>
      </c>
      <c r="G80" s="19">
        <v>7527082788.8599997</v>
      </c>
      <c r="H80" s="19">
        <v>7527082788.8599997</v>
      </c>
      <c r="I80" s="19">
        <f>+F80-H80</f>
        <v>1304752751.1099997</v>
      </c>
      <c r="J80" s="19">
        <v>1183495039.8</v>
      </c>
      <c r="K80" s="19">
        <f>+I80-J80</f>
        <v>121257711.3099997</v>
      </c>
      <c r="L80" s="20"/>
      <c r="M80" s="26"/>
      <c r="N80" s="20"/>
      <c r="O80" s="26"/>
      <c r="P80" s="20"/>
    </row>
    <row r="81" spans="2:16" x14ac:dyDescent="0.25">
      <c r="B81" s="17" t="s">
        <v>69</v>
      </c>
      <c r="C81" s="18"/>
      <c r="D81" s="19"/>
      <c r="E81" s="19">
        <f>F81-D81</f>
        <v>0</v>
      </c>
      <c r="F81" s="19"/>
      <c r="G81" s="19"/>
      <c r="H81" s="19"/>
      <c r="I81" s="19">
        <f>+F81-H81</f>
        <v>0</v>
      </c>
      <c r="J81" s="19"/>
      <c r="K81" s="19">
        <f>+I81-J81</f>
        <v>0</v>
      </c>
      <c r="L81" s="20"/>
      <c r="M81" s="21"/>
      <c r="N81" s="22"/>
      <c r="O81" s="22"/>
      <c r="P81" s="22"/>
    </row>
    <row r="82" spans="2:16" x14ac:dyDescent="0.25">
      <c r="B82" s="17" t="s">
        <v>70</v>
      </c>
      <c r="C82" s="18"/>
      <c r="D82" s="19"/>
      <c r="E82" s="19">
        <f>F82-D82</f>
        <v>0</v>
      </c>
      <c r="F82" s="19"/>
      <c r="G82" s="19"/>
      <c r="H82" s="19"/>
      <c r="I82" s="19">
        <f>+F82-H82</f>
        <v>0</v>
      </c>
      <c r="J82" s="19"/>
      <c r="K82" s="19">
        <f>+I82-J82</f>
        <v>0</v>
      </c>
      <c r="L82" s="20"/>
      <c r="M82" s="21"/>
      <c r="N82" s="22"/>
      <c r="O82" s="22"/>
      <c r="P82" s="22"/>
    </row>
    <row r="83" spans="2:16" x14ac:dyDescent="0.25">
      <c r="B83" s="18"/>
      <c r="C83" s="18"/>
      <c r="D83" s="25"/>
      <c r="E83" s="25"/>
      <c r="F83" s="25"/>
      <c r="G83" s="25"/>
      <c r="H83" s="25"/>
      <c r="I83" s="25"/>
      <c r="J83" s="25"/>
      <c r="K83" s="25"/>
      <c r="L83" s="20"/>
      <c r="M83" s="26"/>
      <c r="N83" s="20"/>
      <c r="O83" s="26"/>
      <c r="P83" s="20"/>
    </row>
    <row r="84" spans="2:16" s="13" customFormat="1" x14ac:dyDescent="0.25">
      <c r="B84" s="27" t="s">
        <v>72</v>
      </c>
      <c r="C84" s="28"/>
      <c r="D84" s="12">
        <f>D10+D47</f>
        <v>227236770489</v>
      </c>
      <c r="E84" s="12">
        <f>E10+E47</f>
        <v>24723288995.349991</v>
      </c>
      <c r="F84" s="12">
        <f>F10+F47</f>
        <v>251960059484.34998</v>
      </c>
      <c r="G84" s="12">
        <f>G10+G47</f>
        <v>227046159841.34998</v>
      </c>
      <c r="H84" s="12">
        <f>H10+H47</f>
        <v>227046159841.34998</v>
      </c>
      <c r="I84" s="12">
        <f>+F84-H84</f>
        <v>24913899643</v>
      </c>
      <c r="J84" s="12">
        <f>J10+J47</f>
        <v>20634486282.57</v>
      </c>
      <c r="K84" s="12">
        <f>+I84-J84</f>
        <v>4279413360.4300003</v>
      </c>
      <c r="L84" s="20"/>
      <c r="M84" s="20"/>
      <c r="N84" s="20"/>
      <c r="O84" s="20"/>
      <c r="P84" s="20"/>
    </row>
    <row r="85" spans="2:16" ht="16.5" customHeight="1" thickBot="1" x14ac:dyDescent="0.3">
      <c r="B85" s="29"/>
      <c r="C85" s="29"/>
      <c r="D85" s="29"/>
      <c r="E85" s="29"/>
      <c r="F85" s="30"/>
      <c r="G85" s="30"/>
      <c r="H85" s="30"/>
      <c r="I85" s="30"/>
      <c r="J85" s="30"/>
      <c r="K85" s="30"/>
    </row>
    <row r="86" spans="2:16" ht="16.5" customHeight="1" thickTop="1" x14ac:dyDescent="0.25">
      <c r="B86" s="32" t="s">
        <v>73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6" x14ac:dyDescent="0.25">
      <c r="B87" s="33" t="s">
        <v>74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6" x14ac:dyDescent="0.25">
      <c r="B88" s="33" t="s">
        <v>75</v>
      </c>
      <c r="C88" s="33"/>
      <c r="D88" s="33"/>
      <c r="E88" s="33"/>
      <c r="F88" s="33"/>
      <c r="G88" s="33"/>
      <c r="H88" s="33"/>
      <c r="I88" s="33"/>
      <c r="J88" s="33"/>
      <c r="K88" s="33"/>
      <c r="L88" s="31"/>
      <c r="M88" s="31"/>
    </row>
    <row r="89" spans="2:16" x14ac:dyDescent="0.25">
      <c r="B89" s="32" t="s">
        <v>76</v>
      </c>
      <c r="C89" s="32"/>
      <c r="D89" s="32"/>
      <c r="E89" s="32"/>
      <c r="F89" s="33"/>
      <c r="G89" s="33"/>
      <c r="H89" s="33"/>
      <c r="I89" s="33"/>
      <c r="J89" s="33"/>
      <c r="K89" s="33"/>
      <c r="L89" s="31"/>
      <c r="M89" s="31"/>
    </row>
    <row r="90" spans="2:16" x14ac:dyDescent="0.25">
      <c r="B90" s="33" t="s">
        <v>77</v>
      </c>
      <c r="C90" s="33"/>
      <c r="D90" s="33"/>
      <c r="E90" s="33"/>
      <c r="F90" s="33"/>
      <c r="G90" s="33"/>
      <c r="H90" s="33"/>
      <c r="I90" s="33"/>
      <c r="J90" s="33"/>
      <c r="K90" s="33"/>
      <c r="L90" s="31"/>
      <c r="M90" s="31"/>
    </row>
  </sheetData>
  <sheetProtection formatCells="0" formatColumns="0" formatRows="0" insertColumns="0" insertRows="0" insertHyperlinks="0" deleteColumns="0" deleteRows="0" sort="0" autoFilter="0" pivotTables="0"/>
  <mergeCells count="15">
    <mergeCell ref="B6:B8"/>
    <mergeCell ref="D6:H6"/>
    <mergeCell ref="I6:I8"/>
    <mergeCell ref="J6:J8"/>
    <mergeCell ref="K6:K8"/>
    <mergeCell ref="B1:K1"/>
    <mergeCell ref="B2:K2"/>
    <mergeCell ref="B3:K3"/>
    <mergeCell ref="B4:K4"/>
    <mergeCell ref="B5:K5"/>
    <mergeCell ref="B86:M86"/>
    <mergeCell ref="B87:M87"/>
    <mergeCell ref="B88:K88"/>
    <mergeCell ref="B89:K89"/>
    <mergeCell ref="B90:K90"/>
  </mergeCells>
  <printOptions horizontalCentered="1"/>
  <pageMargins left="0.23622047244093999" right="0.23622047244093999" top="0.90551181102361999" bottom="0.55118110236219997" header="0.31496062992126" footer="0.31496062992126"/>
  <pageSetup scale="52" fitToHeight="0" orientation="landscape" r:id="rId1"/>
  <headerFooter>
    <oddHeader>&amp;L&amp;G</oddHead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6c</vt:lpstr>
      <vt:lpstr>'Formato 6c'!Área_de_impresión</vt:lpstr>
      <vt:lpstr>'Formato 6c'!Títulos_a_imprimir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emedinam</dc:creator>
  <cp:lastModifiedBy>Medina</cp:lastModifiedBy>
  <dcterms:created xsi:type="dcterms:W3CDTF">2023-01-30T20:20:14Z</dcterms:created>
  <dcterms:modified xsi:type="dcterms:W3CDTF">2023-06-13T19:05:06Z</dcterms:modified>
</cp:coreProperties>
</file>