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za\OneDrive\Documentos\RESPALDO\FINANZAS\2024\E-S 2024\6. BANCO DE DATOS\CLASIFICACIONES\LDF\"/>
    </mc:Choice>
  </mc:AlternateContent>
  <bookViews>
    <workbookView xWindow="0" yWindow="0" windowWidth="23040" windowHeight="8496"/>
  </bookViews>
  <sheets>
    <sheet name="Formato 6b_1" sheetId="3" r:id="rId1"/>
    <sheet name="Formato 6b_2" sheetId="4" r:id="rId2"/>
    <sheet name="Formato 6b_3" sheetId="5" r:id="rId3"/>
  </sheets>
  <definedNames>
    <definedName name="___xlfn_IFERROR">NA()</definedName>
    <definedName name="__xlfn_IFERROR">NA()</definedName>
    <definedName name="_Regression_Out">#REF!</definedName>
    <definedName name="_Regression_X">#REF!</definedName>
    <definedName name="_Regression_Y">#REF!</definedName>
    <definedName name="A">#REF!</definedName>
    <definedName name="ADE">#REF!</definedName>
    <definedName name="AFPRES17_Hoja1_Lista">#REF!</definedName>
    <definedName name="_xlnm.Print_Area" localSheetId="0">'Formato 6b_1'!$B$1:$J$263</definedName>
    <definedName name="_xlnm.Print_Area" localSheetId="1">'Formato 6b_2'!$B$1:$J$30</definedName>
    <definedName name="_xlnm.Print_Area" localSheetId="2">'Formato 6b_3'!$B$1:$J$35</definedName>
    <definedName name="_xlnm.Database">#REF!</definedName>
    <definedName name="CAPIT" localSheetId="0">#REF!</definedName>
    <definedName name="CAPIT" localSheetId="1">#REF!</definedName>
    <definedName name="CAPIT" localSheetId="2">#REF!</definedName>
    <definedName name="CAPIT">#REF!</definedName>
    <definedName name="Capitulo">#REF!</definedName>
    <definedName name="CENPAR" localSheetId="0">#REF!</definedName>
    <definedName name="CENPAR" localSheetId="1">#REF!</definedName>
    <definedName name="CENPAR" localSheetId="2">#REF!</definedName>
    <definedName name="CENPAR">#REF!</definedName>
    <definedName name="Compromiso">#REF!</definedName>
    <definedName name="D">#REF!</definedName>
    <definedName name="datos_1">NA()</definedName>
    <definedName name="dc" localSheetId="0">#REF!</definedName>
    <definedName name="dc" localSheetId="2">#REF!</definedName>
    <definedName name="dc">#REF!</definedName>
    <definedName name="DEN">#REF!</definedName>
    <definedName name="DEUDA" localSheetId="0">#REF!</definedName>
    <definedName name="DEUDA">#REF!</definedName>
    <definedName name="dfsefsd">#REF!</definedName>
    <definedName name="DI">#REF!</definedName>
    <definedName name="egvb">#REF!</definedName>
    <definedName name="EJER" localSheetId="0">#REF!</definedName>
    <definedName name="EJER" localSheetId="1">#REF!</definedName>
    <definedName name="EJER" localSheetId="2">#REF!</definedName>
    <definedName name="EJER">#REF!</definedName>
    <definedName name="ENFPEM">#REF!</definedName>
    <definedName name="FF">#REF!</definedName>
    <definedName name="FG">#REF!</definedName>
    <definedName name="FON">#REF!</definedName>
    <definedName name="FUN">#REF!</definedName>
    <definedName name="g">#REF!</definedName>
    <definedName name="GCI" localSheetId="0">#REF!</definedName>
    <definedName name="GCI" localSheetId="1">#REF!</definedName>
    <definedName name="GCI" localSheetId="2">#REF!</definedName>
    <definedName name="GCI">#REF!</definedName>
    <definedName name="GDM">#REF!</definedName>
    <definedName name="IMPORTE">#REF!</definedName>
    <definedName name="LISTA_2016">#REF!</definedName>
    <definedName name="MODIF" localSheetId="0">#REF!</definedName>
    <definedName name="MODIF" localSheetId="1">#REF!</definedName>
    <definedName name="MODIF" localSheetId="2">#REF!</definedName>
    <definedName name="MODIF">#REF!</definedName>
    <definedName name="NVO">#REF!</definedName>
    <definedName name="OR">#REF!</definedName>
    <definedName name="ORIG" localSheetId="0">#REF!</definedName>
    <definedName name="ORIG" localSheetId="1">#REF!</definedName>
    <definedName name="ORIG" localSheetId="2">#REF!</definedName>
    <definedName name="ORIG">#REF!</definedName>
    <definedName name="PARTIDA">#REF!</definedName>
    <definedName name="periodo" localSheetId="0">#REF!</definedName>
    <definedName name="periodo" localSheetId="1">#REF!</definedName>
    <definedName name="periodo" localSheetId="2">#REF!</definedName>
    <definedName name="periodo">#REF!</definedName>
    <definedName name="PIME_1">NA()</definedName>
    <definedName name="poa">#REF!</definedName>
    <definedName name="PRC">#REF!</definedName>
    <definedName name="PROG" localSheetId="0">#REF!</definedName>
    <definedName name="PROG" localSheetId="1">#REF!</definedName>
    <definedName name="PROG" localSheetId="2">#REF!</definedName>
    <definedName name="PROG">#REF!</definedName>
    <definedName name="ptda" localSheetId="0">#REF!</definedName>
    <definedName name="ptda" localSheetId="1">#REF!</definedName>
    <definedName name="ptda" localSheetId="2">#REF!</definedName>
    <definedName name="ptda">#REF!</definedName>
    <definedName name="PY">#REF!</definedName>
    <definedName name="R_">#REF!</definedName>
    <definedName name="RA">#REF!</definedName>
    <definedName name="RPP">#REF!</definedName>
    <definedName name="RPP_1">#REF!</definedName>
    <definedName name="SE">#REF!</definedName>
    <definedName name="SSSS">#REF!</definedName>
    <definedName name="TIPO_UEG" localSheetId="0">#REF!</definedName>
    <definedName name="TIPO_UEG" localSheetId="1">#REF!</definedName>
    <definedName name="TIPO_UEG" localSheetId="2">#REF!</definedName>
    <definedName name="TIPO_UEG">#REF!</definedName>
    <definedName name="_xlnm.Print_Titles" localSheetId="0">'Formato 6b_1'!$1:$8</definedName>
    <definedName name="_xlnm.Print_Titles" localSheetId="1">'Formato 6b_2'!$1:$9</definedName>
    <definedName name="_xlnm.Print_Titles" localSheetId="2">'Formato 6b_3'!$1:$9</definedName>
    <definedName name="TR">#REF!</definedName>
    <definedName name="TYA" localSheetId="0">#REF!</definedName>
    <definedName name="TYA" localSheetId="2">#REF!</definedName>
    <definedName name="TYA">#REF!</definedName>
    <definedName name="UEG" localSheetId="0">#REF!</definedName>
    <definedName name="UEG" localSheetId="1">#REF!</definedName>
    <definedName name="UEG" localSheetId="2">#REF!</definedName>
    <definedName name="UEG">#REF!</definedName>
    <definedName name="UEGA">#REF!</definedName>
    <definedName name="UM">#REF!</definedName>
    <definedName name="UNI">#REF!</definedName>
    <definedName name="UR" localSheetId="0">#REF!</definedName>
    <definedName name="UR" localSheetId="1">#REF!</definedName>
    <definedName name="UR" localSheetId="2">#REF!</definedName>
    <definedName name="UR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5" l="1"/>
  <c r="I28" i="5"/>
  <c r="G28" i="5"/>
  <c r="H26" i="5"/>
  <c r="J26" i="5" s="1"/>
  <c r="D26" i="5"/>
  <c r="J25" i="5"/>
  <c r="H25" i="5"/>
  <c r="D25" i="5"/>
  <c r="H24" i="5"/>
  <c r="J24" i="5" s="1"/>
  <c r="D24" i="5"/>
  <c r="H23" i="5"/>
  <c r="J23" i="5" s="1"/>
  <c r="D23" i="5"/>
  <c r="H22" i="5"/>
  <c r="J22" i="5" s="1"/>
  <c r="D22" i="5"/>
  <c r="J21" i="5"/>
  <c r="H21" i="5"/>
  <c r="D21" i="5"/>
  <c r="H20" i="5"/>
  <c r="J20" i="5" s="1"/>
  <c r="D20" i="5"/>
  <c r="I19" i="5"/>
  <c r="G19" i="5"/>
  <c r="F19" i="5"/>
  <c r="F28" i="5" s="1"/>
  <c r="E19" i="5"/>
  <c r="E28" i="5" s="1"/>
  <c r="H28" i="5" s="1"/>
  <c r="J28" i="5" s="1"/>
  <c r="D19" i="5"/>
  <c r="D28" i="5" s="1"/>
  <c r="C19" i="5"/>
  <c r="C28" i="5" s="1"/>
  <c r="J17" i="5"/>
  <c r="H17" i="5"/>
  <c r="D17" i="5"/>
  <c r="H16" i="5"/>
  <c r="J16" i="5" s="1"/>
  <c r="D16" i="5"/>
  <c r="J15" i="5"/>
  <c r="H15" i="5"/>
  <c r="D15" i="5"/>
  <c r="H14" i="5"/>
  <c r="J14" i="5" s="1"/>
  <c r="D14" i="5"/>
  <c r="H13" i="5"/>
  <c r="J13" i="5" s="1"/>
  <c r="D13" i="5"/>
  <c r="H12" i="5"/>
  <c r="H10" i="5" s="1"/>
  <c r="D12" i="5"/>
  <c r="J11" i="5"/>
  <c r="H11" i="5"/>
  <c r="D11" i="5"/>
  <c r="I10" i="5"/>
  <c r="G10" i="5"/>
  <c r="F10" i="5"/>
  <c r="E10" i="5"/>
  <c r="C10" i="5"/>
  <c r="D10" i="5" s="1"/>
  <c r="I23" i="4"/>
  <c r="H20" i="4"/>
  <c r="J20" i="4" s="1"/>
  <c r="D20" i="4"/>
  <c r="J19" i="4"/>
  <c r="H19" i="4"/>
  <c r="D19" i="4"/>
  <c r="H18" i="4"/>
  <c r="J18" i="4" s="1"/>
  <c r="D18" i="4"/>
  <c r="J17" i="4"/>
  <c r="H17" i="4"/>
  <c r="H16" i="4" s="1"/>
  <c r="D17" i="4"/>
  <c r="I16" i="4"/>
  <c r="G16" i="4"/>
  <c r="G23" i="4" s="1"/>
  <c r="F16" i="4"/>
  <c r="F23" i="4" s="1"/>
  <c r="E16" i="4"/>
  <c r="E23" i="4" s="1"/>
  <c r="H23" i="4" s="1"/>
  <c r="J23" i="4" s="1"/>
  <c r="C16" i="4"/>
  <c r="C23" i="4" s="1"/>
  <c r="H14" i="4"/>
  <c r="J14" i="4" s="1"/>
  <c r="D14" i="4"/>
  <c r="H13" i="4"/>
  <c r="J13" i="4" s="1"/>
  <c r="D13" i="4"/>
  <c r="H12" i="4"/>
  <c r="H10" i="4" s="1"/>
  <c r="D12" i="4"/>
  <c r="J11" i="4"/>
  <c r="H11" i="4"/>
  <c r="D11" i="4"/>
  <c r="I10" i="4"/>
  <c r="G10" i="4"/>
  <c r="F10" i="4"/>
  <c r="E10" i="4"/>
  <c r="C10" i="4"/>
  <c r="D10" i="4" s="1"/>
  <c r="I255" i="3"/>
  <c r="B253" i="3"/>
  <c r="J252" i="3"/>
  <c r="H252" i="3"/>
  <c r="D252" i="3"/>
  <c r="B252" i="3"/>
  <c r="H251" i="3"/>
  <c r="J251" i="3" s="1"/>
  <c r="D251" i="3"/>
  <c r="H250" i="3"/>
  <c r="J250" i="3" s="1"/>
  <c r="D250" i="3"/>
  <c r="J249" i="3"/>
  <c r="H249" i="3"/>
  <c r="D249" i="3"/>
  <c r="H248" i="3"/>
  <c r="J248" i="3" s="1"/>
  <c r="D248" i="3"/>
  <c r="J247" i="3"/>
  <c r="H247" i="3"/>
  <c r="D247" i="3"/>
  <c r="H246" i="3"/>
  <c r="J246" i="3" s="1"/>
  <c r="D246" i="3"/>
  <c r="H245" i="3"/>
  <c r="J245" i="3" s="1"/>
  <c r="D245" i="3"/>
  <c r="H244" i="3"/>
  <c r="J244" i="3" s="1"/>
  <c r="D244" i="3"/>
  <c r="J243" i="3"/>
  <c r="H243" i="3"/>
  <c r="D243" i="3"/>
  <c r="H242" i="3"/>
  <c r="J242" i="3" s="1"/>
  <c r="D242" i="3"/>
  <c r="J241" i="3"/>
  <c r="H241" i="3"/>
  <c r="D241" i="3"/>
  <c r="H240" i="3"/>
  <c r="J240" i="3" s="1"/>
  <c r="D240" i="3"/>
  <c r="J239" i="3"/>
  <c r="H239" i="3"/>
  <c r="D239" i="3"/>
  <c r="H238" i="3"/>
  <c r="J238" i="3" s="1"/>
  <c r="D238" i="3"/>
  <c r="J237" i="3"/>
  <c r="H237" i="3"/>
  <c r="D237" i="3"/>
  <c r="H236" i="3"/>
  <c r="J236" i="3" s="1"/>
  <c r="D236" i="3"/>
  <c r="H235" i="3"/>
  <c r="J235" i="3" s="1"/>
  <c r="D235" i="3"/>
  <c r="H234" i="3"/>
  <c r="J234" i="3" s="1"/>
  <c r="D234" i="3"/>
  <c r="J233" i="3"/>
  <c r="H233" i="3"/>
  <c r="D233" i="3"/>
  <c r="H232" i="3"/>
  <c r="J232" i="3" s="1"/>
  <c r="D232" i="3"/>
  <c r="J231" i="3"/>
  <c r="H231" i="3"/>
  <c r="D231" i="3"/>
  <c r="H230" i="3"/>
  <c r="J230" i="3" s="1"/>
  <c r="D230" i="3"/>
  <c r="H229" i="3"/>
  <c r="J229" i="3" s="1"/>
  <c r="D229" i="3"/>
  <c r="H228" i="3"/>
  <c r="J228" i="3" s="1"/>
  <c r="D228" i="3"/>
  <c r="J227" i="3"/>
  <c r="H227" i="3"/>
  <c r="D227" i="3"/>
  <c r="H226" i="3"/>
  <c r="J226" i="3" s="1"/>
  <c r="D226" i="3"/>
  <c r="J225" i="3"/>
  <c r="H225" i="3"/>
  <c r="D225" i="3"/>
  <c r="H224" i="3"/>
  <c r="J224" i="3" s="1"/>
  <c r="D224" i="3"/>
  <c r="J223" i="3"/>
  <c r="H223" i="3"/>
  <c r="D223" i="3"/>
  <c r="H222" i="3"/>
  <c r="J222" i="3" s="1"/>
  <c r="D222" i="3"/>
  <c r="J221" i="3"/>
  <c r="H221" i="3"/>
  <c r="D221" i="3"/>
  <c r="H220" i="3"/>
  <c r="J220" i="3" s="1"/>
  <c r="D220" i="3"/>
  <c r="H219" i="3"/>
  <c r="J219" i="3" s="1"/>
  <c r="D219" i="3"/>
  <c r="H218" i="3"/>
  <c r="J218" i="3" s="1"/>
  <c r="D218" i="3"/>
  <c r="J217" i="3"/>
  <c r="H217" i="3"/>
  <c r="D217" i="3"/>
  <c r="H216" i="3"/>
  <c r="J216" i="3" s="1"/>
  <c r="D216" i="3"/>
  <c r="J215" i="3"/>
  <c r="H215" i="3"/>
  <c r="D215" i="3"/>
  <c r="H214" i="3"/>
  <c r="J214" i="3" s="1"/>
  <c r="D214" i="3"/>
  <c r="H213" i="3"/>
  <c r="J213" i="3" s="1"/>
  <c r="D213" i="3"/>
  <c r="H212" i="3"/>
  <c r="J212" i="3" s="1"/>
  <c r="D212" i="3"/>
  <c r="J211" i="3"/>
  <c r="H211" i="3"/>
  <c r="D211" i="3"/>
  <c r="H210" i="3"/>
  <c r="J210" i="3" s="1"/>
  <c r="D210" i="3"/>
  <c r="J209" i="3"/>
  <c r="H209" i="3"/>
  <c r="D209" i="3"/>
  <c r="H208" i="3"/>
  <c r="J208" i="3" s="1"/>
  <c r="D208" i="3"/>
  <c r="J207" i="3"/>
  <c r="H207" i="3"/>
  <c r="D207" i="3"/>
  <c r="H206" i="3"/>
  <c r="J206" i="3" s="1"/>
  <c r="D206" i="3"/>
  <c r="J205" i="3"/>
  <c r="H205" i="3"/>
  <c r="D205" i="3"/>
  <c r="H204" i="3"/>
  <c r="J204" i="3" s="1"/>
  <c r="D204" i="3"/>
  <c r="H203" i="3"/>
  <c r="J203" i="3" s="1"/>
  <c r="D203" i="3"/>
  <c r="H202" i="3"/>
  <c r="J202" i="3" s="1"/>
  <c r="D202" i="3"/>
  <c r="J201" i="3"/>
  <c r="H201" i="3"/>
  <c r="D201" i="3"/>
  <c r="H200" i="3"/>
  <c r="J200" i="3" s="1"/>
  <c r="D200" i="3"/>
  <c r="J199" i="3"/>
  <c r="H199" i="3"/>
  <c r="D199" i="3"/>
  <c r="H198" i="3"/>
  <c r="J198" i="3" s="1"/>
  <c r="D198" i="3"/>
  <c r="H197" i="3"/>
  <c r="J197" i="3" s="1"/>
  <c r="D197" i="3"/>
  <c r="H196" i="3"/>
  <c r="J196" i="3" s="1"/>
  <c r="D196" i="3"/>
  <c r="J195" i="3"/>
  <c r="H195" i="3"/>
  <c r="D195" i="3"/>
  <c r="H194" i="3"/>
  <c r="J194" i="3" s="1"/>
  <c r="D194" i="3"/>
  <c r="J193" i="3"/>
  <c r="H193" i="3"/>
  <c r="D193" i="3"/>
  <c r="H192" i="3"/>
  <c r="J192" i="3" s="1"/>
  <c r="D192" i="3"/>
  <c r="J191" i="3"/>
  <c r="H191" i="3"/>
  <c r="D191" i="3"/>
  <c r="H190" i="3"/>
  <c r="J190" i="3" s="1"/>
  <c r="D190" i="3"/>
  <c r="J189" i="3"/>
  <c r="H189" i="3"/>
  <c r="D189" i="3"/>
  <c r="H188" i="3"/>
  <c r="J188" i="3" s="1"/>
  <c r="D188" i="3"/>
  <c r="H187" i="3"/>
  <c r="J187" i="3" s="1"/>
  <c r="D187" i="3"/>
  <c r="H186" i="3"/>
  <c r="J186" i="3" s="1"/>
  <c r="D186" i="3"/>
  <c r="J185" i="3"/>
  <c r="H185" i="3"/>
  <c r="D185" i="3"/>
  <c r="H184" i="3"/>
  <c r="J184" i="3" s="1"/>
  <c r="D184" i="3"/>
  <c r="J183" i="3"/>
  <c r="H183" i="3"/>
  <c r="D183" i="3"/>
  <c r="H182" i="3"/>
  <c r="J182" i="3" s="1"/>
  <c r="D182" i="3"/>
  <c r="H181" i="3"/>
  <c r="J181" i="3" s="1"/>
  <c r="D181" i="3"/>
  <c r="H180" i="3"/>
  <c r="J180" i="3" s="1"/>
  <c r="D180" i="3"/>
  <c r="J179" i="3"/>
  <c r="H179" i="3"/>
  <c r="D179" i="3"/>
  <c r="H178" i="3"/>
  <c r="J178" i="3" s="1"/>
  <c r="D178" i="3"/>
  <c r="J177" i="3"/>
  <c r="H177" i="3"/>
  <c r="D177" i="3"/>
  <c r="H176" i="3"/>
  <c r="J176" i="3" s="1"/>
  <c r="D176" i="3"/>
  <c r="J175" i="3"/>
  <c r="H175" i="3"/>
  <c r="D175" i="3"/>
  <c r="H174" i="3"/>
  <c r="J174" i="3" s="1"/>
  <c r="D174" i="3"/>
  <c r="J173" i="3"/>
  <c r="H173" i="3"/>
  <c r="D173" i="3"/>
  <c r="H172" i="3"/>
  <c r="J172" i="3" s="1"/>
  <c r="D172" i="3"/>
  <c r="H171" i="3"/>
  <c r="J171" i="3" s="1"/>
  <c r="D171" i="3"/>
  <c r="H170" i="3"/>
  <c r="J170" i="3" s="1"/>
  <c r="D170" i="3"/>
  <c r="J169" i="3"/>
  <c r="H169" i="3"/>
  <c r="D169" i="3"/>
  <c r="H168" i="3"/>
  <c r="J168" i="3" s="1"/>
  <c r="D168" i="3"/>
  <c r="J167" i="3"/>
  <c r="H167" i="3"/>
  <c r="D167" i="3"/>
  <c r="H166" i="3"/>
  <c r="J166" i="3" s="1"/>
  <c r="D166" i="3"/>
  <c r="H165" i="3"/>
  <c r="J165" i="3" s="1"/>
  <c r="D165" i="3"/>
  <c r="H164" i="3"/>
  <c r="J164" i="3" s="1"/>
  <c r="D164" i="3"/>
  <c r="J163" i="3"/>
  <c r="H163" i="3"/>
  <c r="D163" i="3"/>
  <c r="H162" i="3"/>
  <c r="J162" i="3" s="1"/>
  <c r="D162" i="3"/>
  <c r="J161" i="3"/>
  <c r="H161" i="3"/>
  <c r="D161" i="3"/>
  <c r="H160" i="3"/>
  <c r="J160" i="3" s="1"/>
  <c r="D160" i="3"/>
  <c r="J159" i="3"/>
  <c r="H159" i="3"/>
  <c r="D159" i="3"/>
  <c r="H158" i="3"/>
  <c r="J158" i="3" s="1"/>
  <c r="D158" i="3"/>
  <c r="J157" i="3"/>
  <c r="H157" i="3"/>
  <c r="D157" i="3"/>
  <c r="H156" i="3"/>
  <c r="J156" i="3" s="1"/>
  <c r="D156" i="3"/>
  <c r="H155" i="3"/>
  <c r="J155" i="3" s="1"/>
  <c r="D155" i="3"/>
  <c r="H154" i="3"/>
  <c r="J154" i="3" s="1"/>
  <c r="D154" i="3"/>
  <c r="J153" i="3"/>
  <c r="H153" i="3"/>
  <c r="D153" i="3"/>
  <c r="H152" i="3"/>
  <c r="J152" i="3" s="1"/>
  <c r="D152" i="3"/>
  <c r="J151" i="3"/>
  <c r="H151" i="3"/>
  <c r="D151" i="3"/>
  <c r="H150" i="3"/>
  <c r="J150" i="3" s="1"/>
  <c r="D150" i="3"/>
  <c r="H149" i="3"/>
  <c r="J149" i="3" s="1"/>
  <c r="D149" i="3"/>
  <c r="H148" i="3"/>
  <c r="J148" i="3" s="1"/>
  <c r="D148" i="3"/>
  <c r="J147" i="3"/>
  <c r="H147" i="3"/>
  <c r="D147" i="3"/>
  <c r="H146" i="3"/>
  <c r="J146" i="3" s="1"/>
  <c r="D146" i="3"/>
  <c r="J145" i="3"/>
  <c r="H145" i="3"/>
  <c r="D145" i="3"/>
  <c r="H144" i="3"/>
  <c r="J144" i="3" s="1"/>
  <c r="D144" i="3"/>
  <c r="J143" i="3"/>
  <c r="H143" i="3"/>
  <c r="D143" i="3"/>
  <c r="H142" i="3"/>
  <c r="J142" i="3" s="1"/>
  <c r="D142" i="3"/>
  <c r="J141" i="3"/>
  <c r="H141" i="3"/>
  <c r="D141" i="3"/>
  <c r="H140" i="3"/>
  <c r="J140" i="3" s="1"/>
  <c r="D140" i="3"/>
  <c r="H139" i="3"/>
  <c r="J139" i="3" s="1"/>
  <c r="D139" i="3"/>
  <c r="H138" i="3"/>
  <c r="J138" i="3" s="1"/>
  <c r="D138" i="3"/>
  <c r="J137" i="3"/>
  <c r="H137" i="3"/>
  <c r="D137" i="3"/>
  <c r="H136" i="3"/>
  <c r="J136" i="3" s="1"/>
  <c r="D136" i="3"/>
  <c r="J135" i="3"/>
  <c r="H135" i="3"/>
  <c r="D135" i="3"/>
  <c r="H134" i="3"/>
  <c r="J134" i="3" s="1"/>
  <c r="D134" i="3"/>
  <c r="H133" i="3"/>
  <c r="H129" i="3" s="1"/>
  <c r="J129" i="3" s="1"/>
  <c r="D133" i="3"/>
  <c r="H132" i="3"/>
  <c r="J132" i="3" s="1"/>
  <c r="D132" i="3"/>
  <c r="J131" i="3"/>
  <c r="H131" i="3"/>
  <c r="D131" i="3"/>
  <c r="J130" i="3"/>
  <c r="I129" i="3"/>
  <c r="G129" i="3"/>
  <c r="F129" i="3"/>
  <c r="E129" i="3"/>
  <c r="C129" i="3"/>
  <c r="D129" i="3" s="1"/>
  <c r="J127" i="3"/>
  <c r="H127" i="3"/>
  <c r="D127" i="3"/>
  <c r="H126" i="3"/>
  <c r="D126" i="3"/>
  <c r="H125" i="3"/>
  <c r="J125" i="3" s="1"/>
  <c r="D125" i="3"/>
  <c r="J124" i="3"/>
  <c r="H124" i="3"/>
  <c r="D124" i="3"/>
  <c r="H123" i="3"/>
  <c r="J123" i="3" s="1"/>
  <c r="D123" i="3"/>
  <c r="J122" i="3"/>
  <c r="D122" i="3"/>
  <c r="J121" i="3"/>
  <c r="D121" i="3"/>
  <c r="J120" i="3"/>
  <c r="D120" i="3"/>
  <c r="J119" i="3"/>
  <c r="D119" i="3"/>
  <c r="J118" i="3"/>
  <c r="D118" i="3"/>
  <c r="J117" i="3"/>
  <c r="D117" i="3"/>
  <c r="J116" i="3"/>
  <c r="H116" i="3"/>
  <c r="D116" i="3"/>
  <c r="H115" i="3"/>
  <c r="J115" i="3" s="1"/>
  <c r="D115" i="3"/>
  <c r="J114" i="3"/>
  <c r="H114" i="3"/>
  <c r="D114" i="3"/>
  <c r="H113" i="3"/>
  <c r="J113" i="3" s="1"/>
  <c r="D113" i="3"/>
  <c r="J112" i="3"/>
  <c r="H112" i="3"/>
  <c r="D112" i="3"/>
  <c r="H111" i="3"/>
  <c r="J111" i="3" s="1"/>
  <c r="D111" i="3"/>
  <c r="H110" i="3"/>
  <c r="J110" i="3" s="1"/>
  <c r="D110" i="3"/>
  <c r="H109" i="3"/>
  <c r="J109" i="3" s="1"/>
  <c r="D109" i="3"/>
  <c r="J108" i="3"/>
  <c r="H108" i="3"/>
  <c r="D108" i="3"/>
  <c r="H107" i="3"/>
  <c r="J107" i="3" s="1"/>
  <c r="D107" i="3"/>
  <c r="J106" i="3"/>
  <c r="H106" i="3"/>
  <c r="D106" i="3"/>
  <c r="H105" i="3"/>
  <c r="J105" i="3" s="1"/>
  <c r="D105" i="3"/>
  <c r="H104" i="3"/>
  <c r="J104" i="3" s="1"/>
  <c r="D104" i="3"/>
  <c r="H103" i="3"/>
  <c r="J103" i="3" s="1"/>
  <c r="D103" i="3"/>
  <c r="J102" i="3"/>
  <c r="H102" i="3"/>
  <c r="D102" i="3"/>
  <c r="H101" i="3"/>
  <c r="J101" i="3" s="1"/>
  <c r="D101" i="3"/>
  <c r="J100" i="3"/>
  <c r="H100" i="3"/>
  <c r="D100" i="3"/>
  <c r="H99" i="3"/>
  <c r="J99" i="3" s="1"/>
  <c r="D99" i="3"/>
  <c r="J98" i="3"/>
  <c r="H98" i="3"/>
  <c r="D98" i="3"/>
  <c r="H97" i="3"/>
  <c r="J97" i="3" s="1"/>
  <c r="D97" i="3"/>
  <c r="J96" i="3"/>
  <c r="H96" i="3"/>
  <c r="D96" i="3"/>
  <c r="H95" i="3"/>
  <c r="J95" i="3" s="1"/>
  <c r="D95" i="3"/>
  <c r="H94" i="3"/>
  <c r="J94" i="3" s="1"/>
  <c r="D94" i="3"/>
  <c r="H93" i="3"/>
  <c r="J93" i="3" s="1"/>
  <c r="D93" i="3"/>
  <c r="J92" i="3"/>
  <c r="H92" i="3"/>
  <c r="D92" i="3"/>
  <c r="H91" i="3"/>
  <c r="J91" i="3" s="1"/>
  <c r="D91" i="3"/>
  <c r="J90" i="3"/>
  <c r="H90" i="3"/>
  <c r="D90" i="3"/>
  <c r="H89" i="3"/>
  <c r="J89" i="3" s="1"/>
  <c r="D89" i="3"/>
  <c r="H88" i="3"/>
  <c r="J88" i="3" s="1"/>
  <c r="D88" i="3"/>
  <c r="H87" i="3"/>
  <c r="J87" i="3" s="1"/>
  <c r="D87" i="3"/>
  <c r="J86" i="3"/>
  <c r="H86" i="3"/>
  <c r="D86" i="3"/>
  <c r="H85" i="3"/>
  <c r="J85" i="3" s="1"/>
  <c r="D85" i="3"/>
  <c r="J84" i="3"/>
  <c r="H84" i="3"/>
  <c r="D84" i="3"/>
  <c r="H83" i="3"/>
  <c r="J83" i="3" s="1"/>
  <c r="D83" i="3"/>
  <c r="J82" i="3"/>
  <c r="H82" i="3"/>
  <c r="D82" i="3"/>
  <c r="H81" i="3"/>
  <c r="J81" i="3" s="1"/>
  <c r="D81" i="3"/>
  <c r="J80" i="3"/>
  <c r="H80" i="3"/>
  <c r="D80" i="3"/>
  <c r="H79" i="3"/>
  <c r="J79" i="3" s="1"/>
  <c r="D79" i="3"/>
  <c r="H78" i="3"/>
  <c r="J78" i="3" s="1"/>
  <c r="D78" i="3"/>
  <c r="H77" i="3"/>
  <c r="J77" i="3" s="1"/>
  <c r="D77" i="3"/>
  <c r="J76" i="3"/>
  <c r="H76" i="3"/>
  <c r="D76" i="3"/>
  <c r="H75" i="3"/>
  <c r="J75" i="3" s="1"/>
  <c r="D75" i="3"/>
  <c r="J74" i="3"/>
  <c r="H74" i="3"/>
  <c r="D74" i="3"/>
  <c r="H73" i="3"/>
  <c r="J73" i="3" s="1"/>
  <c r="D73" i="3"/>
  <c r="H72" i="3"/>
  <c r="J72" i="3" s="1"/>
  <c r="D72" i="3"/>
  <c r="H71" i="3"/>
  <c r="J71" i="3" s="1"/>
  <c r="D71" i="3"/>
  <c r="J70" i="3"/>
  <c r="H70" i="3"/>
  <c r="D70" i="3"/>
  <c r="H69" i="3"/>
  <c r="J69" i="3" s="1"/>
  <c r="D69" i="3"/>
  <c r="J68" i="3"/>
  <c r="H68" i="3"/>
  <c r="D68" i="3"/>
  <c r="H67" i="3"/>
  <c r="J67" i="3" s="1"/>
  <c r="D67" i="3"/>
  <c r="J66" i="3"/>
  <c r="H66" i="3"/>
  <c r="D66" i="3"/>
  <c r="H65" i="3"/>
  <c r="J65" i="3" s="1"/>
  <c r="D65" i="3"/>
  <c r="J64" i="3"/>
  <c r="H64" i="3"/>
  <c r="D64" i="3"/>
  <c r="H63" i="3"/>
  <c r="J63" i="3" s="1"/>
  <c r="D63" i="3"/>
  <c r="H62" i="3"/>
  <c r="J62" i="3" s="1"/>
  <c r="D62" i="3"/>
  <c r="H61" i="3"/>
  <c r="J61" i="3" s="1"/>
  <c r="D61" i="3"/>
  <c r="J60" i="3"/>
  <c r="H60" i="3"/>
  <c r="D60" i="3"/>
  <c r="H59" i="3"/>
  <c r="J59" i="3" s="1"/>
  <c r="D59" i="3"/>
  <c r="J58" i="3"/>
  <c r="H58" i="3"/>
  <c r="D58" i="3"/>
  <c r="H57" i="3"/>
  <c r="J57" i="3" s="1"/>
  <c r="D57" i="3"/>
  <c r="H56" i="3"/>
  <c r="J56" i="3" s="1"/>
  <c r="D56" i="3"/>
  <c r="H55" i="3"/>
  <c r="J55" i="3" s="1"/>
  <c r="D55" i="3"/>
  <c r="J54" i="3"/>
  <c r="H54" i="3"/>
  <c r="D54" i="3"/>
  <c r="H53" i="3"/>
  <c r="J53" i="3" s="1"/>
  <c r="D53" i="3"/>
  <c r="J52" i="3"/>
  <c r="H52" i="3"/>
  <c r="D52" i="3"/>
  <c r="H51" i="3"/>
  <c r="J51" i="3" s="1"/>
  <c r="D51" i="3"/>
  <c r="J50" i="3"/>
  <c r="H50" i="3"/>
  <c r="D50" i="3"/>
  <c r="H49" i="3"/>
  <c r="J49" i="3" s="1"/>
  <c r="D49" i="3"/>
  <c r="J48" i="3"/>
  <c r="H48" i="3"/>
  <c r="D48" i="3"/>
  <c r="H47" i="3"/>
  <c r="J47" i="3" s="1"/>
  <c r="D47" i="3"/>
  <c r="H46" i="3"/>
  <c r="J46" i="3" s="1"/>
  <c r="D46" i="3"/>
  <c r="H45" i="3"/>
  <c r="J45" i="3" s="1"/>
  <c r="D45" i="3"/>
  <c r="J44" i="3"/>
  <c r="H44" i="3"/>
  <c r="D44" i="3"/>
  <c r="H43" i="3"/>
  <c r="J43" i="3" s="1"/>
  <c r="D43" i="3"/>
  <c r="J42" i="3"/>
  <c r="H42" i="3"/>
  <c r="D42" i="3"/>
  <c r="H41" i="3"/>
  <c r="J41" i="3" s="1"/>
  <c r="D41" i="3"/>
  <c r="H40" i="3"/>
  <c r="J40" i="3" s="1"/>
  <c r="D40" i="3"/>
  <c r="H39" i="3"/>
  <c r="J39" i="3" s="1"/>
  <c r="D39" i="3"/>
  <c r="J38" i="3"/>
  <c r="H38" i="3"/>
  <c r="D38" i="3"/>
  <c r="H37" i="3"/>
  <c r="J37" i="3" s="1"/>
  <c r="D37" i="3"/>
  <c r="J36" i="3"/>
  <c r="H36" i="3"/>
  <c r="D36" i="3"/>
  <c r="H35" i="3"/>
  <c r="J35" i="3" s="1"/>
  <c r="D35" i="3"/>
  <c r="J34" i="3"/>
  <c r="H34" i="3"/>
  <c r="D34" i="3"/>
  <c r="H33" i="3"/>
  <c r="J33" i="3" s="1"/>
  <c r="D33" i="3"/>
  <c r="J32" i="3"/>
  <c r="H32" i="3"/>
  <c r="D32" i="3"/>
  <c r="H31" i="3"/>
  <c r="J31" i="3" s="1"/>
  <c r="D31" i="3"/>
  <c r="H30" i="3"/>
  <c r="J30" i="3" s="1"/>
  <c r="D30" i="3"/>
  <c r="H29" i="3"/>
  <c r="J29" i="3" s="1"/>
  <c r="D29" i="3"/>
  <c r="J28" i="3"/>
  <c r="H28" i="3"/>
  <c r="D28" i="3"/>
  <c r="H27" i="3"/>
  <c r="J27" i="3" s="1"/>
  <c r="D27" i="3"/>
  <c r="J26" i="3"/>
  <c r="H26" i="3"/>
  <c r="D26" i="3"/>
  <c r="H25" i="3"/>
  <c r="J25" i="3" s="1"/>
  <c r="D25" i="3"/>
  <c r="H24" i="3"/>
  <c r="J24" i="3" s="1"/>
  <c r="D24" i="3"/>
  <c r="H23" i="3"/>
  <c r="J23" i="3" s="1"/>
  <c r="D23" i="3"/>
  <c r="J22" i="3"/>
  <c r="H22" i="3"/>
  <c r="D22" i="3"/>
  <c r="H21" i="3"/>
  <c r="J21" i="3" s="1"/>
  <c r="D21" i="3"/>
  <c r="J20" i="3"/>
  <c r="H20" i="3"/>
  <c r="D20" i="3"/>
  <c r="H19" i="3"/>
  <c r="J19" i="3" s="1"/>
  <c r="D19" i="3"/>
  <c r="J18" i="3"/>
  <c r="H18" i="3"/>
  <c r="D18" i="3"/>
  <c r="H17" i="3"/>
  <c r="J17" i="3" s="1"/>
  <c r="D17" i="3"/>
  <c r="J16" i="3"/>
  <c r="H16" i="3"/>
  <c r="D16" i="3"/>
  <c r="H15" i="3"/>
  <c r="J15" i="3" s="1"/>
  <c r="D15" i="3"/>
  <c r="H14" i="3"/>
  <c r="J14" i="3" s="1"/>
  <c r="D14" i="3"/>
  <c r="H13" i="3"/>
  <c r="J13" i="3" s="1"/>
  <c r="D13" i="3"/>
  <c r="J12" i="3"/>
  <c r="H12" i="3"/>
  <c r="D12" i="3"/>
  <c r="H11" i="3"/>
  <c r="J11" i="3" s="1"/>
  <c r="D11" i="3"/>
  <c r="D10" i="3"/>
  <c r="I9" i="3"/>
  <c r="G9" i="3"/>
  <c r="G255" i="3" s="1"/>
  <c r="F9" i="3"/>
  <c r="F255" i="3" s="1"/>
  <c r="E9" i="3"/>
  <c r="E255" i="3" s="1"/>
  <c r="C9" i="3"/>
  <c r="C255" i="3" s="1"/>
  <c r="J16" i="4" l="1"/>
  <c r="J19" i="5"/>
  <c r="H255" i="3"/>
  <c r="J255" i="3" s="1"/>
  <c r="J9" i="3"/>
  <c r="D9" i="3"/>
  <c r="D255" i="3" s="1"/>
  <c r="J12" i="4"/>
  <c r="J10" i="4" s="1"/>
  <c r="J12" i="5"/>
  <c r="J10" i="5" s="1"/>
  <c r="H19" i="5"/>
  <c r="J133" i="3"/>
  <c r="H9" i="3"/>
  <c r="D16" i="4"/>
  <c r="D23" i="4" s="1"/>
</calcChain>
</file>

<file path=xl/sharedStrings.xml><?xml version="1.0" encoding="utf-8"?>
<sst xmlns="http://schemas.openxmlformats.org/spreadsheetml/2006/main" count="339" uniqueCount="167">
  <si>
    <t>Poder Ejecutivo de la Ciudad de México</t>
  </si>
  <si>
    <t>(Cifras en Pesos)</t>
  </si>
  <si>
    <t>Egresos*</t>
  </si>
  <si>
    <t>Diferencia</t>
  </si>
  <si>
    <t>Aprobado</t>
  </si>
  <si>
    <t>Ampliaciones/
Reducciones</t>
  </si>
  <si>
    <t>Modificado</t>
  </si>
  <si>
    <t>Devengado</t>
  </si>
  <si>
    <t>Pagado</t>
  </si>
  <si>
    <t>3=(1+2)</t>
  </si>
  <si>
    <t>I. Gasto No Etiquetado</t>
  </si>
  <si>
    <t>II. Gasto Etiquetado</t>
  </si>
  <si>
    <t>III. Total de Egresos (III = I + II)</t>
  </si>
  <si>
    <t xml:space="preserve">Comprometido </t>
  </si>
  <si>
    <r>
      <rPr>
        <b/>
        <sz val="10"/>
        <color rgb="FF000000"/>
        <rFont val="Source Sans Pro"/>
      </rPr>
      <t>Las cifras</t>
    </r>
    <r>
      <rPr>
        <sz val="10"/>
        <color rgb="FF000000"/>
        <rFont val="Source Sans Pro"/>
      </rPr>
      <t xml:space="preserve"> pueden variar por efecto de redondeo. </t>
    </r>
  </si>
  <si>
    <r>
      <rPr>
        <b/>
        <sz val="10"/>
        <color rgb="FF000000"/>
        <rFont val="Source Sans Pro"/>
      </rPr>
      <t xml:space="preserve">Las cifras </t>
    </r>
    <r>
      <rPr>
        <sz val="10"/>
        <color rgb="FF000000"/>
        <rFont val="Source Sans Pro"/>
      </rPr>
      <t>entre paréntesis indican variaciones negativas.</t>
    </r>
  </si>
  <si>
    <r>
      <t>Fuente:</t>
    </r>
    <r>
      <rPr>
        <sz val="10"/>
        <color rgb="FF000000"/>
        <rFont val="Source Sans Pro"/>
      </rPr>
      <t xml:space="preserve"> Secretaría de Administración y Finanzas</t>
    </r>
  </si>
  <si>
    <t>Estado Analítico del Ejercicio del Presupuesto de Egresos - LDF</t>
  </si>
  <si>
    <t>Unidad Responsable del Gasto</t>
  </si>
  <si>
    <t>Egresos</t>
  </si>
  <si>
    <t xml:space="preserve">Diferencia menos comprometido </t>
  </si>
  <si>
    <t xml:space="preserve"> Jefatura de Gobierno</t>
  </si>
  <si>
    <t xml:space="preserve"> Secretaría de Gobierno</t>
  </si>
  <si>
    <t xml:space="preserve"> Secretaría de Desarrollo Urbano y Vivienda</t>
  </si>
  <si>
    <t xml:space="preserve"> Secretaría de Desarrollo Económico</t>
  </si>
  <si>
    <t xml:space="preserve"> Secretaría de Turismo</t>
  </si>
  <si>
    <t xml:space="preserve"> Secretaría del Medio Ambiente</t>
  </si>
  <si>
    <t xml:space="preserve"> Secretaría de Obras y Servicios</t>
  </si>
  <si>
    <t xml:space="preserve"> Secretaría de Inclusión y Bienestar Social</t>
  </si>
  <si>
    <t xml:space="preserve"> Secretaría de Administración y Finanzas</t>
  </si>
  <si>
    <t xml:space="preserve"> Secretaría de Movilidad</t>
  </si>
  <si>
    <t xml:space="preserve"> Secretaría de Seguridad Ciudadana</t>
  </si>
  <si>
    <t xml:space="preserve"> Secretaría de la Contraloría General</t>
  </si>
  <si>
    <t xml:space="preserve"> Consejería Jurídica y de Servicios Legales</t>
  </si>
  <si>
    <t xml:space="preserve"> Secretaría de Salud</t>
  </si>
  <si>
    <t xml:space="preserve"> Secretaría de Cultura</t>
  </si>
  <si>
    <t xml:space="preserve"> Secretaría de Trabajo y Fomento Al Empleo</t>
  </si>
  <si>
    <t xml:space="preserve"> Secretaría de Gestión Integral de Riesgos y Protección Civil</t>
  </si>
  <si>
    <t xml:space="preserve"> Secretaría de Pueblos y Barrios Originarios y Comunidades Indígenas Residentes</t>
  </si>
  <si>
    <t xml:space="preserve"> Secretaría de Educación, Ciencia, Tecnología e Innovación</t>
  </si>
  <si>
    <t xml:space="preserve"> Secretaría de las Mujeres</t>
  </si>
  <si>
    <t xml:space="preserve"> Alcaldía Álvaro Obregón</t>
  </si>
  <si>
    <t xml:space="preserve"> Alcaldía Azcapotzalco</t>
  </si>
  <si>
    <t xml:space="preserve"> Alcaldía Benito Juárez</t>
  </si>
  <si>
    <t xml:space="preserve"> Alcaldía Coyoacán</t>
  </si>
  <si>
    <t xml:space="preserve"> Alcaldía Cuajimalpa de Morelos</t>
  </si>
  <si>
    <t xml:space="preserve"> Alcaldía Cuauhtémoc</t>
  </si>
  <si>
    <t xml:space="preserve"> Alcaldía Gustavo A. Madero</t>
  </si>
  <si>
    <t xml:space="preserve"> Alcaldía Iztacalco</t>
  </si>
  <si>
    <t xml:space="preserve"> Alcaldía Iztapalapa</t>
  </si>
  <si>
    <t xml:space="preserve"> Alcaldía La Magdalena Contreras</t>
  </si>
  <si>
    <t xml:space="preserve"> Alcaldía Miguel Hidalgo</t>
  </si>
  <si>
    <t xml:space="preserve"> Alcaldía Milpa Alta</t>
  </si>
  <si>
    <t xml:space="preserve"> Alcaldía Tláhuac</t>
  </si>
  <si>
    <t xml:space="preserve"> Alcaldía Tlalpan</t>
  </si>
  <si>
    <t xml:space="preserve"> Alcaldía Venustiano Carranza</t>
  </si>
  <si>
    <t xml:space="preserve"> Alcaldía Xochimilco</t>
  </si>
  <si>
    <t xml:space="preserve"> Centro de Comando, Control, Cómputo, Comunicaciones y Contacto Ciudadano</t>
  </si>
  <si>
    <t xml:space="preserve"> Agencia Digital de Innovación Pública</t>
  </si>
  <si>
    <t xml:space="preserve"> Comisión de Búsqueda de Personas de la Ciudad de México</t>
  </si>
  <si>
    <t xml:space="preserve"> Autoridad del Centro Histórico</t>
  </si>
  <si>
    <t xml:space="preserve"> Instancia Ejecutora del Sistema Integral de Derechos Humanos</t>
  </si>
  <si>
    <t xml:space="preserve"> Sistema de Aguas de la Ciudad de México</t>
  </si>
  <si>
    <t xml:space="preserve"> Agencia de Atención Animal</t>
  </si>
  <si>
    <t xml:space="preserve"> Planta Productora de Mezclas Asfalticas</t>
  </si>
  <si>
    <t xml:space="preserve"> Universidad de la Policía</t>
  </si>
  <si>
    <t xml:space="preserve"> Policía Auxiliar</t>
  </si>
  <si>
    <t xml:space="preserve"> Policía Bancaria e Industrial</t>
  </si>
  <si>
    <t xml:space="preserve"> Agencia de Protección Sanitaria</t>
  </si>
  <si>
    <t xml:space="preserve"> Subsistema de Educación Complementaria PILARES</t>
  </si>
  <si>
    <t xml:space="preserve"> Aportaciones al FONADEN y al Fondo Adicional de Financiamiento a las Alcaldías.</t>
  </si>
  <si>
    <t xml:space="preserve"> Fondo para las Acciones de Reconstrucción y Otras Previsiones</t>
  </si>
  <si>
    <t xml:space="preserve"> Tesorería</t>
  </si>
  <si>
    <t xml:space="preserve"> Deuda Pública</t>
  </si>
  <si>
    <t xml:space="preserve"> Congreso de la Ciudad de México</t>
  </si>
  <si>
    <t xml:space="preserve"> Auditoría Superior de la Ciudad de México</t>
  </si>
  <si>
    <t xml:space="preserve"> Tribunal Superior de Justicia</t>
  </si>
  <si>
    <t xml:space="preserve"> Consejo de la Judicatura</t>
  </si>
  <si>
    <t xml:space="preserve"> Tribunal de Justicia Administrativa</t>
  </si>
  <si>
    <t xml:space="preserve"> Junta Local de Conciliación y Arbitraje</t>
  </si>
  <si>
    <t xml:space="preserve"> Comisión de Derechos Humanos</t>
  </si>
  <si>
    <t xml:space="preserve"> Instituto Electoral</t>
  </si>
  <si>
    <t xml:space="preserve"> Tribunal Electoral</t>
  </si>
  <si>
    <t xml:space="preserve"> Universidad Autónoma de la Ciudad de México</t>
  </si>
  <si>
    <t xml:space="preserve"> Instituto de Transparencia, Acceso a la Información Pública, Protección de Datos Personales y Re</t>
  </si>
  <si>
    <t xml:space="preserve"> Fiscalía General de Justicia</t>
  </si>
  <si>
    <t xml:space="preserve"> Consejo de Evaluación de la Ciudad de México</t>
  </si>
  <si>
    <t xml:space="preserve"> Fondo para el Desarrollo Económico y Social</t>
  </si>
  <si>
    <t xml:space="preserve"> Comisión Ejecutiva de Atención a Víctimas de la Ciudad de México</t>
  </si>
  <si>
    <t xml:space="preserve"> Mecanismo para la Protección Integral de Personas Defensoras de Derechos Humanos y Periodistas</t>
  </si>
  <si>
    <t xml:space="preserve"> Instituto de Vivienda</t>
  </si>
  <si>
    <t xml:space="preserve"> Fondo de Desarrollo Económico</t>
  </si>
  <si>
    <t xml:space="preserve"> Fondo para el Desarrollo Social</t>
  </si>
  <si>
    <t xml:space="preserve"> Fondo Mixto de Promoción Turística</t>
  </si>
  <si>
    <t xml:space="preserve"> Fondo Ambiental Público</t>
  </si>
  <si>
    <t xml:space="preserve"> Procuraduría Ambiental y del Ordenamiento Territorial</t>
  </si>
  <si>
    <t xml:space="preserve"> Instituto Local de la Infraestructura Física Educativa</t>
  </si>
  <si>
    <t xml:space="preserve"> Instituto para la Seguridad de las Construcciones</t>
  </si>
  <si>
    <t xml:space="preserve"> Consejo para Prevenir y Eliminar la Discriminación</t>
  </si>
  <si>
    <t xml:space="preserve"> Sistema para el Desarrollo Integral de la Familia</t>
  </si>
  <si>
    <t xml:space="preserve"> Instituto de las Personas con Discapacidad</t>
  </si>
  <si>
    <t xml:space="preserve"> Instituto de la Juventud</t>
  </si>
  <si>
    <t xml:space="preserve"> Procuraduría Social</t>
  </si>
  <si>
    <t xml:space="preserve"> Fideicomiso del Centro Histórico</t>
  </si>
  <si>
    <t xml:space="preserve"> Fideicomiso de Recuperación Crediticia</t>
  </si>
  <si>
    <t xml:space="preserve"> Fideicomiso para la Reconstrucción Integral de la Ciudad de México</t>
  </si>
  <si>
    <t xml:space="preserve"> Fondo Público de Atención al Ciclista y al Peatón</t>
  </si>
  <si>
    <t xml:space="preserve"> Fideicomiso para el Fondo de Promoción para el Financiamiento del Transporte Público</t>
  </si>
  <si>
    <t xml:space="preserve"> Metrobús</t>
  </si>
  <si>
    <t xml:space="preserve"> Sistema de Transporte Colectivo Metro</t>
  </si>
  <si>
    <t xml:space="preserve"> Organismo Regulador de Transporte</t>
  </si>
  <si>
    <t xml:space="preserve"> Red de Transporte de Pasajeros (RTP)</t>
  </si>
  <si>
    <t xml:space="preserve"> Servicio de Transportes Eléctricos</t>
  </si>
  <si>
    <t xml:space="preserve"> Escuela de Administración Pública</t>
  </si>
  <si>
    <t xml:space="preserve"> Instituto de Verificación Administrativa</t>
  </si>
  <si>
    <t xml:space="preserve"> Instituto para la Atención y Prevención de las Adicciones</t>
  </si>
  <si>
    <t xml:space="preserve"> Servicios de Salud Pública</t>
  </si>
  <si>
    <t xml:space="preserve"> Sistema de Medios Públicos de la Ciudad de México</t>
  </si>
  <si>
    <t xml:space="preserve"> Fideicomiso Museo de Arte Popular Mexicano</t>
  </si>
  <si>
    <t xml:space="preserve"> Fideicomiso Museo del Estanquillo</t>
  </si>
  <si>
    <t xml:space="preserve"> Fideicomiso de Promocion y Desarrollo del Cine Mexicano</t>
  </si>
  <si>
    <t xml:space="preserve"> Centro de Conciliación Laboral</t>
  </si>
  <si>
    <t xml:space="preserve"> Instituto de Capacitación para el Trabajo</t>
  </si>
  <si>
    <t xml:space="preserve"> Heroico Cuerpo de Bomberos</t>
  </si>
  <si>
    <t xml:space="preserve"> Instituto del Deporte</t>
  </si>
  <si>
    <t xml:space="preserve"> Instituto de Educación Media Superior</t>
  </si>
  <si>
    <t xml:space="preserve"> Universidad Rosario Castellanos</t>
  </si>
  <si>
    <t xml:space="preserve"> Universidad de la Salud</t>
  </si>
  <si>
    <t xml:space="preserve"> Fideicomiso del Bienestar Educativo</t>
  </si>
  <si>
    <t xml:space="preserve"> Instituto de Planeación Democrática y Prospectiva de la Ciudad de México</t>
  </si>
  <si>
    <t xml:space="preserve"> Caja de Previsión para Trabajadores a Lista de Raya</t>
  </si>
  <si>
    <t xml:space="preserve"> Caja de Previsión de la Policía Auxiliar</t>
  </si>
  <si>
    <t xml:space="preserve"> Caja de Previsión de la Policía Preventiva</t>
  </si>
  <si>
    <t xml:space="preserve"> Corporación Mexicana de Impresión, S.A. de C.V.</t>
  </si>
  <si>
    <t xml:space="preserve"> Servicios Metropolitanos, S.A. de C.V.</t>
  </si>
  <si>
    <r>
      <rPr>
        <b/>
        <vertAlign val="superscript"/>
        <sz val="10"/>
        <color rgb="FF000000"/>
        <rFont val="Source Sans Pro"/>
      </rPr>
      <t>1/</t>
    </r>
    <r>
      <rPr>
        <b/>
        <sz val="10"/>
        <color rgb="FF000000"/>
        <rFont val="Source Sans Pro"/>
      </rPr>
      <t xml:space="preserve"> Gasto Neto.</t>
    </r>
  </si>
  <si>
    <r>
      <rPr>
        <b/>
        <vertAlign val="superscript"/>
        <sz val="10"/>
        <color rgb="FF000000"/>
        <rFont val="Source Sans Pro"/>
      </rPr>
      <t>2/</t>
    </r>
    <r>
      <rPr>
        <b/>
        <sz val="10"/>
        <color rgb="FF000000"/>
        <rFont val="Source Sans Pro"/>
      </rPr>
      <t xml:space="preserve"> El Consejo</t>
    </r>
    <r>
      <rPr>
        <sz val="10"/>
        <color rgb="FF000000"/>
        <rFont val="Source Sans Pro"/>
      </rPr>
      <t xml:space="preserve"> de Evaluación del Desarrollo Social se encuentra en proceso de transición entre Entidad a Organismo Autónomo.</t>
    </r>
  </si>
  <si>
    <r>
      <rPr>
        <b/>
        <sz val="10"/>
        <color rgb="FF000000"/>
        <rFont val="Source Sans Pro"/>
      </rPr>
      <t>* Incluye el monto</t>
    </r>
    <r>
      <rPr>
        <sz val="10"/>
        <color rgb="FF000000"/>
        <rFont val="Source Sans Pro"/>
      </rPr>
      <t xml:space="preserve"> presupuestal correspondiente a las transferencias realizadas a los Órganos de Gobierno y Autónomos, así como al Sector Paraestatal No Financiero.</t>
    </r>
  </si>
  <si>
    <t xml:space="preserve"> </t>
  </si>
  <si>
    <t>1 Poder Ejecutivo</t>
  </si>
  <si>
    <t>Poder Ejecutivo</t>
  </si>
  <si>
    <t>2 Poder Legislativo</t>
  </si>
  <si>
    <t>Poder Legislativo</t>
  </si>
  <si>
    <t>3 Poder Judicial</t>
  </si>
  <si>
    <t>Poder Judicial</t>
  </si>
  <si>
    <t>4 Órganos Autónomos</t>
  </si>
  <si>
    <t>Órganos Autónomos</t>
  </si>
  <si>
    <r>
      <rPr>
        <b/>
        <sz val="10"/>
        <color rgb="FF000000"/>
        <rFont val="Source Sans Pro"/>
      </rPr>
      <t>* No incluye el monto</t>
    </r>
    <r>
      <rPr>
        <sz val="10"/>
        <color rgb="FF000000"/>
        <rFont val="Source Sans Pro"/>
      </rPr>
      <t xml:space="preserve"> presupuestal correspondiente a las transferencias realizadas al Sector Paraestatal No Financiero.</t>
    </r>
  </si>
  <si>
    <t>Sector Paraestatal de la Ciudad de México</t>
  </si>
  <si>
    <t>1 Entidades y Fideicomisos Públicos No Empresariales y No Financieros</t>
  </si>
  <si>
    <t>Entidades Paraestatales y Fideicomisos No Empresariales y No Financieros</t>
  </si>
  <si>
    <t>2 Instituciones Públicas De Seguridad Social</t>
  </si>
  <si>
    <t>Instituciones Públicas de la Seguridad Social</t>
  </si>
  <si>
    <t>3 Entidades Paraestatales Empresariales Y No Financieras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</si>
  <si>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</si>
  <si>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</si>
  <si>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</si>
  <si>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</si>
  <si>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</si>
  <si>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vertAlign val="superscript"/>
        <sz val="7"/>
        <color rgb="FF000000"/>
        <rFont val="Source Sans Pro"/>
      </rPr>
      <t>1/</t>
    </r>
    <r>
      <rPr>
        <b/>
        <sz val="7"/>
        <color rgb="FF000000"/>
        <rFont val="Source Sans Pro"/>
      </rPr>
      <t xml:space="preserve"> Gasto Neto.</t>
    </r>
  </si>
  <si>
    <r>
      <rPr>
        <b/>
        <sz val="7"/>
        <color rgb="FF000000"/>
        <rFont val="Source Sans Pro"/>
      </rPr>
      <t>Las cifras</t>
    </r>
    <r>
      <rPr>
        <sz val="7"/>
        <color rgb="FF000000"/>
        <rFont val="Source Sans Pro"/>
      </rPr>
      <t xml:space="preserve"> pueden variar por efecto de redondeo. </t>
    </r>
  </si>
  <si>
    <r>
      <rPr>
        <b/>
        <sz val="7"/>
        <color rgb="FF000000"/>
        <rFont val="Source Sans Pro"/>
      </rPr>
      <t xml:space="preserve">Las cifras </t>
    </r>
    <r>
      <rPr>
        <sz val="7"/>
        <color rgb="FF000000"/>
        <rFont val="Source Sans Pro"/>
      </rPr>
      <t>entre paréntesis indican variaciones negativas.</t>
    </r>
  </si>
  <si>
    <r>
      <t>Fuente:</t>
    </r>
    <r>
      <rPr>
        <sz val="7"/>
        <color rgb="FF000000"/>
        <rFont val="Source Sans Pro"/>
      </rPr>
      <t xml:space="preserve"> Secretaría de Administración y Finanzas</t>
    </r>
  </si>
  <si>
    <r>
      <rPr>
        <b/>
        <sz val="7"/>
        <color rgb="FF000000"/>
        <rFont val="Source Sans Pro"/>
      </rPr>
      <t>* Sólo se incluye el monto</t>
    </r>
    <r>
      <rPr>
        <sz val="7"/>
        <color rgb="FF000000"/>
        <rFont val="Source Sans Pro"/>
      </rPr>
      <t xml:space="preserve"> presupuestal correspondiente a las transferencias realizadas al Sector Paraestatal No Financiero.</t>
    </r>
  </si>
  <si>
    <t>Enero-Septiembre 2024</t>
  </si>
  <si>
    <t>Nota: Cifras Preliminares, las correspondientes al cierre del ejercicio se registrarán en el Informe de Cuenta Pública 2024.</t>
  </si>
  <si>
    <r>
      <t xml:space="preserve">Clasificación Administrativa </t>
    </r>
    <r>
      <rPr>
        <b/>
        <vertAlign val="superscript"/>
        <sz val="12"/>
        <color theme="0"/>
        <rFont val="Source Sans Pro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</si>
</sst>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_);_(* \(#,##0\);_(* &quot;-&quot;??_);_(@_)"/>
    <numFmt numFmtId="165" formatCode="#,##0.0_);\(#,##0.0\)"/>
    <numFmt numFmtId="166" formatCode="_-* #,##0.0_-;\-* #,##0.0_-;_-* &quot;-&quot;??_-;_-@_-"/>
    <numFmt numFmtId="167" formatCode="_-* #,##0_-;\-* #,##0_-;_-* &quot;-&quot;??_-;_-@_-"/>
    <numFmt numFmtId="168" formatCode="0.0%"/>
    <numFmt numFmtId="169" formatCode="_(* #,##0.0_);_(* \(#,##0.0\);_(* &quot;-&quot;??_);_(@_)"/>
  </numFmts>
  <fonts count="16">
    <font>
      <sz val="11"/>
      <color rgb="FF000000"/>
      <name val="Calibri"/>
    </font>
    <font>
      <b/>
      <sz val="10"/>
      <color rgb="FF000000"/>
      <name val="Source Sans Pro"/>
    </font>
    <font>
      <sz val="10"/>
      <color rgb="FF000000"/>
      <name val="Arial"/>
    </font>
    <font>
      <sz val="9"/>
      <color rgb="FF000000"/>
      <name val="Source Sans Pro"/>
    </font>
    <font>
      <sz val="12"/>
      <color rgb="FF000000"/>
      <name val="Source Sans Pro"/>
    </font>
    <font>
      <b/>
      <sz val="12"/>
      <color rgb="FF000000"/>
      <name val="Source Sans Pro"/>
    </font>
    <font>
      <b/>
      <sz val="10"/>
      <color rgb="FF666699"/>
      <name val="Arial"/>
    </font>
    <font>
      <i/>
      <sz val="12"/>
      <color rgb="FF000000"/>
      <name val="Source Sans Pro"/>
    </font>
    <font>
      <sz val="10"/>
      <color rgb="FF000000"/>
      <name val="Source Sans Pro"/>
    </font>
    <font>
      <sz val="7"/>
      <color rgb="FF000000"/>
      <name val="Source Sans Pro"/>
    </font>
    <font>
      <b/>
      <u val="singleAccounting"/>
      <sz val="12"/>
      <color rgb="FF000000"/>
      <name val="Source Sans Pro"/>
    </font>
    <font>
      <b/>
      <sz val="7"/>
      <color rgb="FF000000"/>
      <name val="Source Sans Pro"/>
    </font>
    <font>
      <b/>
      <vertAlign val="superscript"/>
      <sz val="10"/>
      <color rgb="FF000000"/>
      <name val="Source Sans Pro"/>
    </font>
    <font>
      <b/>
      <vertAlign val="superscript"/>
      <sz val="7"/>
      <color rgb="FF000000"/>
      <name val="Source Sans Pro"/>
    </font>
    <font>
      <b/>
      <sz val="12"/>
      <color theme="0"/>
      <name val="Source Sans Pro"/>
      <family val="2"/>
    </font>
    <font>
      <b/>
      <vertAlign val="superscript"/>
      <sz val="12"/>
      <color theme="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67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/>
    </xf>
    <xf numFmtId="167" fontId="4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vertical="center"/>
    </xf>
    <xf numFmtId="168" fontId="4" fillId="0" borderId="9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16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166" fontId="4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167" fontId="10" fillId="0" borderId="0" xfId="0" applyNumberFormat="1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quotePrefix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63"/>
  <sheetViews>
    <sheetView showGridLines="0" tabSelected="1" view="pageBreakPreview" zoomScale="70" zoomScaleNormal="70" workbookViewId="0">
      <selection activeCell="E18" sqref="E18"/>
    </sheetView>
  </sheetViews>
  <sheetFormatPr baseColWidth="10" defaultColWidth="11.5546875" defaultRowHeight="15.6"/>
  <cols>
    <col min="1" max="1" width="11.5546875" style="3"/>
    <col min="2" max="2" width="58.109375" style="3" customWidth="1"/>
    <col min="3" max="10" width="19.88671875" style="3" customWidth="1"/>
    <col min="11" max="11" width="11.5546875" style="3"/>
  </cols>
  <sheetData>
    <row r="1" spans="1:10" ht="15" customHeight="1">
      <c r="B1" s="41" t="s">
        <v>0</v>
      </c>
      <c r="C1" s="42"/>
      <c r="D1" s="42"/>
      <c r="E1" s="42"/>
      <c r="F1" s="42"/>
      <c r="G1" s="42"/>
      <c r="H1" s="42"/>
      <c r="I1" s="42"/>
      <c r="J1" s="43"/>
    </row>
    <row r="2" spans="1:10" ht="15" customHeight="1">
      <c r="B2" s="44" t="s">
        <v>17</v>
      </c>
      <c r="C2" s="45"/>
      <c r="D2" s="45"/>
      <c r="E2" s="45"/>
      <c r="F2" s="45"/>
      <c r="G2" s="45"/>
      <c r="H2" s="45"/>
      <c r="I2" s="45"/>
      <c r="J2" s="46"/>
    </row>
    <row r="3" spans="1:10" ht="15" customHeight="1">
      <c r="B3" s="44" t="s">
        <v>166</v>
      </c>
      <c r="C3" s="45"/>
      <c r="D3" s="45"/>
      <c r="E3" s="45"/>
      <c r="F3" s="45"/>
      <c r="G3" s="45"/>
      <c r="H3" s="45"/>
      <c r="I3" s="45"/>
      <c r="J3" s="46"/>
    </row>
    <row r="4" spans="1:10" ht="15" customHeight="1">
      <c r="B4" s="44" t="s">
        <v>164</v>
      </c>
      <c r="C4" s="45"/>
      <c r="D4" s="45"/>
      <c r="E4" s="45"/>
      <c r="F4" s="45"/>
      <c r="G4" s="45"/>
      <c r="H4" s="45"/>
      <c r="I4" s="45"/>
      <c r="J4" s="46"/>
    </row>
    <row r="5" spans="1:10" ht="15" customHeight="1">
      <c r="B5" s="47" t="s">
        <v>1</v>
      </c>
      <c r="C5" s="48"/>
      <c r="D5" s="48"/>
      <c r="E5" s="48"/>
      <c r="F5" s="48"/>
      <c r="G5" s="48"/>
      <c r="H5" s="48"/>
      <c r="I5" s="48"/>
      <c r="J5" s="49"/>
    </row>
    <row r="6" spans="1:10" ht="15" customHeight="1">
      <c r="B6" s="56" t="s">
        <v>18</v>
      </c>
      <c r="C6" s="57" t="s">
        <v>19</v>
      </c>
      <c r="D6" s="58"/>
      <c r="E6" s="58"/>
      <c r="F6" s="58"/>
      <c r="G6" s="50"/>
      <c r="H6" s="51" t="s">
        <v>3</v>
      </c>
      <c r="I6" s="59" t="s">
        <v>13</v>
      </c>
      <c r="J6" s="51" t="s">
        <v>20</v>
      </c>
    </row>
    <row r="7" spans="1:10" ht="30" customHeight="1">
      <c r="B7" s="56"/>
      <c r="C7" s="36" t="s">
        <v>4</v>
      </c>
      <c r="D7" s="36" t="s">
        <v>5</v>
      </c>
      <c r="E7" s="36" t="s">
        <v>6</v>
      </c>
      <c r="F7" s="36" t="s">
        <v>7</v>
      </c>
      <c r="G7" s="36" t="s">
        <v>8</v>
      </c>
      <c r="H7" s="51"/>
      <c r="I7" s="60"/>
      <c r="J7" s="51"/>
    </row>
    <row r="8" spans="1:10" s="4" customFormat="1">
      <c r="B8" s="5"/>
    </row>
    <row r="9" spans="1:10" s="4" customFormat="1">
      <c r="B9" s="5" t="s">
        <v>10</v>
      </c>
      <c r="C9" s="6">
        <f>SUM(C11:C127)</f>
        <v>229216572341</v>
      </c>
      <c r="D9" s="6">
        <f t="shared" ref="D9:D40" si="0">E9-C9</f>
        <v>16303061097.799927</v>
      </c>
      <c r="E9" s="6">
        <f t="shared" ref="E9:J9" si="1">SUM(E11:E127)</f>
        <v>245519633438.79993</v>
      </c>
      <c r="F9" s="6">
        <f t="shared" si="1"/>
        <v>166468130046.41</v>
      </c>
      <c r="G9" s="6">
        <f t="shared" si="1"/>
        <v>166468130046.41</v>
      </c>
      <c r="H9" s="6">
        <f t="shared" si="1"/>
        <v>74523114001.160004</v>
      </c>
      <c r="I9" s="6">
        <f t="shared" si="1"/>
        <v>33556469593.84</v>
      </c>
      <c r="J9" s="6">
        <f t="shared" si="1"/>
        <v>40966644407.320007</v>
      </c>
    </row>
    <row r="10" spans="1:10" s="4" customFormat="1">
      <c r="B10" s="5"/>
      <c r="C10" s="6"/>
      <c r="D10" s="2">
        <f t="shared" si="0"/>
        <v>0</v>
      </c>
      <c r="E10" s="6"/>
      <c r="F10" s="6"/>
      <c r="G10" s="6"/>
      <c r="H10" s="6"/>
      <c r="I10" s="6"/>
      <c r="J10" s="6"/>
    </row>
    <row r="11" spans="1:10" s="8" customFormat="1" ht="30" customHeight="1">
      <c r="A11" s="1"/>
      <c r="B11" s="7" t="s">
        <v>21</v>
      </c>
      <c r="C11" s="2">
        <v>234363231</v>
      </c>
      <c r="D11" s="2">
        <f t="shared" si="0"/>
        <v>-3659012.6800000072</v>
      </c>
      <c r="E11" s="2">
        <v>230704218.31999999</v>
      </c>
      <c r="F11" s="2">
        <v>147837572.06999999</v>
      </c>
      <c r="G11" s="2">
        <v>147837572.06999999</v>
      </c>
      <c r="H11" s="2">
        <f t="shared" ref="H11:H42" si="2">+E11-G11</f>
        <v>82866646.25</v>
      </c>
      <c r="I11" s="2">
        <v>13294508.74</v>
      </c>
      <c r="J11" s="2">
        <f t="shared" ref="J11:J42" si="3">+H11-I11</f>
        <v>69572137.510000005</v>
      </c>
    </row>
    <row r="12" spans="1:10" s="8" customFormat="1" ht="30" customHeight="1">
      <c r="A12" s="9"/>
      <c r="B12" s="7" t="s">
        <v>22</v>
      </c>
      <c r="C12" s="2">
        <v>699039977</v>
      </c>
      <c r="D12" s="2">
        <f t="shared" si="0"/>
        <v>36426714.429999948</v>
      </c>
      <c r="E12" s="2">
        <v>735466691.42999995</v>
      </c>
      <c r="F12" s="2">
        <v>470436624.66000003</v>
      </c>
      <c r="G12" s="2">
        <v>470436624.66000003</v>
      </c>
      <c r="H12" s="2">
        <f t="shared" si="2"/>
        <v>265030066.76999992</v>
      </c>
      <c r="I12" s="2">
        <v>48650052.140000001</v>
      </c>
      <c r="J12" s="2">
        <f t="shared" si="3"/>
        <v>216380014.62999994</v>
      </c>
    </row>
    <row r="13" spans="1:10" s="8" customFormat="1" ht="30" customHeight="1">
      <c r="A13" s="9"/>
      <c r="B13" s="7" t="s">
        <v>23</v>
      </c>
      <c r="C13" s="2">
        <v>269624774</v>
      </c>
      <c r="D13" s="2">
        <f t="shared" si="0"/>
        <v>239414084.00999999</v>
      </c>
      <c r="E13" s="2">
        <v>509038858.00999999</v>
      </c>
      <c r="F13" s="2">
        <v>405637531.32999998</v>
      </c>
      <c r="G13" s="2">
        <v>405637531.32999998</v>
      </c>
      <c r="H13" s="2">
        <f t="shared" si="2"/>
        <v>103401326.68000001</v>
      </c>
      <c r="I13" s="2">
        <v>15521964.869999999</v>
      </c>
      <c r="J13" s="2">
        <f t="shared" si="3"/>
        <v>87879361.810000002</v>
      </c>
    </row>
    <row r="14" spans="1:10" s="8" customFormat="1" ht="30" customHeight="1">
      <c r="A14" s="9"/>
      <c r="B14" s="7" t="s">
        <v>24</v>
      </c>
      <c r="C14" s="2">
        <v>428865331</v>
      </c>
      <c r="D14" s="2">
        <f t="shared" si="0"/>
        <v>-231134942.41</v>
      </c>
      <c r="E14" s="2">
        <v>197730388.59</v>
      </c>
      <c r="F14" s="2">
        <v>130183749.59</v>
      </c>
      <c r="G14" s="2">
        <v>130183749.59</v>
      </c>
      <c r="H14" s="2">
        <f t="shared" si="2"/>
        <v>67546639</v>
      </c>
      <c r="I14" s="2">
        <v>5056908.53</v>
      </c>
      <c r="J14" s="2">
        <f t="shared" si="3"/>
        <v>62489730.469999999</v>
      </c>
    </row>
    <row r="15" spans="1:10" s="8" customFormat="1" ht="30" customHeight="1">
      <c r="A15" s="9"/>
      <c r="B15" s="7" t="s">
        <v>25</v>
      </c>
      <c r="C15" s="2">
        <v>149030710</v>
      </c>
      <c r="D15" s="2">
        <f t="shared" si="0"/>
        <v>421353.5</v>
      </c>
      <c r="E15" s="2">
        <v>149452063.5</v>
      </c>
      <c r="F15" s="2">
        <v>116002643.48999999</v>
      </c>
      <c r="G15" s="2">
        <v>116002643.48999999</v>
      </c>
      <c r="H15" s="2">
        <f t="shared" si="2"/>
        <v>33449420.010000005</v>
      </c>
      <c r="I15" s="2">
        <v>7495183.1100000003</v>
      </c>
      <c r="J15" s="2">
        <f t="shared" si="3"/>
        <v>25954236.900000006</v>
      </c>
    </row>
    <row r="16" spans="1:10" s="8" customFormat="1" ht="30" customHeight="1">
      <c r="A16" s="9"/>
      <c r="B16" s="7" t="s">
        <v>26</v>
      </c>
      <c r="C16" s="2">
        <v>1450496669</v>
      </c>
      <c r="D16" s="2">
        <f t="shared" si="0"/>
        <v>26763992.980000019</v>
      </c>
      <c r="E16" s="2">
        <v>1477260661.98</v>
      </c>
      <c r="F16" s="2">
        <v>978613786.45000005</v>
      </c>
      <c r="G16" s="2">
        <v>978613786.45000005</v>
      </c>
      <c r="H16" s="2">
        <f t="shared" si="2"/>
        <v>498646875.52999997</v>
      </c>
      <c r="I16" s="2">
        <v>109211000.53</v>
      </c>
      <c r="J16" s="2">
        <f t="shared" si="3"/>
        <v>389435875</v>
      </c>
    </row>
    <row r="17" spans="1:10" s="8" customFormat="1" ht="30" customHeight="1">
      <c r="A17" s="9"/>
      <c r="B17" s="7" t="s">
        <v>27</v>
      </c>
      <c r="C17" s="2">
        <v>9524365661</v>
      </c>
      <c r="D17" s="2">
        <f t="shared" si="0"/>
        <v>1296903500.5900002</v>
      </c>
      <c r="E17" s="2">
        <v>10821269161.59</v>
      </c>
      <c r="F17" s="2">
        <v>7068601860.6499996</v>
      </c>
      <c r="G17" s="2">
        <v>7068601860.6499996</v>
      </c>
      <c r="H17" s="2">
        <f t="shared" si="2"/>
        <v>3752667300.9400005</v>
      </c>
      <c r="I17" s="2">
        <v>2594896600.2800002</v>
      </c>
      <c r="J17" s="2">
        <f t="shared" si="3"/>
        <v>1157770700.6600003</v>
      </c>
    </row>
    <row r="18" spans="1:10" s="8" customFormat="1" ht="30" customHeight="1">
      <c r="A18" s="9"/>
      <c r="B18" s="7" t="s">
        <v>28</v>
      </c>
      <c r="C18" s="2">
        <v>2536422578</v>
      </c>
      <c r="D18" s="2">
        <f t="shared" si="0"/>
        <v>830160133.44999981</v>
      </c>
      <c r="E18" s="2">
        <v>3366582711.4499998</v>
      </c>
      <c r="F18" s="2">
        <v>2387202614.02</v>
      </c>
      <c r="G18" s="2">
        <v>2387202614.02</v>
      </c>
      <c r="H18" s="2">
        <f t="shared" si="2"/>
        <v>979380097.42999983</v>
      </c>
      <c r="I18" s="2">
        <v>470977345.25999999</v>
      </c>
      <c r="J18" s="2">
        <f t="shared" si="3"/>
        <v>508402752.16999984</v>
      </c>
    </row>
    <row r="19" spans="1:10" s="8" customFormat="1" ht="30" customHeight="1">
      <c r="A19" s="9"/>
      <c r="B19" s="7" t="s">
        <v>29</v>
      </c>
      <c r="C19" s="2">
        <v>4433155049</v>
      </c>
      <c r="D19" s="2">
        <f t="shared" si="0"/>
        <v>77243516.289999962</v>
      </c>
      <c r="E19" s="2">
        <v>4510398565.29</v>
      </c>
      <c r="F19" s="2">
        <v>3248809934.02</v>
      </c>
      <c r="G19" s="2">
        <v>3248809934.02</v>
      </c>
      <c r="H19" s="2">
        <f t="shared" si="2"/>
        <v>1261588631.27</v>
      </c>
      <c r="I19" s="2">
        <v>319964016.36000001</v>
      </c>
      <c r="J19" s="2">
        <f t="shared" si="3"/>
        <v>941624614.90999997</v>
      </c>
    </row>
    <row r="20" spans="1:10" s="8" customFormat="1" ht="30" customHeight="1">
      <c r="A20" s="9"/>
      <c r="B20" s="7" t="s">
        <v>30</v>
      </c>
      <c r="C20" s="2">
        <v>2431456314</v>
      </c>
      <c r="D20" s="2">
        <f t="shared" si="0"/>
        <v>33416373.090000153</v>
      </c>
      <c r="E20" s="2">
        <v>2464872687.0900002</v>
      </c>
      <c r="F20" s="2">
        <v>1694822271.6099999</v>
      </c>
      <c r="G20" s="2">
        <v>1694822271.6099999</v>
      </c>
      <c r="H20" s="2">
        <f t="shared" si="2"/>
        <v>770050415.48000026</v>
      </c>
      <c r="I20" s="2">
        <v>453457686.74000001</v>
      </c>
      <c r="J20" s="2">
        <f t="shared" si="3"/>
        <v>316592728.74000025</v>
      </c>
    </row>
    <row r="21" spans="1:10" s="8" customFormat="1" ht="30" customHeight="1">
      <c r="A21" s="9"/>
      <c r="B21" s="7" t="s">
        <v>31</v>
      </c>
      <c r="C21" s="2">
        <v>25850847461</v>
      </c>
      <c r="D21" s="2">
        <f t="shared" si="0"/>
        <v>240601644.52999878</v>
      </c>
      <c r="E21" s="2">
        <v>26091449105.529999</v>
      </c>
      <c r="F21" s="2">
        <v>16672872281.209999</v>
      </c>
      <c r="G21" s="2">
        <v>16672872281.209999</v>
      </c>
      <c r="H21" s="2">
        <f t="shared" si="2"/>
        <v>9418576824.3199997</v>
      </c>
      <c r="I21" s="2">
        <v>2384552687.1399999</v>
      </c>
      <c r="J21" s="2">
        <f t="shared" si="3"/>
        <v>7034024137.1800003</v>
      </c>
    </row>
    <row r="22" spans="1:10" s="8" customFormat="1" ht="30" customHeight="1">
      <c r="A22" s="9"/>
      <c r="B22" s="7" t="s">
        <v>32</v>
      </c>
      <c r="C22" s="2">
        <v>352169463</v>
      </c>
      <c r="D22" s="2">
        <f t="shared" si="0"/>
        <v>2501199.2099999785</v>
      </c>
      <c r="E22" s="2">
        <v>354670662.20999998</v>
      </c>
      <c r="F22" s="2">
        <v>211675709.97</v>
      </c>
      <c r="G22" s="2">
        <v>211675709.97</v>
      </c>
      <c r="H22" s="2">
        <f t="shared" si="2"/>
        <v>142994952.23999998</v>
      </c>
      <c r="I22" s="2">
        <v>29205342.739999998</v>
      </c>
      <c r="J22" s="2">
        <f t="shared" si="3"/>
        <v>113789609.49999999</v>
      </c>
    </row>
    <row r="23" spans="1:10" s="8" customFormat="1" ht="30" customHeight="1">
      <c r="A23" s="9"/>
      <c r="B23" s="7" t="s">
        <v>33</v>
      </c>
      <c r="C23" s="2">
        <v>1566262951</v>
      </c>
      <c r="D23" s="2">
        <f t="shared" si="0"/>
        <v>19026676.890000105</v>
      </c>
      <c r="E23" s="2">
        <v>1585289627.8900001</v>
      </c>
      <c r="F23" s="2">
        <v>1038894414.1900001</v>
      </c>
      <c r="G23" s="2">
        <v>1038894414.1900001</v>
      </c>
      <c r="H23" s="2">
        <f t="shared" si="2"/>
        <v>546395213.70000005</v>
      </c>
      <c r="I23" s="2">
        <v>56155185.880000003</v>
      </c>
      <c r="J23" s="2">
        <f t="shared" si="3"/>
        <v>490240027.82000005</v>
      </c>
    </row>
    <row r="24" spans="1:10" s="8" customFormat="1" ht="30" customHeight="1">
      <c r="A24" s="9"/>
      <c r="B24" s="7" t="s">
        <v>34</v>
      </c>
      <c r="C24" s="2">
        <v>13128885361</v>
      </c>
      <c r="D24" s="2">
        <f t="shared" si="0"/>
        <v>22337093.969999313</v>
      </c>
      <c r="E24" s="2">
        <v>13151222454.969999</v>
      </c>
      <c r="F24" s="2">
        <v>6681861023.1899996</v>
      </c>
      <c r="G24" s="2">
        <v>6681861023.1899996</v>
      </c>
      <c r="H24" s="2">
        <f t="shared" si="2"/>
        <v>6469361431.7799997</v>
      </c>
      <c r="I24" s="2">
        <v>1455212028.1700001</v>
      </c>
      <c r="J24" s="2">
        <f t="shared" si="3"/>
        <v>5014149403.6099997</v>
      </c>
    </row>
    <row r="25" spans="1:10" s="8" customFormat="1" ht="30" customHeight="1">
      <c r="A25" s="9"/>
      <c r="B25" s="7" t="s">
        <v>35</v>
      </c>
      <c r="C25" s="2">
        <v>1076185727</v>
      </c>
      <c r="D25" s="2">
        <f t="shared" si="0"/>
        <v>74395423.720000029</v>
      </c>
      <c r="E25" s="2">
        <v>1150581150.72</v>
      </c>
      <c r="F25" s="2">
        <v>770098413.03999996</v>
      </c>
      <c r="G25" s="2">
        <v>770098413.03999996</v>
      </c>
      <c r="H25" s="2">
        <f t="shared" si="2"/>
        <v>380482737.68000007</v>
      </c>
      <c r="I25" s="2">
        <v>87167636.299999997</v>
      </c>
      <c r="J25" s="2">
        <f t="shared" si="3"/>
        <v>293315101.38000005</v>
      </c>
    </row>
    <row r="26" spans="1:10" s="8" customFormat="1" ht="30" customHeight="1">
      <c r="A26" s="9"/>
      <c r="B26" s="7" t="s">
        <v>36</v>
      </c>
      <c r="C26" s="2">
        <v>775011419</v>
      </c>
      <c r="D26" s="2">
        <f t="shared" si="0"/>
        <v>28000000</v>
      </c>
      <c r="E26" s="2">
        <v>803011419</v>
      </c>
      <c r="F26" s="2">
        <v>697330441.75999999</v>
      </c>
      <c r="G26" s="2">
        <v>697330441.75999999</v>
      </c>
      <c r="H26" s="2">
        <f t="shared" si="2"/>
        <v>105680977.24000001</v>
      </c>
      <c r="I26" s="2">
        <v>36770644.490000002</v>
      </c>
      <c r="J26" s="2">
        <f t="shared" si="3"/>
        <v>68910332.75</v>
      </c>
    </row>
    <row r="27" spans="1:10" s="8" customFormat="1" ht="30" customHeight="1">
      <c r="A27" s="9"/>
      <c r="B27" s="7" t="s">
        <v>37</v>
      </c>
      <c r="C27" s="2">
        <v>136459039</v>
      </c>
      <c r="D27" s="2">
        <f t="shared" si="0"/>
        <v>0</v>
      </c>
      <c r="E27" s="2">
        <v>136459039</v>
      </c>
      <c r="F27" s="2">
        <v>88152227.319999993</v>
      </c>
      <c r="G27" s="2">
        <v>88152227.319999993</v>
      </c>
      <c r="H27" s="2">
        <f t="shared" si="2"/>
        <v>48306811.680000007</v>
      </c>
      <c r="I27" s="2">
        <v>10741793.619999999</v>
      </c>
      <c r="J27" s="2">
        <f t="shared" si="3"/>
        <v>37565018.06000001</v>
      </c>
    </row>
    <row r="28" spans="1:10" s="8" customFormat="1" ht="30" customHeight="1">
      <c r="A28" s="9"/>
      <c r="B28" s="7" t="s">
        <v>38</v>
      </c>
      <c r="C28" s="2">
        <v>167708798</v>
      </c>
      <c r="D28" s="2">
        <f t="shared" si="0"/>
        <v>14990553.599999994</v>
      </c>
      <c r="E28" s="2">
        <v>182699351.59999999</v>
      </c>
      <c r="F28" s="2">
        <v>107835634.84999999</v>
      </c>
      <c r="G28" s="2">
        <v>107835634.84999999</v>
      </c>
      <c r="H28" s="2">
        <f t="shared" si="2"/>
        <v>74863716.75</v>
      </c>
      <c r="I28" s="2">
        <v>57180539.020000003</v>
      </c>
      <c r="J28" s="2">
        <f t="shared" si="3"/>
        <v>17683177.729999997</v>
      </c>
    </row>
    <row r="29" spans="1:10" s="8" customFormat="1" ht="30" customHeight="1">
      <c r="A29" s="9"/>
      <c r="B29" s="7" t="s">
        <v>39</v>
      </c>
      <c r="C29" s="2">
        <v>441334087</v>
      </c>
      <c r="D29" s="2">
        <f t="shared" si="0"/>
        <v>42270891.660000026</v>
      </c>
      <c r="E29" s="2">
        <v>483604978.66000003</v>
      </c>
      <c r="F29" s="2">
        <v>273830913.89999998</v>
      </c>
      <c r="G29" s="2">
        <v>273830913.89999998</v>
      </c>
      <c r="H29" s="2">
        <f t="shared" si="2"/>
        <v>209774064.76000005</v>
      </c>
      <c r="I29" s="2">
        <v>119959919.58</v>
      </c>
      <c r="J29" s="2">
        <f t="shared" si="3"/>
        <v>89814145.180000052</v>
      </c>
    </row>
    <row r="30" spans="1:10" s="8" customFormat="1" ht="30" customHeight="1">
      <c r="A30" s="9"/>
      <c r="B30" s="7" t="s">
        <v>40</v>
      </c>
      <c r="C30" s="2">
        <v>305541677</v>
      </c>
      <c r="D30" s="2">
        <f t="shared" si="0"/>
        <v>19466119.149999976</v>
      </c>
      <c r="E30" s="2">
        <v>325007796.14999998</v>
      </c>
      <c r="F30" s="2">
        <v>200793271.43000001</v>
      </c>
      <c r="G30" s="2">
        <v>200793271.43000001</v>
      </c>
      <c r="H30" s="2">
        <f t="shared" si="2"/>
        <v>124214524.71999997</v>
      </c>
      <c r="I30" s="2">
        <v>42700770.229999997</v>
      </c>
      <c r="J30" s="2">
        <f t="shared" si="3"/>
        <v>81513754.48999998</v>
      </c>
    </row>
    <row r="31" spans="1:10" s="8" customFormat="1" ht="30" customHeight="1">
      <c r="A31" s="9"/>
      <c r="B31" s="7" t="s">
        <v>41</v>
      </c>
      <c r="C31" s="2">
        <v>2638491244</v>
      </c>
      <c r="D31" s="2">
        <f t="shared" si="0"/>
        <v>33000000</v>
      </c>
      <c r="E31" s="2">
        <v>2671491244</v>
      </c>
      <c r="F31" s="2">
        <v>1835287242.9200001</v>
      </c>
      <c r="G31" s="2">
        <v>1835287242.9200001</v>
      </c>
      <c r="H31" s="2">
        <f t="shared" si="2"/>
        <v>836204001.07999992</v>
      </c>
      <c r="I31" s="2">
        <v>228444439.25</v>
      </c>
      <c r="J31" s="2">
        <f t="shared" si="3"/>
        <v>607759561.82999992</v>
      </c>
    </row>
    <row r="32" spans="1:10" s="8" customFormat="1" ht="30" customHeight="1">
      <c r="A32" s="9"/>
      <c r="B32" s="7" t="s">
        <v>42</v>
      </c>
      <c r="C32" s="2">
        <v>1736583917</v>
      </c>
      <c r="D32" s="2">
        <f t="shared" si="0"/>
        <v>5204042.0999999046</v>
      </c>
      <c r="E32" s="2">
        <v>1741787959.0999999</v>
      </c>
      <c r="F32" s="2">
        <v>1079700762.8900001</v>
      </c>
      <c r="G32" s="2">
        <v>1079700762.8900001</v>
      </c>
      <c r="H32" s="2">
        <f t="shared" si="2"/>
        <v>662087196.2099998</v>
      </c>
      <c r="I32" s="2">
        <v>165604429.91</v>
      </c>
      <c r="J32" s="2">
        <f t="shared" si="3"/>
        <v>496482766.29999983</v>
      </c>
    </row>
    <row r="33" spans="1:10" s="8" customFormat="1" ht="30" customHeight="1">
      <c r="A33" s="9"/>
      <c r="B33" s="7" t="s">
        <v>43</v>
      </c>
      <c r="C33" s="2">
        <v>2043253785</v>
      </c>
      <c r="D33" s="2">
        <f t="shared" si="0"/>
        <v>3217000</v>
      </c>
      <c r="E33" s="2">
        <v>2046470785</v>
      </c>
      <c r="F33" s="2">
        <v>1355697618.54</v>
      </c>
      <c r="G33" s="2">
        <v>1355697618.54</v>
      </c>
      <c r="H33" s="2">
        <f t="shared" si="2"/>
        <v>690773166.46000004</v>
      </c>
      <c r="I33" s="2">
        <v>157219294.61000001</v>
      </c>
      <c r="J33" s="2">
        <f t="shared" si="3"/>
        <v>533553871.85000002</v>
      </c>
    </row>
    <row r="34" spans="1:10" s="8" customFormat="1" ht="30" customHeight="1">
      <c r="A34" s="9"/>
      <c r="B34" s="7" t="s">
        <v>44</v>
      </c>
      <c r="C34" s="2">
        <v>2475304273</v>
      </c>
      <c r="D34" s="2">
        <f t="shared" si="0"/>
        <v>51017463.869999886</v>
      </c>
      <c r="E34" s="2">
        <v>2526321736.8699999</v>
      </c>
      <c r="F34" s="2">
        <v>1512879124.75</v>
      </c>
      <c r="G34" s="2">
        <v>1512879124.75</v>
      </c>
      <c r="H34" s="2">
        <f t="shared" si="2"/>
        <v>1013442612.1199999</v>
      </c>
      <c r="I34" s="2">
        <v>397443570.75999999</v>
      </c>
      <c r="J34" s="2">
        <f t="shared" si="3"/>
        <v>615999041.3599999</v>
      </c>
    </row>
    <row r="35" spans="1:10" s="8" customFormat="1" ht="30" customHeight="1">
      <c r="A35" s="9"/>
      <c r="B35" s="7" t="s">
        <v>45</v>
      </c>
      <c r="C35" s="2">
        <v>1749193397</v>
      </c>
      <c r="D35" s="2">
        <f t="shared" si="0"/>
        <v>4871037.1800000668</v>
      </c>
      <c r="E35" s="2">
        <v>1754064434.1800001</v>
      </c>
      <c r="F35" s="2">
        <v>1167309029.0999999</v>
      </c>
      <c r="G35" s="2">
        <v>1167309029.0999999</v>
      </c>
      <c r="H35" s="2">
        <f t="shared" si="2"/>
        <v>586755405.08000016</v>
      </c>
      <c r="I35" s="2">
        <v>167674976.5</v>
      </c>
      <c r="J35" s="2">
        <f t="shared" si="3"/>
        <v>419080428.58000016</v>
      </c>
    </row>
    <row r="36" spans="1:10" s="8" customFormat="1" ht="30" customHeight="1">
      <c r="A36" s="9"/>
      <c r="B36" s="7" t="s">
        <v>46</v>
      </c>
      <c r="C36" s="2">
        <v>3139665928</v>
      </c>
      <c r="D36" s="2">
        <f t="shared" si="0"/>
        <v>45531250.809999943</v>
      </c>
      <c r="E36" s="2">
        <v>3185197178.8099999</v>
      </c>
      <c r="F36" s="2">
        <v>2024994776.6199999</v>
      </c>
      <c r="G36" s="2">
        <v>2024994776.6199999</v>
      </c>
      <c r="H36" s="2">
        <f t="shared" si="2"/>
        <v>1160202402.1900001</v>
      </c>
      <c r="I36" s="2">
        <v>181064808.24000001</v>
      </c>
      <c r="J36" s="2">
        <f t="shared" si="3"/>
        <v>979137593.95000005</v>
      </c>
    </row>
    <row r="37" spans="1:10" s="8" customFormat="1" ht="30" customHeight="1">
      <c r="A37" s="9"/>
      <c r="B37" s="7" t="s">
        <v>47</v>
      </c>
      <c r="C37" s="2">
        <v>3947428705</v>
      </c>
      <c r="D37" s="2">
        <f t="shared" si="0"/>
        <v>37304538.550000191</v>
      </c>
      <c r="E37" s="2">
        <v>3984733243.5500002</v>
      </c>
      <c r="F37" s="2">
        <v>2610956547.52</v>
      </c>
      <c r="G37" s="2">
        <v>2610956547.52</v>
      </c>
      <c r="H37" s="2">
        <f t="shared" si="2"/>
        <v>1373776696.0300002</v>
      </c>
      <c r="I37" s="2">
        <v>234296148.75</v>
      </c>
      <c r="J37" s="2">
        <f t="shared" si="3"/>
        <v>1139480547.2800002</v>
      </c>
    </row>
    <row r="38" spans="1:10" s="8" customFormat="1" ht="30" customHeight="1">
      <c r="A38" s="9"/>
      <c r="B38" s="7" t="s">
        <v>48</v>
      </c>
      <c r="C38" s="2">
        <v>1891891632</v>
      </c>
      <c r="D38" s="2">
        <f t="shared" si="0"/>
        <v>34338589.180000067</v>
      </c>
      <c r="E38" s="2">
        <v>1926230221.1800001</v>
      </c>
      <c r="F38" s="2">
        <v>1317211883.5999999</v>
      </c>
      <c r="G38" s="2">
        <v>1317211883.5999999</v>
      </c>
      <c r="H38" s="2">
        <f t="shared" si="2"/>
        <v>609018337.58000016</v>
      </c>
      <c r="I38" s="2">
        <v>141179668.41999999</v>
      </c>
      <c r="J38" s="2">
        <f t="shared" si="3"/>
        <v>467838669.16000021</v>
      </c>
    </row>
    <row r="39" spans="1:10" s="8" customFormat="1" ht="30" customHeight="1">
      <c r="A39" s="9"/>
      <c r="B39" s="7" t="s">
        <v>49</v>
      </c>
      <c r="C39" s="2">
        <v>4174055538</v>
      </c>
      <c r="D39" s="2">
        <f t="shared" si="0"/>
        <v>4595782.1599998474</v>
      </c>
      <c r="E39" s="2">
        <v>4178651320.1599998</v>
      </c>
      <c r="F39" s="2">
        <v>2884076970.5799999</v>
      </c>
      <c r="G39" s="2">
        <v>2884076970.5799999</v>
      </c>
      <c r="H39" s="2">
        <f t="shared" si="2"/>
        <v>1294574349.5799999</v>
      </c>
      <c r="I39" s="2">
        <v>321926717.75999999</v>
      </c>
      <c r="J39" s="2">
        <f t="shared" si="3"/>
        <v>972647631.81999993</v>
      </c>
    </row>
    <row r="40" spans="1:10" s="8" customFormat="1" ht="30" customHeight="1">
      <c r="A40" s="9"/>
      <c r="B40" s="7" t="s">
        <v>50</v>
      </c>
      <c r="C40" s="2">
        <v>1647707249</v>
      </c>
      <c r="D40" s="2">
        <f t="shared" si="0"/>
        <v>0</v>
      </c>
      <c r="E40" s="2">
        <v>1647707249</v>
      </c>
      <c r="F40" s="2">
        <v>863996349.80999994</v>
      </c>
      <c r="G40" s="2">
        <v>863996349.80999994</v>
      </c>
      <c r="H40" s="2">
        <f t="shared" si="2"/>
        <v>783710899.19000006</v>
      </c>
      <c r="I40" s="2">
        <v>202788321.74000001</v>
      </c>
      <c r="J40" s="2">
        <f t="shared" si="3"/>
        <v>580922577.45000005</v>
      </c>
    </row>
    <row r="41" spans="1:10" s="8" customFormat="1" ht="30" customHeight="1">
      <c r="A41" s="9"/>
      <c r="B41" s="7" t="s">
        <v>51</v>
      </c>
      <c r="C41" s="2">
        <v>2290356411</v>
      </c>
      <c r="D41" s="2">
        <f t="shared" ref="D41:D72" si="4">E41-C41</f>
        <v>18299389.46999979</v>
      </c>
      <c r="E41" s="2">
        <v>2308655800.4699998</v>
      </c>
      <c r="F41" s="2">
        <v>1309991402.29</v>
      </c>
      <c r="G41" s="2">
        <v>1309991402.29</v>
      </c>
      <c r="H41" s="2">
        <f t="shared" si="2"/>
        <v>998664398.17999983</v>
      </c>
      <c r="I41" s="2">
        <v>388797119.13</v>
      </c>
      <c r="J41" s="2">
        <f t="shared" si="3"/>
        <v>609867279.04999983</v>
      </c>
    </row>
    <row r="42" spans="1:10" s="8" customFormat="1" ht="30" customHeight="1">
      <c r="A42" s="9"/>
      <c r="B42" s="7" t="s">
        <v>52</v>
      </c>
      <c r="C42" s="2">
        <v>1500382094</v>
      </c>
      <c r="D42" s="2">
        <f t="shared" si="4"/>
        <v>25320000</v>
      </c>
      <c r="E42" s="2">
        <v>1525702094</v>
      </c>
      <c r="F42" s="2">
        <v>970185684.35000002</v>
      </c>
      <c r="G42" s="2">
        <v>970185684.35000002</v>
      </c>
      <c r="H42" s="2">
        <f t="shared" si="2"/>
        <v>555516409.64999998</v>
      </c>
      <c r="I42" s="2">
        <v>160979345.09</v>
      </c>
      <c r="J42" s="2">
        <f t="shared" si="3"/>
        <v>394537064.55999994</v>
      </c>
    </row>
    <row r="43" spans="1:10" s="8" customFormat="1" ht="30" customHeight="1">
      <c r="A43" s="9"/>
      <c r="B43" s="7" t="s">
        <v>53</v>
      </c>
      <c r="C43" s="2">
        <v>1537146459</v>
      </c>
      <c r="D43" s="2">
        <f t="shared" si="4"/>
        <v>13807485.670000076</v>
      </c>
      <c r="E43" s="2">
        <v>1550953944.6700001</v>
      </c>
      <c r="F43" s="2">
        <v>963081241.83000004</v>
      </c>
      <c r="G43" s="2">
        <v>963081241.83000004</v>
      </c>
      <c r="H43" s="2">
        <f t="shared" ref="H43:H74" si="5">+E43-G43</f>
        <v>587872702.84000003</v>
      </c>
      <c r="I43" s="2">
        <v>66335516.109999999</v>
      </c>
      <c r="J43" s="2">
        <f t="shared" ref="J43:J74" si="6">+H43-I43</f>
        <v>521537186.73000002</v>
      </c>
    </row>
    <row r="44" spans="1:10" s="8" customFormat="1" ht="30" customHeight="1">
      <c r="A44" s="9"/>
      <c r="B44" s="7" t="s">
        <v>54</v>
      </c>
      <c r="C44" s="2">
        <v>2145429148</v>
      </c>
      <c r="D44" s="2">
        <f t="shared" si="4"/>
        <v>35023579.559999943</v>
      </c>
      <c r="E44" s="2">
        <v>2180452727.5599999</v>
      </c>
      <c r="F44" s="2">
        <v>1456510565.6099999</v>
      </c>
      <c r="G44" s="2">
        <v>1456510565.6099999</v>
      </c>
      <c r="H44" s="2">
        <f t="shared" si="5"/>
        <v>723942161.95000005</v>
      </c>
      <c r="I44" s="2">
        <v>222247040.99000001</v>
      </c>
      <c r="J44" s="2">
        <f t="shared" si="6"/>
        <v>501695120.96000004</v>
      </c>
    </row>
    <row r="45" spans="1:10" s="8" customFormat="1" ht="30" customHeight="1">
      <c r="A45" s="9"/>
      <c r="B45" s="7" t="s">
        <v>55</v>
      </c>
      <c r="C45" s="2">
        <v>2615082231</v>
      </c>
      <c r="D45" s="2">
        <f t="shared" si="4"/>
        <v>38322342.070000172</v>
      </c>
      <c r="E45" s="2">
        <v>2653404573.0700002</v>
      </c>
      <c r="F45" s="2">
        <v>1752091364.4000001</v>
      </c>
      <c r="G45" s="2">
        <v>1752091364.4000001</v>
      </c>
      <c r="H45" s="2">
        <f t="shared" si="5"/>
        <v>901313208.67000008</v>
      </c>
      <c r="I45" s="2">
        <v>190602059.41999999</v>
      </c>
      <c r="J45" s="2">
        <f t="shared" si="6"/>
        <v>710711149.25000012</v>
      </c>
    </row>
    <row r="46" spans="1:10" s="8" customFormat="1" ht="30" customHeight="1">
      <c r="A46" s="9"/>
      <c r="B46" s="7" t="s">
        <v>56</v>
      </c>
      <c r="C46" s="2">
        <v>1734717397</v>
      </c>
      <c r="D46" s="2">
        <f t="shared" si="4"/>
        <v>35662954.24000001</v>
      </c>
      <c r="E46" s="2">
        <v>1770380351.24</v>
      </c>
      <c r="F46" s="2">
        <v>1128314167.03</v>
      </c>
      <c r="G46" s="2">
        <v>1128314167.03</v>
      </c>
      <c r="H46" s="2">
        <f t="shared" si="5"/>
        <v>642066184.21000004</v>
      </c>
      <c r="I46" s="2">
        <v>138896086.28</v>
      </c>
      <c r="J46" s="2">
        <f t="shared" si="6"/>
        <v>503170097.93000007</v>
      </c>
    </row>
    <row r="47" spans="1:10" s="8" customFormat="1" ht="30" customHeight="1">
      <c r="A47" s="9"/>
      <c r="B47" s="7" t="s">
        <v>57</v>
      </c>
      <c r="C47" s="2">
        <v>1602155175</v>
      </c>
      <c r="D47" s="2">
        <f t="shared" si="4"/>
        <v>-56795835.119999886</v>
      </c>
      <c r="E47" s="2">
        <v>1545359339.8800001</v>
      </c>
      <c r="F47" s="2">
        <v>1020837653.72</v>
      </c>
      <c r="G47" s="2">
        <v>1020837653.72</v>
      </c>
      <c r="H47" s="2">
        <f t="shared" si="5"/>
        <v>524521686.16000009</v>
      </c>
      <c r="I47" s="2">
        <v>425708561.19</v>
      </c>
      <c r="J47" s="2">
        <f t="shared" si="6"/>
        <v>98813124.970000088</v>
      </c>
    </row>
    <row r="48" spans="1:10" s="8" customFormat="1" ht="30" customHeight="1">
      <c r="A48" s="9"/>
      <c r="B48" s="7" t="s">
        <v>58</v>
      </c>
      <c r="C48" s="2">
        <v>282783454</v>
      </c>
      <c r="D48" s="2">
        <f t="shared" si="4"/>
        <v>0</v>
      </c>
      <c r="E48" s="2">
        <v>282783454</v>
      </c>
      <c r="F48" s="2">
        <v>175612847.56</v>
      </c>
      <c r="G48" s="2">
        <v>175612847.56</v>
      </c>
      <c r="H48" s="2">
        <f t="shared" si="5"/>
        <v>107170606.44</v>
      </c>
      <c r="I48" s="2">
        <v>12146107.65</v>
      </c>
      <c r="J48" s="2">
        <f t="shared" si="6"/>
        <v>95024498.789999992</v>
      </c>
    </row>
    <row r="49" spans="1:10" s="10" customFormat="1" ht="30" customHeight="1">
      <c r="A49" s="9"/>
      <c r="B49" s="7" t="s">
        <v>59</v>
      </c>
      <c r="C49" s="2">
        <v>22872596</v>
      </c>
      <c r="D49" s="2">
        <f t="shared" si="4"/>
        <v>0</v>
      </c>
      <c r="E49" s="2">
        <v>22872596</v>
      </c>
      <c r="F49" s="2">
        <v>13960033.720000001</v>
      </c>
      <c r="G49" s="2">
        <v>13960033.720000001</v>
      </c>
      <c r="H49" s="2">
        <f t="shared" si="5"/>
        <v>8912562.2799999993</v>
      </c>
      <c r="I49" s="2">
        <v>4797583.3499999996</v>
      </c>
      <c r="J49" s="2">
        <f t="shared" si="6"/>
        <v>4114978.9299999997</v>
      </c>
    </row>
    <row r="50" spans="1:10" s="10" customFormat="1" ht="30" customHeight="1">
      <c r="A50" s="9"/>
      <c r="B50" s="7" t="s">
        <v>60</v>
      </c>
      <c r="C50" s="2">
        <v>73146896</v>
      </c>
      <c r="D50" s="2">
        <f t="shared" si="4"/>
        <v>-13000000</v>
      </c>
      <c r="E50" s="2">
        <v>60146896</v>
      </c>
      <c r="F50" s="2">
        <v>39596639.350000001</v>
      </c>
      <c r="G50" s="2">
        <v>39596639.350000001</v>
      </c>
      <c r="H50" s="2">
        <f t="shared" si="5"/>
        <v>20550256.649999999</v>
      </c>
      <c r="I50" s="2">
        <v>9958118.5999999996</v>
      </c>
      <c r="J50" s="2">
        <f t="shared" si="6"/>
        <v>10592138.049999999</v>
      </c>
    </row>
    <row r="51" spans="1:10" s="10" customFormat="1" ht="30" customHeight="1">
      <c r="A51" s="9"/>
      <c r="B51" s="7" t="s">
        <v>61</v>
      </c>
      <c r="C51" s="2">
        <v>11440949</v>
      </c>
      <c r="D51" s="2">
        <f t="shared" si="4"/>
        <v>0</v>
      </c>
      <c r="E51" s="2">
        <v>11440949</v>
      </c>
      <c r="F51" s="2">
        <v>6584339.7699999996</v>
      </c>
      <c r="G51" s="2">
        <v>6584339.7699999996</v>
      </c>
      <c r="H51" s="2">
        <f t="shared" si="5"/>
        <v>4856609.2300000004</v>
      </c>
      <c r="I51" s="2">
        <v>421819.22</v>
      </c>
      <c r="J51" s="2">
        <f t="shared" si="6"/>
        <v>4434790.0100000007</v>
      </c>
    </row>
    <row r="52" spans="1:10" s="10" customFormat="1" ht="30" customHeight="1">
      <c r="A52" s="9"/>
      <c r="B52" s="7" t="s">
        <v>62</v>
      </c>
      <c r="C52" s="2">
        <v>12635672861</v>
      </c>
      <c r="D52" s="2">
        <f t="shared" si="4"/>
        <v>150500000</v>
      </c>
      <c r="E52" s="2">
        <v>12786172861</v>
      </c>
      <c r="F52" s="2">
        <v>8800342096.3199997</v>
      </c>
      <c r="G52" s="2">
        <v>8800342096.3199997</v>
      </c>
      <c r="H52" s="2">
        <f t="shared" si="5"/>
        <v>3985830764.6800003</v>
      </c>
      <c r="I52" s="2">
        <v>678420191.73000002</v>
      </c>
      <c r="J52" s="2">
        <f t="shared" si="6"/>
        <v>3307410572.9500003</v>
      </c>
    </row>
    <row r="53" spans="1:10" s="10" customFormat="1" ht="30" customHeight="1">
      <c r="A53" s="9"/>
      <c r="B53" s="7" t="s">
        <v>63</v>
      </c>
      <c r="C53" s="2">
        <v>42013906</v>
      </c>
      <c r="D53" s="2">
        <f t="shared" si="4"/>
        <v>0</v>
      </c>
      <c r="E53" s="2">
        <v>42013906</v>
      </c>
      <c r="F53" s="2">
        <v>22450698.329999998</v>
      </c>
      <c r="G53" s="2">
        <v>22450698.329999998</v>
      </c>
      <c r="H53" s="2">
        <f t="shared" si="5"/>
        <v>19563207.670000002</v>
      </c>
      <c r="I53" s="2">
        <v>3168767.83</v>
      </c>
      <c r="J53" s="2">
        <f t="shared" si="6"/>
        <v>16394439.840000002</v>
      </c>
    </row>
    <row r="54" spans="1:10" s="10" customFormat="1" ht="30" customHeight="1">
      <c r="A54" s="9"/>
      <c r="B54" s="7" t="s">
        <v>64</v>
      </c>
      <c r="C54" s="2">
        <v>1351704197</v>
      </c>
      <c r="D54" s="2">
        <f t="shared" si="4"/>
        <v>143000000</v>
      </c>
      <c r="E54" s="2">
        <v>1494704197</v>
      </c>
      <c r="F54" s="2">
        <v>1179589550.5</v>
      </c>
      <c r="G54" s="2">
        <v>1179589550.5</v>
      </c>
      <c r="H54" s="2">
        <f t="shared" si="5"/>
        <v>315114646.5</v>
      </c>
      <c r="I54" s="2">
        <v>159852800.18000001</v>
      </c>
      <c r="J54" s="2">
        <f t="shared" si="6"/>
        <v>155261846.31999999</v>
      </c>
    </row>
    <row r="55" spans="1:10" s="10" customFormat="1" ht="30" customHeight="1">
      <c r="A55" s="9"/>
      <c r="B55" s="7" t="s">
        <v>65</v>
      </c>
      <c r="C55" s="2">
        <v>170789437</v>
      </c>
      <c r="D55" s="2">
        <f t="shared" si="4"/>
        <v>-19000000</v>
      </c>
      <c r="E55" s="2">
        <v>151789437</v>
      </c>
      <c r="F55" s="2">
        <v>106799278.59</v>
      </c>
      <c r="G55" s="2">
        <v>106799278.59</v>
      </c>
      <c r="H55" s="2">
        <f t="shared" si="5"/>
        <v>44990158.409999996</v>
      </c>
      <c r="I55" s="2">
        <v>3375505.02</v>
      </c>
      <c r="J55" s="2">
        <f t="shared" si="6"/>
        <v>41614653.389999993</v>
      </c>
    </row>
    <row r="56" spans="1:10" s="10" customFormat="1" ht="30" customHeight="1">
      <c r="A56" s="9"/>
      <c r="B56" s="7" t="s">
        <v>66</v>
      </c>
      <c r="C56" s="2">
        <v>12866386328</v>
      </c>
      <c r="D56" s="2">
        <f t="shared" si="4"/>
        <v>1513000</v>
      </c>
      <c r="E56" s="2">
        <v>12867899328</v>
      </c>
      <c r="F56" s="2">
        <v>8782456674.2299995</v>
      </c>
      <c r="G56" s="2">
        <v>8782456674.2299995</v>
      </c>
      <c r="H56" s="2">
        <f t="shared" si="5"/>
        <v>4085442653.7700005</v>
      </c>
      <c r="I56" s="2">
        <v>164533612.99000001</v>
      </c>
      <c r="J56" s="2">
        <f t="shared" si="6"/>
        <v>3920909040.7800007</v>
      </c>
    </row>
    <row r="57" spans="1:10" s="10" customFormat="1" ht="30" customHeight="1">
      <c r="A57" s="9"/>
      <c r="B57" s="7" t="s">
        <v>67</v>
      </c>
      <c r="C57" s="2">
        <v>7161880070</v>
      </c>
      <c r="D57" s="2">
        <f t="shared" si="4"/>
        <v>-53399172.800000191</v>
      </c>
      <c r="E57" s="2">
        <v>7108480897.1999998</v>
      </c>
      <c r="F57" s="2">
        <v>4704844577.54</v>
      </c>
      <c r="G57" s="2">
        <v>4704844577.54</v>
      </c>
      <c r="H57" s="2">
        <f t="shared" si="5"/>
        <v>2403636319.6599998</v>
      </c>
      <c r="I57" s="2">
        <v>117899695.56</v>
      </c>
      <c r="J57" s="2">
        <f t="shared" si="6"/>
        <v>2285736624.0999999</v>
      </c>
    </row>
    <row r="58" spans="1:10" s="10" customFormat="1" ht="30" customHeight="1">
      <c r="A58" s="9"/>
      <c r="B58" s="7" t="s">
        <v>68</v>
      </c>
      <c r="C58" s="2">
        <v>34376208</v>
      </c>
      <c r="D58" s="2">
        <f t="shared" si="4"/>
        <v>-1999940</v>
      </c>
      <c r="E58" s="2">
        <v>32376268</v>
      </c>
      <c r="F58" s="2">
        <v>17492576.43</v>
      </c>
      <c r="G58" s="2">
        <v>17492576.43</v>
      </c>
      <c r="H58" s="2">
        <f t="shared" si="5"/>
        <v>14883691.57</v>
      </c>
      <c r="I58" s="2">
        <v>1244784.55</v>
      </c>
      <c r="J58" s="2">
        <f t="shared" si="6"/>
        <v>13638907.02</v>
      </c>
    </row>
    <row r="59" spans="1:10" s="10" customFormat="1" ht="30" customHeight="1">
      <c r="A59" s="9"/>
      <c r="B59" s="7" t="s">
        <v>69</v>
      </c>
      <c r="C59" s="2">
        <v>1028419601</v>
      </c>
      <c r="D59" s="2">
        <f t="shared" si="4"/>
        <v>66343247</v>
      </c>
      <c r="E59" s="2">
        <v>1094762848</v>
      </c>
      <c r="F59" s="2">
        <v>740954613.86000001</v>
      </c>
      <c r="G59" s="2">
        <v>740954613.86000001</v>
      </c>
      <c r="H59" s="2">
        <f t="shared" si="5"/>
        <v>353808234.13999999</v>
      </c>
      <c r="I59" s="2">
        <v>251390607.72</v>
      </c>
      <c r="J59" s="2">
        <f t="shared" si="6"/>
        <v>102417626.41999999</v>
      </c>
    </row>
    <row r="60" spans="1:10" s="10" customFormat="1" ht="30" customHeight="1">
      <c r="A60" s="9"/>
      <c r="B60" s="7" t="s">
        <v>70</v>
      </c>
      <c r="C60" s="2">
        <v>0</v>
      </c>
      <c r="D60" s="2">
        <f t="shared" si="4"/>
        <v>4102084710.9299998</v>
      </c>
      <c r="E60" s="2">
        <v>4102084710.9299998</v>
      </c>
      <c r="F60" s="2">
        <v>4102084710.9299998</v>
      </c>
      <c r="G60" s="2">
        <v>4102084710.9299998</v>
      </c>
      <c r="H60" s="2">
        <f t="shared" si="5"/>
        <v>0</v>
      </c>
      <c r="I60" s="2">
        <v>0</v>
      </c>
      <c r="J60" s="2">
        <f t="shared" si="6"/>
        <v>0</v>
      </c>
    </row>
    <row r="61" spans="1:10" s="10" customFormat="1" ht="30" customHeight="1">
      <c r="A61" s="9"/>
      <c r="B61" s="7" t="s">
        <v>71</v>
      </c>
      <c r="C61" s="2">
        <v>2100000000</v>
      </c>
      <c r="D61" s="2">
        <f t="shared" si="4"/>
        <v>-2100000000</v>
      </c>
      <c r="E61" s="2">
        <v>0</v>
      </c>
      <c r="F61" s="2">
        <v>0</v>
      </c>
      <c r="G61" s="2">
        <v>0</v>
      </c>
      <c r="H61" s="2">
        <f t="shared" si="5"/>
        <v>0</v>
      </c>
      <c r="I61" s="2">
        <v>0</v>
      </c>
      <c r="J61" s="2">
        <f t="shared" si="6"/>
        <v>0</v>
      </c>
    </row>
    <row r="62" spans="1:10" s="10" customFormat="1" ht="30" customHeight="1">
      <c r="A62" s="9"/>
      <c r="B62" s="7" t="s">
        <v>72</v>
      </c>
      <c r="C62" s="2">
        <v>4192000000</v>
      </c>
      <c r="D62" s="2">
        <f t="shared" si="4"/>
        <v>-200000000</v>
      </c>
      <c r="E62" s="2">
        <v>3992000000</v>
      </c>
      <c r="F62" s="2">
        <v>3030303494.4899998</v>
      </c>
      <c r="G62" s="2">
        <v>3030303494.4899998</v>
      </c>
      <c r="H62" s="2">
        <f t="shared" si="5"/>
        <v>961696505.51000023</v>
      </c>
      <c r="I62" s="2">
        <v>0</v>
      </c>
      <c r="J62" s="2">
        <f t="shared" si="6"/>
        <v>961696505.51000023</v>
      </c>
    </row>
    <row r="63" spans="1:10" s="10" customFormat="1" ht="30" customHeight="1">
      <c r="A63" s="9"/>
      <c r="B63" s="7" t="s">
        <v>73</v>
      </c>
      <c r="C63" s="2">
        <v>9317571559</v>
      </c>
      <c r="D63" s="2">
        <f t="shared" si="4"/>
        <v>1308758257.25</v>
      </c>
      <c r="E63" s="2">
        <v>10626329816.25</v>
      </c>
      <c r="F63" s="2">
        <v>7876302201.29</v>
      </c>
      <c r="G63" s="2">
        <v>7876302201.29</v>
      </c>
      <c r="H63" s="2">
        <f t="shared" si="5"/>
        <v>2750027614.96</v>
      </c>
      <c r="I63" s="2">
        <v>2750027614.96</v>
      </c>
      <c r="J63" s="2">
        <f t="shared" si="6"/>
        <v>0</v>
      </c>
    </row>
    <row r="64" spans="1:10" s="10" customFormat="1" ht="30" customHeight="1">
      <c r="A64" s="9"/>
      <c r="B64" s="7" t="s">
        <v>74</v>
      </c>
      <c r="C64" s="2">
        <v>1701645000</v>
      </c>
      <c r="D64" s="2">
        <f t="shared" si="4"/>
        <v>293675667</v>
      </c>
      <c r="E64" s="2">
        <v>1995320667</v>
      </c>
      <c r="F64" s="2">
        <v>1580840832</v>
      </c>
      <c r="G64" s="2">
        <v>1580840832</v>
      </c>
      <c r="H64" s="2">
        <f t="shared" si="5"/>
        <v>414479835</v>
      </c>
      <c r="I64" s="2">
        <v>414479835</v>
      </c>
      <c r="J64" s="2">
        <f t="shared" si="6"/>
        <v>0</v>
      </c>
    </row>
    <row r="65" spans="1:10" s="10" customFormat="1" ht="30" customHeight="1">
      <c r="A65" s="9"/>
      <c r="B65" s="7" t="s">
        <v>75</v>
      </c>
      <c r="C65" s="2">
        <v>412520000</v>
      </c>
      <c r="D65" s="2">
        <f t="shared" si="4"/>
        <v>84338673</v>
      </c>
      <c r="E65" s="2">
        <v>496858673</v>
      </c>
      <c r="F65" s="2">
        <v>416525341</v>
      </c>
      <c r="G65" s="2">
        <v>416525341</v>
      </c>
      <c r="H65" s="2">
        <f t="shared" si="5"/>
        <v>80333332</v>
      </c>
      <c r="I65" s="2">
        <v>53555554</v>
      </c>
      <c r="J65" s="2">
        <f t="shared" si="6"/>
        <v>26777778</v>
      </c>
    </row>
    <row r="66" spans="1:10" s="10" customFormat="1" ht="30" customHeight="1">
      <c r="A66" s="9"/>
      <c r="B66" s="7" t="s">
        <v>76</v>
      </c>
      <c r="C66" s="2">
        <v>6804600000</v>
      </c>
      <c r="D66" s="2">
        <f t="shared" si="4"/>
        <v>287595324.82999992</v>
      </c>
      <c r="E66" s="2">
        <v>7092195324.8299999</v>
      </c>
      <c r="F66" s="2">
        <v>5430156842.8299999</v>
      </c>
      <c r="G66" s="2">
        <v>5430156842.8299999</v>
      </c>
      <c r="H66" s="2">
        <f t="shared" si="5"/>
        <v>1662038482</v>
      </c>
      <c r="I66" s="2">
        <v>1108192317</v>
      </c>
      <c r="J66" s="2">
        <f t="shared" si="6"/>
        <v>553846165</v>
      </c>
    </row>
    <row r="67" spans="1:10" s="10" customFormat="1" ht="30" customHeight="1">
      <c r="A67" s="9"/>
      <c r="B67" s="7" t="s">
        <v>77</v>
      </c>
      <c r="C67" s="2">
        <v>234105100</v>
      </c>
      <c r="D67" s="2">
        <f t="shared" si="4"/>
        <v>0</v>
      </c>
      <c r="E67" s="2">
        <v>234105100</v>
      </c>
      <c r="F67" s="2">
        <v>175578822</v>
      </c>
      <c r="G67" s="2">
        <v>175578822</v>
      </c>
      <c r="H67" s="2">
        <f t="shared" si="5"/>
        <v>58526278</v>
      </c>
      <c r="I67" s="2">
        <v>39017520</v>
      </c>
      <c r="J67" s="2">
        <f t="shared" si="6"/>
        <v>19508758</v>
      </c>
    </row>
    <row r="68" spans="1:10" s="10" customFormat="1" ht="30" customHeight="1">
      <c r="A68" s="9"/>
      <c r="B68" s="7" t="s">
        <v>78</v>
      </c>
      <c r="C68" s="2">
        <v>538327064</v>
      </c>
      <c r="D68" s="2">
        <f t="shared" si="4"/>
        <v>0</v>
      </c>
      <c r="E68" s="2">
        <v>538327064</v>
      </c>
      <c r="F68" s="2">
        <v>378643585</v>
      </c>
      <c r="G68" s="2">
        <v>378643585</v>
      </c>
      <c r="H68" s="2">
        <f t="shared" si="5"/>
        <v>159683479</v>
      </c>
      <c r="I68" s="2">
        <v>117219732</v>
      </c>
      <c r="J68" s="2">
        <f t="shared" si="6"/>
        <v>42463747</v>
      </c>
    </row>
    <row r="69" spans="1:10" s="10" customFormat="1" ht="30" customHeight="1">
      <c r="A69" s="9"/>
      <c r="B69" s="7" t="s">
        <v>79</v>
      </c>
      <c r="C69" s="2">
        <v>341775766</v>
      </c>
      <c r="D69" s="2">
        <f t="shared" si="4"/>
        <v>0</v>
      </c>
      <c r="E69" s="2">
        <v>341775766</v>
      </c>
      <c r="F69" s="2">
        <v>292767126.49000001</v>
      </c>
      <c r="G69" s="2">
        <v>292767126.49000001</v>
      </c>
      <c r="H69" s="2">
        <f t="shared" si="5"/>
        <v>49008639.50999999</v>
      </c>
      <c r="I69" s="2">
        <v>49008639.509999998</v>
      </c>
      <c r="J69" s="2">
        <f t="shared" si="6"/>
        <v>0</v>
      </c>
    </row>
    <row r="70" spans="1:10" s="10" customFormat="1" ht="30" customHeight="1">
      <c r="A70" s="9"/>
      <c r="B70" s="7" t="s">
        <v>80</v>
      </c>
      <c r="C70" s="2">
        <v>497383942</v>
      </c>
      <c r="D70" s="2">
        <f t="shared" si="4"/>
        <v>0</v>
      </c>
      <c r="E70" s="2">
        <v>497383942</v>
      </c>
      <c r="F70" s="2">
        <v>372878663</v>
      </c>
      <c r="G70" s="2">
        <v>372878663</v>
      </c>
      <c r="H70" s="2">
        <f t="shared" si="5"/>
        <v>124505279</v>
      </c>
      <c r="I70" s="2">
        <v>83109715</v>
      </c>
      <c r="J70" s="2">
        <f t="shared" si="6"/>
        <v>41395564</v>
      </c>
    </row>
    <row r="71" spans="1:10" s="10" customFormat="1" ht="30" customHeight="1">
      <c r="A71" s="9"/>
      <c r="B71" s="7" t="s">
        <v>81</v>
      </c>
      <c r="C71" s="2">
        <v>2100000000</v>
      </c>
      <c r="D71" s="2">
        <f t="shared" si="4"/>
        <v>0</v>
      </c>
      <c r="E71" s="2">
        <v>2100000000</v>
      </c>
      <c r="F71" s="2">
        <v>1657125564</v>
      </c>
      <c r="G71" s="2">
        <v>1657125564</v>
      </c>
      <c r="H71" s="2">
        <f t="shared" si="5"/>
        <v>442874436</v>
      </c>
      <c r="I71" s="2">
        <v>442874436</v>
      </c>
      <c r="J71" s="2">
        <f t="shared" si="6"/>
        <v>0</v>
      </c>
    </row>
    <row r="72" spans="1:10" s="10" customFormat="1" ht="30" customHeight="1">
      <c r="A72" s="9"/>
      <c r="B72" s="7" t="s">
        <v>82</v>
      </c>
      <c r="C72" s="2">
        <v>357080000</v>
      </c>
      <c r="D72" s="2">
        <f t="shared" si="4"/>
        <v>31872296.329999983</v>
      </c>
      <c r="E72" s="2">
        <v>388952296.32999998</v>
      </c>
      <c r="F72" s="2">
        <v>302597544.32999998</v>
      </c>
      <c r="G72" s="2">
        <v>302597544.32999998</v>
      </c>
      <c r="H72" s="2">
        <f t="shared" si="5"/>
        <v>86354752</v>
      </c>
      <c r="I72" s="2">
        <v>86354752</v>
      </c>
      <c r="J72" s="2">
        <f t="shared" si="6"/>
        <v>0</v>
      </c>
    </row>
    <row r="73" spans="1:10" s="10" customFormat="1" ht="30" customHeight="1">
      <c r="A73" s="9"/>
      <c r="B73" s="7" t="s">
        <v>83</v>
      </c>
      <c r="C73" s="2">
        <v>1567350000</v>
      </c>
      <c r="D73" s="2">
        <f t="shared" ref="D73:D104" si="7">E73-C73</f>
        <v>0</v>
      </c>
      <c r="E73" s="2">
        <v>1567350000</v>
      </c>
      <c r="F73" s="2">
        <v>1175512500</v>
      </c>
      <c r="G73" s="2">
        <v>1175512500</v>
      </c>
      <c r="H73" s="2">
        <f t="shared" si="5"/>
        <v>391837500</v>
      </c>
      <c r="I73" s="2">
        <v>391837500</v>
      </c>
      <c r="J73" s="2">
        <f t="shared" si="6"/>
        <v>0</v>
      </c>
    </row>
    <row r="74" spans="1:10" s="10" customFormat="1" ht="30" customHeight="1">
      <c r="A74" s="9"/>
      <c r="B74" s="7" t="s">
        <v>84</v>
      </c>
      <c r="C74" s="2">
        <v>152496586</v>
      </c>
      <c r="D74" s="2">
        <f t="shared" si="7"/>
        <v>0</v>
      </c>
      <c r="E74" s="2">
        <v>152496586</v>
      </c>
      <c r="F74" s="2">
        <v>111497455</v>
      </c>
      <c r="G74" s="2">
        <v>111497455</v>
      </c>
      <c r="H74" s="2">
        <f t="shared" si="5"/>
        <v>40999131</v>
      </c>
      <c r="I74" s="2">
        <v>40999131</v>
      </c>
      <c r="J74" s="2">
        <f t="shared" si="6"/>
        <v>0</v>
      </c>
    </row>
    <row r="75" spans="1:10" s="10" customFormat="1" ht="30" customHeight="1">
      <c r="A75" s="9"/>
      <c r="B75" s="7" t="s">
        <v>85</v>
      </c>
      <c r="C75" s="2">
        <v>8059000000</v>
      </c>
      <c r="D75" s="2">
        <f t="shared" si="7"/>
        <v>0</v>
      </c>
      <c r="E75" s="2">
        <v>8059000000</v>
      </c>
      <c r="F75" s="2">
        <v>5993749997</v>
      </c>
      <c r="G75" s="2">
        <v>5993749997</v>
      </c>
      <c r="H75" s="2">
        <f t="shared" ref="H75:H106" si="8">+E75-G75</f>
        <v>2065250003</v>
      </c>
      <c r="I75" s="2">
        <v>2065250003</v>
      </c>
      <c r="J75" s="2">
        <f t="shared" ref="J75:J106" si="9">+H75-I75</f>
        <v>0</v>
      </c>
    </row>
    <row r="76" spans="1:10" s="10" customFormat="1" ht="30" customHeight="1">
      <c r="A76" s="9"/>
      <c r="B76" s="7" t="s">
        <v>86</v>
      </c>
      <c r="C76" s="2">
        <v>21530536</v>
      </c>
      <c r="D76" s="2">
        <f t="shared" si="7"/>
        <v>0</v>
      </c>
      <c r="E76" s="2">
        <v>21530536</v>
      </c>
      <c r="F76" s="2">
        <v>14727442</v>
      </c>
      <c r="G76" s="2">
        <v>14727442</v>
      </c>
      <c r="H76" s="2">
        <f t="shared" si="8"/>
        <v>6803094</v>
      </c>
      <c r="I76" s="2">
        <v>6803094</v>
      </c>
      <c r="J76" s="2">
        <f t="shared" si="9"/>
        <v>0</v>
      </c>
    </row>
    <row r="77" spans="1:10" s="10" customFormat="1" ht="30" customHeight="1">
      <c r="A77" s="9"/>
      <c r="B77" s="7" t="s">
        <v>87</v>
      </c>
      <c r="C77" s="2">
        <v>12661195</v>
      </c>
      <c r="D77" s="2">
        <f t="shared" si="7"/>
        <v>-1500000</v>
      </c>
      <c r="E77" s="2">
        <v>11161195</v>
      </c>
      <c r="F77" s="2">
        <v>7153373.21</v>
      </c>
      <c r="G77" s="2">
        <v>7153373.21</v>
      </c>
      <c r="H77" s="2">
        <f t="shared" si="8"/>
        <v>4007821.79</v>
      </c>
      <c r="I77" s="2">
        <v>346212.62</v>
      </c>
      <c r="J77" s="2">
        <f t="shared" si="9"/>
        <v>3661609.17</v>
      </c>
    </row>
    <row r="78" spans="1:10" s="10" customFormat="1" ht="30" customHeight="1">
      <c r="A78" s="9"/>
      <c r="B78" s="7" t="s">
        <v>88</v>
      </c>
      <c r="C78" s="2">
        <v>38919322</v>
      </c>
      <c r="D78" s="2">
        <f t="shared" si="7"/>
        <v>2217050.8200000003</v>
      </c>
      <c r="E78" s="2">
        <v>41136372.82</v>
      </c>
      <c r="F78" s="2">
        <v>28494584.280000001</v>
      </c>
      <c r="G78" s="2">
        <v>28494584.280000001</v>
      </c>
      <c r="H78" s="2">
        <f t="shared" si="8"/>
        <v>12641788.539999999</v>
      </c>
      <c r="I78" s="2">
        <v>3292214.85</v>
      </c>
      <c r="J78" s="2">
        <f t="shared" si="9"/>
        <v>9349573.6899999995</v>
      </c>
    </row>
    <row r="79" spans="1:10" s="10" customFormat="1" ht="30" customHeight="1">
      <c r="A79" s="9"/>
      <c r="B79" s="7" t="s">
        <v>89</v>
      </c>
      <c r="C79" s="2">
        <v>13050904</v>
      </c>
      <c r="D79" s="2">
        <f t="shared" si="7"/>
        <v>0</v>
      </c>
      <c r="E79" s="2">
        <v>13050904</v>
      </c>
      <c r="F79" s="2">
        <v>8241891.6699999999</v>
      </c>
      <c r="G79" s="2">
        <v>8241891.6699999999</v>
      </c>
      <c r="H79" s="2">
        <f t="shared" si="8"/>
        <v>4809012.33</v>
      </c>
      <c r="I79" s="2">
        <v>1522002.97</v>
      </c>
      <c r="J79" s="2">
        <f t="shared" si="9"/>
        <v>3287009.3600000003</v>
      </c>
    </row>
    <row r="80" spans="1:10" s="10" customFormat="1" ht="30" customHeight="1">
      <c r="A80" s="9"/>
      <c r="B80" s="7" t="s">
        <v>90</v>
      </c>
      <c r="C80" s="2">
        <v>3711901411</v>
      </c>
      <c r="D80" s="2">
        <f t="shared" si="7"/>
        <v>2220999751.4899998</v>
      </c>
      <c r="E80" s="2">
        <v>5932901162.4899998</v>
      </c>
      <c r="F80" s="2">
        <v>3383942005.1199999</v>
      </c>
      <c r="G80" s="2">
        <v>3383942005.1199999</v>
      </c>
      <c r="H80" s="2">
        <f t="shared" si="8"/>
        <v>2548959157.3699999</v>
      </c>
      <c r="I80" s="2">
        <v>2291738452.8899999</v>
      </c>
      <c r="J80" s="2">
        <f t="shared" si="9"/>
        <v>257220704.48000002</v>
      </c>
    </row>
    <row r="81" spans="1:10" s="10" customFormat="1" ht="30" customHeight="1">
      <c r="A81" s="9"/>
      <c r="B81" s="7" t="s">
        <v>91</v>
      </c>
      <c r="C81" s="2">
        <v>923122</v>
      </c>
      <c r="D81" s="2">
        <f t="shared" si="7"/>
        <v>0</v>
      </c>
      <c r="E81" s="2">
        <v>923122</v>
      </c>
      <c r="F81" s="2">
        <v>0</v>
      </c>
      <c r="G81" s="2">
        <v>0</v>
      </c>
      <c r="H81" s="2">
        <f t="shared" si="8"/>
        <v>923122</v>
      </c>
      <c r="I81" s="2">
        <v>0</v>
      </c>
      <c r="J81" s="2">
        <f t="shared" si="9"/>
        <v>923122</v>
      </c>
    </row>
    <row r="82" spans="1:10" s="10" customFormat="1" ht="30" customHeight="1">
      <c r="A82" s="9"/>
      <c r="B82" s="7" t="s">
        <v>92</v>
      </c>
      <c r="C82" s="2">
        <v>453350893</v>
      </c>
      <c r="D82" s="2">
        <f t="shared" si="7"/>
        <v>0</v>
      </c>
      <c r="E82" s="2">
        <v>453350893</v>
      </c>
      <c r="F82" s="2">
        <v>453350893</v>
      </c>
      <c r="G82" s="2">
        <v>453350893</v>
      </c>
      <c r="H82" s="2">
        <f t="shared" si="8"/>
        <v>0</v>
      </c>
      <c r="I82" s="2">
        <v>0</v>
      </c>
      <c r="J82" s="2">
        <f t="shared" si="9"/>
        <v>0</v>
      </c>
    </row>
    <row r="83" spans="1:10" s="10" customFormat="1" ht="30" customHeight="1">
      <c r="A83" s="9"/>
      <c r="B83" s="7" t="s">
        <v>93</v>
      </c>
      <c r="C83" s="2">
        <v>114026940</v>
      </c>
      <c r="D83" s="2">
        <f t="shared" si="7"/>
        <v>10730584.549999997</v>
      </c>
      <c r="E83" s="2">
        <v>124757524.55</v>
      </c>
      <c r="F83" s="2">
        <v>98133981.280000001</v>
      </c>
      <c r="G83" s="2">
        <v>98133981.280000001</v>
      </c>
      <c r="H83" s="2">
        <f t="shared" si="8"/>
        <v>26623543.269999996</v>
      </c>
      <c r="I83" s="2">
        <v>8024990.7699999996</v>
      </c>
      <c r="J83" s="2">
        <f t="shared" si="9"/>
        <v>18598552.499999996</v>
      </c>
    </row>
    <row r="84" spans="1:10" s="10" customFormat="1" ht="30" customHeight="1">
      <c r="A84" s="9"/>
      <c r="B84" s="7" t="s">
        <v>94</v>
      </c>
      <c r="C84" s="2">
        <v>1399788740</v>
      </c>
      <c r="D84" s="2">
        <f t="shared" si="7"/>
        <v>77800842</v>
      </c>
      <c r="E84" s="2">
        <v>1477589582</v>
      </c>
      <c r="F84" s="2">
        <v>1328518439.7</v>
      </c>
      <c r="G84" s="2">
        <v>1328518439.7</v>
      </c>
      <c r="H84" s="2">
        <f t="shared" si="8"/>
        <v>149071142.29999995</v>
      </c>
      <c r="I84" s="2">
        <v>140071142.30000001</v>
      </c>
      <c r="J84" s="2">
        <f t="shared" si="9"/>
        <v>8999999.9999999404</v>
      </c>
    </row>
    <row r="85" spans="1:10" s="10" customFormat="1" ht="30" customHeight="1">
      <c r="A85" s="9"/>
      <c r="B85" s="7" t="s">
        <v>95</v>
      </c>
      <c r="C85" s="2">
        <v>123235081</v>
      </c>
      <c r="D85" s="2">
        <f t="shared" si="7"/>
        <v>0</v>
      </c>
      <c r="E85" s="2">
        <v>123235081</v>
      </c>
      <c r="F85" s="2">
        <v>78266894.629999995</v>
      </c>
      <c r="G85" s="2">
        <v>78266894.629999995</v>
      </c>
      <c r="H85" s="2">
        <f t="shared" si="8"/>
        <v>44968186.370000005</v>
      </c>
      <c r="I85" s="2">
        <v>6848247.29</v>
      </c>
      <c r="J85" s="2">
        <f t="shared" si="9"/>
        <v>38119939.080000006</v>
      </c>
    </row>
    <row r="86" spans="1:10" s="10" customFormat="1" ht="30" customHeight="1">
      <c r="A86" s="9"/>
      <c r="B86" s="7" t="s">
        <v>96</v>
      </c>
      <c r="C86" s="2">
        <v>23888624</v>
      </c>
      <c r="D86" s="2">
        <f t="shared" si="7"/>
        <v>0</v>
      </c>
      <c r="E86" s="2">
        <v>23888624</v>
      </c>
      <c r="F86" s="2">
        <v>13505472.57</v>
      </c>
      <c r="G86" s="2">
        <v>13505472.57</v>
      </c>
      <c r="H86" s="2">
        <f t="shared" si="8"/>
        <v>10383151.43</v>
      </c>
      <c r="I86" s="2">
        <v>702392.19</v>
      </c>
      <c r="J86" s="2">
        <f t="shared" si="9"/>
        <v>9680759.2400000002</v>
      </c>
    </row>
    <row r="87" spans="1:10" s="10" customFormat="1" ht="30" customHeight="1">
      <c r="A87" s="9"/>
      <c r="B87" s="7" t="s">
        <v>97</v>
      </c>
      <c r="C87" s="2">
        <v>130183475</v>
      </c>
      <c r="D87" s="2">
        <f t="shared" si="7"/>
        <v>0</v>
      </c>
      <c r="E87" s="2">
        <v>130183475</v>
      </c>
      <c r="F87" s="2">
        <v>57039177.310000002</v>
      </c>
      <c r="G87" s="2">
        <v>57039177.310000002</v>
      </c>
      <c r="H87" s="2">
        <f t="shared" si="8"/>
        <v>73144297.689999998</v>
      </c>
      <c r="I87" s="2">
        <v>63112469.299999997</v>
      </c>
      <c r="J87" s="2">
        <f t="shared" si="9"/>
        <v>10031828.390000001</v>
      </c>
    </row>
    <row r="88" spans="1:10" s="10" customFormat="1" ht="30" customHeight="1">
      <c r="A88" s="9"/>
      <c r="B88" s="7" t="s">
        <v>98</v>
      </c>
      <c r="C88" s="2">
        <v>28639670</v>
      </c>
      <c r="D88" s="2">
        <f t="shared" si="7"/>
        <v>0</v>
      </c>
      <c r="E88" s="2">
        <v>28639670</v>
      </c>
      <c r="F88" s="2">
        <v>16540554.470000001</v>
      </c>
      <c r="G88" s="2">
        <v>16540554.470000001</v>
      </c>
      <c r="H88" s="2">
        <f t="shared" si="8"/>
        <v>12099115.529999999</v>
      </c>
      <c r="I88" s="2">
        <v>5837643.0499999998</v>
      </c>
      <c r="J88" s="2">
        <f t="shared" si="9"/>
        <v>6261472.4799999995</v>
      </c>
    </row>
    <row r="89" spans="1:10" s="10" customFormat="1" ht="30" customHeight="1">
      <c r="A89" s="9"/>
      <c r="B89" s="7" t="s">
        <v>99</v>
      </c>
      <c r="C89" s="2">
        <v>1695325448</v>
      </c>
      <c r="D89" s="2">
        <f t="shared" si="7"/>
        <v>121214175.48000002</v>
      </c>
      <c r="E89" s="2">
        <v>1816539623.48</v>
      </c>
      <c r="F89" s="2">
        <v>1151053430.03</v>
      </c>
      <c r="G89" s="2">
        <v>1151053430.03</v>
      </c>
      <c r="H89" s="2">
        <f t="shared" si="8"/>
        <v>665486193.45000005</v>
      </c>
      <c r="I89" s="2">
        <v>170000454.62</v>
      </c>
      <c r="J89" s="2">
        <f t="shared" si="9"/>
        <v>495485738.83000004</v>
      </c>
    </row>
    <row r="90" spans="1:10" s="10" customFormat="1" ht="30" customHeight="1">
      <c r="A90" s="9"/>
      <c r="B90" s="7" t="s">
        <v>100</v>
      </c>
      <c r="C90" s="2">
        <v>18249386</v>
      </c>
      <c r="D90" s="2">
        <f t="shared" si="7"/>
        <v>2008076.5500000007</v>
      </c>
      <c r="E90" s="2">
        <v>20257462.550000001</v>
      </c>
      <c r="F90" s="2">
        <v>13543276.720000001</v>
      </c>
      <c r="G90" s="2">
        <v>13543276.720000001</v>
      </c>
      <c r="H90" s="2">
        <f t="shared" si="8"/>
        <v>6714185.8300000001</v>
      </c>
      <c r="I90" s="2">
        <v>1114899.1599999999</v>
      </c>
      <c r="J90" s="2">
        <f t="shared" si="9"/>
        <v>5599286.6699999999</v>
      </c>
    </row>
    <row r="91" spans="1:10" s="10" customFormat="1" ht="30" customHeight="1">
      <c r="A91" s="9"/>
      <c r="B91" s="7" t="s">
        <v>101</v>
      </c>
      <c r="C91" s="2">
        <v>159339008</v>
      </c>
      <c r="D91" s="2">
        <f t="shared" si="7"/>
        <v>0</v>
      </c>
      <c r="E91" s="2">
        <v>159339008</v>
      </c>
      <c r="F91" s="2">
        <v>107963647.91</v>
      </c>
      <c r="G91" s="2">
        <v>107963647.91</v>
      </c>
      <c r="H91" s="2">
        <f t="shared" si="8"/>
        <v>51375360.090000004</v>
      </c>
      <c r="I91" s="2">
        <v>41626660.399999999</v>
      </c>
      <c r="J91" s="2">
        <f t="shared" si="9"/>
        <v>9748699.6900000051</v>
      </c>
    </row>
    <row r="92" spans="1:10" s="10" customFormat="1" ht="30" customHeight="1">
      <c r="A92" s="9"/>
      <c r="B92" s="7" t="s">
        <v>102</v>
      </c>
      <c r="C92" s="2">
        <v>401803154</v>
      </c>
      <c r="D92" s="2">
        <f t="shared" si="7"/>
        <v>44543193</v>
      </c>
      <c r="E92" s="2">
        <v>446346347</v>
      </c>
      <c r="F92" s="2">
        <v>366792005.75999999</v>
      </c>
      <c r="G92" s="2">
        <v>366792005.75999999</v>
      </c>
      <c r="H92" s="2">
        <f t="shared" si="8"/>
        <v>79554341.24000001</v>
      </c>
      <c r="I92" s="2">
        <v>29729970.579999998</v>
      </c>
      <c r="J92" s="2">
        <f t="shared" si="9"/>
        <v>49824370.660000011</v>
      </c>
    </row>
    <row r="93" spans="1:10" s="10" customFormat="1" ht="30" customHeight="1">
      <c r="A93" s="9"/>
      <c r="B93" s="7" t="s">
        <v>103</v>
      </c>
      <c r="C93" s="2">
        <v>43278529</v>
      </c>
      <c r="D93" s="2">
        <f t="shared" si="7"/>
        <v>0</v>
      </c>
      <c r="E93" s="2">
        <v>43278529</v>
      </c>
      <c r="F93" s="2">
        <v>26850783.879999999</v>
      </c>
      <c r="G93" s="2">
        <v>26850783.879999999</v>
      </c>
      <c r="H93" s="2">
        <f t="shared" si="8"/>
        <v>16427745.120000001</v>
      </c>
      <c r="I93" s="2">
        <v>5453044.8200000003</v>
      </c>
      <c r="J93" s="2">
        <f t="shared" si="9"/>
        <v>10974700.300000001</v>
      </c>
    </row>
    <row r="94" spans="1:10" s="10" customFormat="1" ht="30" customHeight="1">
      <c r="A94" s="9"/>
      <c r="B94" s="7" t="s">
        <v>104</v>
      </c>
      <c r="C94" s="2"/>
      <c r="D94" s="2">
        <f t="shared" si="7"/>
        <v>0</v>
      </c>
      <c r="E94" s="2"/>
      <c r="F94" s="2"/>
      <c r="G94" s="2"/>
      <c r="H94" s="2">
        <f t="shared" si="8"/>
        <v>0</v>
      </c>
      <c r="I94" s="2"/>
      <c r="J94" s="2">
        <f t="shared" si="9"/>
        <v>0</v>
      </c>
    </row>
    <row r="95" spans="1:10" s="10" customFormat="1" ht="30" customHeight="1">
      <c r="A95" s="9"/>
      <c r="B95" s="7" t="s">
        <v>105</v>
      </c>
      <c r="C95" s="2">
        <v>0</v>
      </c>
      <c r="D95" s="2">
        <f t="shared" si="7"/>
        <v>770700000</v>
      </c>
      <c r="E95" s="2">
        <v>770700000</v>
      </c>
      <c r="F95" s="2">
        <v>646755432.27999997</v>
      </c>
      <c r="G95" s="2">
        <v>646755432.27999997</v>
      </c>
      <c r="H95" s="2">
        <f t="shared" si="8"/>
        <v>123944567.72000003</v>
      </c>
      <c r="I95" s="2">
        <v>0</v>
      </c>
      <c r="J95" s="2">
        <f t="shared" si="9"/>
        <v>123944567.72000003</v>
      </c>
    </row>
    <row r="96" spans="1:10" s="10" customFormat="1" ht="30" customHeight="1">
      <c r="A96" s="9"/>
      <c r="B96" s="7" t="s">
        <v>106</v>
      </c>
      <c r="C96" s="2">
        <v>127844</v>
      </c>
      <c r="D96" s="2">
        <f t="shared" si="7"/>
        <v>0</v>
      </c>
      <c r="E96" s="2">
        <v>127844</v>
      </c>
      <c r="F96" s="2">
        <v>0</v>
      </c>
      <c r="G96" s="2">
        <v>0</v>
      </c>
      <c r="H96" s="2">
        <f t="shared" si="8"/>
        <v>127844</v>
      </c>
      <c r="I96" s="2">
        <v>0</v>
      </c>
      <c r="J96" s="2">
        <f t="shared" si="9"/>
        <v>127844</v>
      </c>
    </row>
    <row r="97" spans="1:10" s="10" customFormat="1" ht="30" customHeight="1">
      <c r="A97" s="9"/>
      <c r="B97" s="7" t="s">
        <v>107</v>
      </c>
      <c r="C97" s="2">
        <v>515325030</v>
      </c>
      <c r="D97" s="2">
        <f t="shared" si="7"/>
        <v>0</v>
      </c>
      <c r="E97" s="2">
        <v>515325030</v>
      </c>
      <c r="F97" s="2">
        <v>333439611.24000001</v>
      </c>
      <c r="G97" s="2">
        <v>333439611.24000001</v>
      </c>
      <c r="H97" s="2">
        <f t="shared" si="8"/>
        <v>181885418.75999999</v>
      </c>
      <c r="I97" s="2">
        <v>0</v>
      </c>
      <c r="J97" s="2">
        <f t="shared" si="9"/>
        <v>181885418.75999999</v>
      </c>
    </row>
    <row r="98" spans="1:10" s="10" customFormat="1" ht="30" customHeight="1">
      <c r="A98" s="9"/>
      <c r="B98" s="7" t="s">
        <v>108</v>
      </c>
      <c r="C98" s="2">
        <v>2785766354</v>
      </c>
      <c r="D98" s="2">
        <f t="shared" si="7"/>
        <v>0</v>
      </c>
      <c r="E98" s="2">
        <v>2785766354</v>
      </c>
      <c r="F98" s="2">
        <v>2122116334.3800001</v>
      </c>
      <c r="G98" s="2">
        <v>2122116334.3800001</v>
      </c>
      <c r="H98" s="2">
        <f t="shared" si="8"/>
        <v>663650019.61999989</v>
      </c>
      <c r="I98" s="2">
        <v>601330716.01999998</v>
      </c>
      <c r="J98" s="2">
        <f t="shared" si="9"/>
        <v>62319303.599999905</v>
      </c>
    </row>
    <row r="99" spans="1:10" s="10" customFormat="1" ht="30" customHeight="1">
      <c r="A99" s="9"/>
      <c r="B99" s="7" t="s">
        <v>109</v>
      </c>
      <c r="C99" s="2">
        <v>15149356346</v>
      </c>
      <c r="D99" s="2">
        <f t="shared" si="7"/>
        <v>1771993485.2399998</v>
      </c>
      <c r="E99" s="2">
        <v>16921349831.24</v>
      </c>
      <c r="F99" s="2">
        <v>10624909858.57</v>
      </c>
      <c r="G99" s="2">
        <v>10624909858.57</v>
      </c>
      <c r="H99" s="2">
        <f t="shared" si="8"/>
        <v>6296439972.6700001</v>
      </c>
      <c r="I99" s="2">
        <v>3497830540.6100001</v>
      </c>
      <c r="J99" s="2">
        <f t="shared" si="9"/>
        <v>2798609432.0599999</v>
      </c>
    </row>
    <row r="100" spans="1:10" s="10" customFormat="1" ht="30" customHeight="1">
      <c r="A100" s="9"/>
      <c r="B100" s="7" t="s">
        <v>110</v>
      </c>
      <c r="C100" s="2">
        <v>169186854</v>
      </c>
      <c r="D100" s="2">
        <f t="shared" si="7"/>
        <v>0</v>
      </c>
      <c r="E100" s="2">
        <v>169186854</v>
      </c>
      <c r="F100" s="2">
        <v>81956713.439999998</v>
      </c>
      <c r="G100" s="2">
        <v>81956713.439999998</v>
      </c>
      <c r="H100" s="2">
        <f t="shared" si="8"/>
        <v>87230140.560000002</v>
      </c>
      <c r="I100" s="2">
        <v>41718094.340000004</v>
      </c>
      <c r="J100" s="2">
        <f t="shared" si="9"/>
        <v>45512046.219999999</v>
      </c>
    </row>
    <row r="101" spans="1:10" s="10" customFormat="1" ht="30" customHeight="1">
      <c r="A101" s="9"/>
      <c r="B101" s="7" t="s">
        <v>111</v>
      </c>
      <c r="C101" s="2">
        <v>2286274643</v>
      </c>
      <c r="D101" s="2">
        <f t="shared" si="7"/>
        <v>55072018.46999979</v>
      </c>
      <c r="E101" s="2">
        <v>2341346661.4699998</v>
      </c>
      <c r="F101" s="2">
        <v>1546841114.02</v>
      </c>
      <c r="G101" s="2">
        <v>1546841114.02</v>
      </c>
      <c r="H101" s="2">
        <f t="shared" si="8"/>
        <v>794505547.44999981</v>
      </c>
      <c r="I101" s="2">
        <v>548031160.64999998</v>
      </c>
      <c r="J101" s="2">
        <f t="shared" si="9"/>
        <v>246474386.79999983</v>
      </c>
    </row>
    <row r="102" spans="1:10" s="10" customFormat="1" ht="30" customHeight="1">
      <c r="A102" s="9"/>
      <c r="B102" s="7" t="s">
        <v>112</v>
      </c>
      <c r="C102" s="2">
        <v>1041870833</v>
      </c>
      <c r="D102" s="2">
        <f t="shared" si="7"/>
        <v>696000000</v>
      </c>
      <c r="E102" s="2">
        <v>1737870833</v>
      </c>
      <c r="F102" s="2">
        <v>951682356.23000002</v>
      </c>
      <c r="G102" s="2">
        <v>951682356.23000002</v>
      </c>
      <c r="H102" s="2">
        <f t="shared" si="8"/>
        <v>786188476.76999998</v>
      </c>
      <c r="I102" s="2">
        <v>266262742.80000001</v>
      </c>
      <c r="J102" s="2">
        <f t="shared" si="9"/>
        <v>519925733.96999997</v>
      </c>
    </row>
    <row r="103" spans="1:10" s="10" customFormat="1" ht="30" customHeight="1">
      <c r="A103" s="9"/>
      <c r="B103" s="7" t="s">
        <v>113</v>
      </c>
      <c r="C103" s="2">
        <v>35755299</v>
      </c>
      <c r="D103" s="2">
        <f t="shared" si="7"/>
        <v>0</v>
      </c>
      <c r="E103" s="2">
        <v>35755299</v>
      </c>
      <c r="F103" s="2">
        <v>22799175.98</v>
      </c>
      <c r="G103" s="2">
        <v>22799175.98</v>
      </c>
      <c r="H103" s="2">
        <f t="shared" si="8"/>
        <v>12956123.02</v>
      </c>
      <c r="I103" s="2">
        <v>2408470.1800000002</v>
      </c>
      <c r="J103" s="2">
        <f t="shared" si="9"/>
        <v>10547652.84</v>
      </c>
    </row>
    <row r="104" spans="1:10" s="10" customFormat="1" ht="30" customHeight="1">
      <c r="A104" s="9"/>
      <c r="B104" s="7" t="s">
        <v>114</v>
      </c>
      <c r="C104" s="2">
        <v>297499808</v>
      </c>
      <c r="D104" s="2">
        <f t="shared" si="7"/>
        <v>-10000000</v>
      </c>
      <c r="E104" s="2">
        <v>287499808</v>
      </c>
      <c r="F104" s="2">
        <v>176391749.33000001</v>
      </c>
      <c r="G104" s="2">
        <v>176391749.33000001</v>
      </c>
      <c r="H104" s="2">
        <f t="shared" si="8"/>
        <v>111108058.66999999</v>
      </c>
      <c r="I104" s="2">
        <v>15947931.67</v>
      </c>
      <c r="J104" s="2">
        <f t="shared" si="9"/>
        <v>95160126.999999985</v>
      </c>
    </row>
    <row r="105" spans="1:10" s="10" customFormat="1" ht="30" customHeight="1">
      <c r="A105" s="9"/>
      <c r="B105" s="7" t="s">
        <v>115</v>
      </c>
      <c r="C105" s="2">
        <v>52441349</v>
      </c>
      <c r="D105" s="2">
        <f t="shared" ref="D105:D127" si="10">E105-C105</f>
        <v>-10530206.469999999</v>
      </c>
      <c r="E105" s="2">
        <v>41911142.530000001</v>
      </c>
      <c r="F105" s="2">
        <v>28501561.629999999</v>
      </c>
      <c r="G105" s="2">
        <v>28501561.629999999</v>
      </c>
      <c r="H105" s="2">
        <f t="shared" si="8"/>
        <v>13409580.900000002</v>
      </c>
      <c r="I105" s="2">
        <v>2210947.98</v>
      </c>
      <c r="J105" s="2">
        <f t="shared" si="9"/>
        <v>11198632.920000002</v>
      </c>
    </row>
    <row r="106" spans="1:10" s="10" customFormat="1" ht="30" customHeight="1">
      <c r="A106" s="9"/>
      <c r="B106" s="7" t="s">
        <v>116</v>
      </c>
      <c r="C106" s="2">
        <v>723711916</v>
      </c>
      <c r="D106" s="2">
        <f t="shared" si="10"/>
        <v>0</v>
      </c>
      <c r="E106" s="2">
        <v>723711916</v>
      </c>
      <c r="F106" s="2">
        <v>262294446.52000001</v>
      </c>
      <c r="G106" s="2">
        <v>262294446.52000001</v>
      </c>
      <c r="H106" s="2">
        <f t="shared" si="8"/>
        <v>461417469.48000002</v>
      </c>
      <c r="I106" s="2">
        <v>36563504.560000002</v>
      </c>
      <c r="J106" s="2">
        <f t="shared" si="9"/>
        <v>424853964.92000002</v>
      </c>
    </row>
    <row r="107" spans="1:10" s="10" customFormat="1" ht="30" customHeight="1">
      <c r="A107" s="9"/>
      <c r="B107" s="7" t="s">
        <v>117</v>
      </c>
      <c r="C107" s="2">
        <v>141124295</v>
      </c>
      <c r="D107" s="2">
        <f t="shared" si="10"/>
        <v>12760000</v>
      </c>
      <c r="E107" s="2">
        <v>153884295</v>
      </c>
      <c r="F107" s="2">
        <v>101249078.34</v>
      </c>
      <c r="G107" s="2">
        <v>101249078.34</v>
      </c>
      <c r="H107" s="2">
        <f t="shared" ref="H107:H116" si="11">+E107-G107</f>
        <v>52635216.659999996</v>
      </c>
      <c r="I107" s="2">
        <v>26167150</v>
      </c>
      <c r="J107" s="2">
        <f t="shared" ref="J107:J125" si="12">+H107-I107</f>
        <v>26468066.659999996</v>
      </c>
    </row>
    <row r="108" spans="1:10" s="10" customFormat="1" ht="30" customHeight="1">
      <c r="A108" s="9"/>
      <c r="B108" s="7" t="s">
        <v>118</v>
      </c>
      <c r="C108" s="2">
        <v>15038115</v>
      </c>
      <c r="D108" s="2">
        <f t="shared" si="10"/>
        <v>370089.74000000022</v>
      </c>
      <c r="E108" s="2">
        <v>15408204.74</v>
      </c>
      <c r="F108" s="2">
        <v>10753559.32</v>
      </c>
      <c r="G108" s="2">
        <v>10753559.32</v>
      </c>
      <c r="H108" s="2">
        <f t="shared" si="11"/>
        <v>4654645.42</v>
      </c>
      <c r="I108" s="2">
        <v>25679.97</v>
      </c>
      <c r="J108" s="2">
        <f t="shared" si="12"/>
        <v>4628965.45</v>
      </c>
    </row>
    <row r="109" spans="1:10" s="10" customFormat="1" ht="30" customHeight="1">
      <c r="A109" s="9"/>
      <c r="B109" s="7" t="s">
        <v>119</v>
      </c>
      <c r="C109" s="2">
        <v>7538177</v>
      </c>
      <c r="D109" s="2">
        <f t="shared" si="10"/>
        <v>3300582</v>
      </c>
      <c r="E109" s="2">
        <v>10838759</v>
      </c>
      <c r="F109" s="2">
        <v>5707969.9100000001</v>
      </c>
      <c r="G109" s="2">
        <v>5707969.9100000001</v>
      </c>
      <c r="H109" s="2">
        <f t="shared" si="11"/>
        <v>5130789.09</v>
      </c>
      <c r="I109" s="2">
        <v>2044680.57</v>
      </c>
      <c r="J109" s="2">
        <f t="shared" si="12"/>
        <v>3086108.5199999996</v>
      </c>
    </row>
    <row r="110" spans="1:10" s="10" customFormat="1" ht="30" customHeight="1">
      <c r="A110" s="9"/>
      <c r="B110" s="7" t="s">
        <v>120</v>
      </c>
      <c r="C110" s="2">
        <v>11996352</v>
      </c>
      <c r="D110" s="2">
        <f t="shared" si="10"/>
        <v>11761392.5</v>
      </c>
      <c r="E110" s="2">
        <v>23757744.5</v>
      </c>
      <c r="F110" s="2">
        <v>18190540.59</v>
      </c>
      <c r="G110" s="2">
        <v>18190540.59</v>
      </c>
      <c r="H110" s="2">
        <f t="shared" si="11"/>
        <v>5567203.9100000001</v>
      </c>
      <c r="I110" s="2">
        <v>13920.1</v>
      </c>
      <c r="J110" s="2">
        <f t="shared" si="12"/>
        <v>5553283.8100000005</v>
      </c>
    </row>
    <row r="111" spans="1:10" s="10" customFormat="1" ht="30" customHeight="1">
      <c r="A111" s="9"/>
      <c r="B111" s="7" t="s">
        <v>121</v>
      </c>
      <c r="C111" s="2">
        <v>102732346</v>
      </c>
      <c r="D111" s="2">
        <f t="shared" si="10"/>
        <v>1698550</v>
      </c>
      <c r="E111" s="2">
        <v>104430896</v>
      </c>
      <c r="F111" s="2">
        <v>57426086.850000001</v>
      </c>
      <c r="G111" s="2">
        <v>57426086.850000001</v>
      </c>
      <c r="H111" s="2">
        <f t="shared" si="11"/>
        <v>47004809.149999999</v>
      </c>
      <c r="I111" s="2">
        <v>6496243.3300000001</v>
      </c>
      <c r="J111" s="2">
        <f t="shared" si="12"/>
        <v>40508565.82</v>
      </c>
    </row>
    <row r="112" spans="1:10" s="10" customFormat="1" ht="30" customHeight="1">
      <c r="A112" s="9"/>
      <c r="B112" s="7" t="s">
        <v>122</v>
      </c>
      <c r="C112" s="2">
        <v>38937709</v>
      </c>
      <c r="D112" s="2">
        <f t="shared" si="10"/>
        <v>0</v>
      </c>
      <c r="E112" s="2">
        <v>38937709</v>
      </c>
      <c r="F112" s="2">
        <v>15024690.609999999</v>
      </c>
      <c r="G112" s="2">
        <v>15024690.609999999</v>
      </c>
      <c r="H112" s="2">
        <f t="shared" si="11"/>
        <v>23913018.390000001</v>
      </c>
      <c r="I112" s="2">
        <v>1960133.18</v>
      </c>
      <c r="J112" s="2">
        <f t="shared" si="12"/>
        <v>21952885.210000001</v>
      </c>
    </row>
    <row r="113" spans="1:10" s="10" customFormat="1" ht="30" customHeight="1">
      <c r="A113" s="9"/>
      <c r="B113" s="7" t="s">
        <v>123</v>
      </c>
      <c r="C113" s="2">
        <v>1340151572</v>
      </c>
      <c r="D113" s="2">
        <f t="shared" si="10"/>
        <v>1874148</v>
      </c>
      <c r="E113" s="2">
        <v>1342025720</v>
      </c>
      <c r="F113" s="2">
        <v>736294800.87</v>
      </c>
      <c r="G113" s="2">
        <v>736294800.87</v>
      </c>
      <c r="H113" s="2">
        <f t="shared" si="11"/>
        <v>605730919.13</v>
      </c>
      <c r="I113" s="2">
        <v>112650569.7</v>
      </c>
      <c r="J113" s="2">
        <f t="shared" si="12"/>
        <v>493080349.43000001</v>
      </c>
    </row>
    <row r="114" spans="1:10" s="10" customFormat="1" ht="30" customHeight="1">
      <c r="A114" s="9"/>
      <c r="B114" s="7" t="s">
        <v>124</v>
      </c>
      <c r="C114" s="2">
        <v>49923418</v>
      </c>
      <c r="D114" s="2">
        <f t="shared" si="10"/>
        <v>22394000</v>
      </c>
      <c r="E114" s="2">
        <v>72317418</v>
      </c>
      <c r="F114" s="2">
        <v>51056698.689999998</v>
      </c>
      <c r="G114" s="2">
        <v>51056698.689999998</v>
      </c>
      <c r="H114" s="2">
        <f t="shared" si="11"/>
        <v>21260719.310000002</v>
      </c>
      <c r="I114" s="2">
        <v>8375494.75</v>
      </c>
      <c r="J114" s="2">
        <f t="shared" si="12"/>
        <v>12885224.560000002</v>
      </c>
    </row>
    <row r="115" spans="1:10" s="10" customFormat="1" ht="30" customHeight="1">
      <c r="A115" s="9"/>
      <c r="B115" s="7" t="s">
        <v>125</v>
      </c>
      <c r="C115" s="2">
        <v>1132678909</v>
      </c>
      <c r="D115" s="2">
        <f t="shared" si="10"/>
        <v>0</v>
      </c>
      <c r="E115" s="2">
        <v>1132678909</v>
      </c>
      <c r="F115" s="2">
        <v>733067447.97000003</v>
      </c>
      <c r="G115" s="2">
        <v>733067447.97000003</v>
      </c>
      <c r="H115" s="2">
        <f t="shared" si="11"/>
        <v>399611461.02999997</v>
      </c>
      <c r="I115" s="2">
        <v>40543651.229999997</v>
      </c>
      <c r="J115" s="2">
        <f t="shared" si="12"/>
        <v>359067809.79999995</v>
      </c>
    </row>
    <row r="116" spans="1:10" s="10" customFormat="1" ht="30" customHeight="1">
      <c r="A116" s="9"/>
      <c r="B116" s="7" t="s">
        <v>126</v>
      </c>
      <c r="C116" s="2">
        <v>528069933</v>
      </c>
      <c r="D116" s="2">
        <f t="shared" si="10"/>
        <v>-32000000</v>
      </c>
      <c r="E116" s="2">
        <v>496069933</v>
      </c>
      <c r="F116" s="2">
        <v>324267920.32999998</v>
      </c>
      <c r="G116" s="2">
        <v>324267920.32999998</v>
      </c>
      <c r="H116" s="2">
        <f t="shared" si="11"/>
        <v>171802012.67000002</v>
      </c>
      <c r="I116" s="2">
        <v>26596835.23</v>
      </c>
      <c r="J116" s="2">
        <f t="shared" si="12"/>
        <v>145205177.44000003</v>
      </c>
    </row>
    <row r="117" spans="1:10" s="10" customFormat="1" ht="30" customHeight="1">
      <c r="A117" s="9"/>
      <c r="B117" s="7" t="s">
        <v>127</v>
      </c>
      <c r="C117" s="2">
        <v>189516497</v>
      </c>
      <c r="D117" s="2">
        <f t="shared" si="10"/>
        <v>32700000</v>
      </c>
      <c r="E117" s="2">
        <v>222216497</v>
      </c>
      <c r="F117" s="2">
        <v>107840179.43000001</v>
      </c>
      <c r="G117" s="2">
        <v>107840179.43000001</v>
      </c>
      <c r="H117" s="2"/>
      <c r="I117" s="2">
        <v>10515610.779999999</v>
      </c>
      <c r="J117" s="2">
        <f t="shared" si="12"/>
        <v>-10515610.779999999</v>
      </c>
    </row>
    <row r="118" spans="1:10" s="10" customFormat="1" ht="30" customHeight="1">
      <c r="A118" s="9"/>
      <c r="B118" s="7" t="s">
        <v>128</v>
      </c>
      <c r="C118" s="2">
        <v>8902691682</v>
      </c>
      <c r="D118" s="2">
        <f t="shared" si="10"/>
        <v>2329227.8299999237</v>
      </c>
      <c r="E118" s="2">
        <v>8905020909.8299999</v>
      </c>
      <c r="F118" s="2">
        <v>7264164777.3900003</v>
      </c>
      <c r="G118" s="2">
        <v>7264164777.3900003</v>
      </c>
      <c r="H118" s="2"/>
      <c r="I118" s="2">
        <v>1626244713.47</v>
      </c>
      <c r="J118" s="2">
        <f t="shared" si="12"/>
        <v>-1626244713.47</v>
      </c>
    </row>
    <row r="119" spans="1:10" s="10" customFormat="1" ht="30" customHeight="1">
      <c r="A119" s="9"/>
      <c r="B119" s="7" t="s">
        <v>129</v>
      </c>
      <c r="C119" s="2">
        <v>54569256</v>
      </c>
      <c r="D119" s="2">
        <f t="shared" si="10"/>
        <v>0</v>
      </c>
      <c r="E119" s="2">
        <v>54569256</v>
      </c>
      <c r="F119" s="2">
        <v>26535493.550000001</v>
      </c>
      <c r="G119" s="2">
        <v>26535493.550000001</v>
      </c>
      <c r="H119" s="2"/>
      <c r="I119" s="2">
        <v>2667470.39</v>
      </c>
      <c r="J119" s="2">
        <f t="shared" si="12"/>
        <v>-2667470.39</v>
      </c>
    </row>
    <row r="120" spans="1:10" s="10" customFormat="1" ht="30" customHeight="1">
      <c r="A120" s="9"/>
      <c r="B120" s="7" t="s">
        <v>130</v>
      </c>
      <c r="C120" s="2">
        <v>3176219842</v>
      </c>
      <c r="D120" s="2">
        <f t="shared" si="10"/>
        <v>1210348883.1999998</v>
      </c>
      <c r="E120" s="2">
        <v>4386568725.1999998</v>
      </c>
      <c r="F120" s="2">
        <v>3207472895.4499998</v>
      </c>
      <c r="G120" s="2">
        <v>3207472895.4499998</v>
      </c>
      <c r="H120" s="2"/>
      <c r="I120" s="2">
        <v>1179095829.75</v>
      </c>
      <c r="J120" s="2">
        <f t="shared" si="12"/>
        <v>-1179095829.75</v>
      </c>
    </row>
    <row r="121" spans="1:10" s="10" customFormat="1" ht="30" customHeight="1">
      <c r="A121" s="9"/>
      <c r="B121" s="7" t="s">
        <v>131</v>
      </c>
      <c r="C121" s="2"/>
      <c r="D121" s="2">
        <f t="shared" si="10"/>
        <v>0</v>
      </c>
      <c r="E121" s="2"/>
      <c r="F121" s="2"/>
      <c r="G121" s="2"/>
      <c r="H121" s="2"/>
      <c r="I121" s="2"/>
      <c r="J121" s="2">
        <f t="shared" si="12"/>
        <v>0</v>
      </c>
    </row>
    <row r="122" spans="1:10" s="10" customFormat="1" ht="30" customHeight="1">
      <c r="A122" s="9"/>
      <c r="B122" s="7" t="s">
        <v>132</v>
      </c>
      <c r="C122" s="2">
        <v>3194560144</v>
      </c>
      <c r="D122" s="2">
        <f t="shared" si="10"/>
        <v>2058027349.0200005</v>
      </c>
      <c r="E122" s="2">
        <v>5252587493.0200005</v>
      </c>
      <c r="F122" s="2">
        <v>3686560144</v>
      </c>
      <c r="G122" s="2">
        <v>3686560144</v>
      </c>
      <c r="H122" s="2"/>
      <c r="I122" s="2">
        <v>1566027349.02</v>
      </c>
      <c r="J122" s="2">
        <f t="shared" si="12"/>
        <v>-1566027349.02</v>
      </c>
    </row>
    <row r="123" spans="1:10" s="10" customFormat="1" ht="30" customHeight="1">
      <c r="A123" s="9"/>
      <c r="B123" s="7" t="s">
        <v>133</v>
      </c>
      <c r="C123" s="2"/>
      <c r="D123" s="2">
        <f t="shared" si="10"/>
        <v>0</v>
      </c>
      <c r="E123" s="2"/>
      <c r="F123" s="2"/>
      <c r="G123" s="2"/>
      <c r="H123" s="2">
        <f>+E123-G123</f>
        <v>0</v>
      </c>
      <c r="I123" s="2"/>
      <c r="J123" s="2">
        <f t="shared" si="12"/>
        <v>0</v>
      </c>
    </row>
    <row r="124" spans="1:10" s="10" customFormat="1" ht="30" customHeight="1">
      <c r="A124" s="9"/>
      <c r="B124" s="7" t="s">
        <v>134</v>
      </c>
      <c r="C124" s="2">
        <v>0</v>
      </c>
      <c r="D124" s="2">
        <f t="shared" si="10"/>
        <v>45700905.119999997</v>
      </c>
      <c r="E124" s="2">
        <v>45700905.119999997</v>
      </c>
      <c r="F124" s="2">
        <v>38847646.079999998</v>
      </c>
      <c r="G124" s="2">
        <v>38847646.079999998</v>
      </c>
      <c r="H124" s="2">
        <f>+E124-G124</f>
        <v>6853259.0399999991</v>
      </c>
      <c r="I124" s="2">
        <v>0</v>
      </c>
      <c r="J124" s="2">
        <f t="shared" si="12"/>
        <v>6853259.0399999991</v>
      </c>
    </row>
    <row r="125" spans="1:10" s="10" customFormat="1" ht="30" customHeight="1">
      <c r="A125" s="9"/>
      <c r="B125" s="7"/>
      <c r="C125" s="2"/>
      <c r="D125" s="2">
        <f t="shared" si="10"/>
        <v>0</v>
      </c>
      <c r="E125" s="2"/>
      <c r="F125" s="2"/>
      <c r="G125" s="2"/>
      <c r="H125" s="2">
        <f>+E125-G125</f>
        <v>0</v>
      </c>
      <c r="I125" s="2"/>
      <c r="J125" s="2">
        <f t="shared" si="12"/>
        <v>0</v>
      </c>
    </row>
    <row r="126" spans="1:10" s="10" customFormat="1" ht="30" customHeight="1">
      <c r="A126" s="9"/>
      <c r="B126" s="7"/>
      <c r="C126" s="2"/>
      <c r="D126" s="2">
        <f t="shared" si="10"/>
        <v>0</v>
      </c>
      <c r="E126" s="2"/>
      <c r="F126" s="2"/>
      <c r="G126" s="2"/>
      <c r="H126" s="2">
        <f>+E126-G126</f>
        <v>0</v>
      </c>
      <c r="I126" s="2"/>
      <c r="J126" s="2"/>
    </row>
    <row r="127" spans="1:10" s="10" customFormat="1" ht="30" customHeight="1">
      <c r="A127" s="9"/>
      <c r="B127" s="7"/>
      <c r="C127" s="2"/>
      <c r="D127" s="2">
        <f t="shared" si="10"/>
        <v>0</v>
      </c>
      <c r="E127" s="2"/>
      <c r="F127" s="2"/>
      <c r="G127" s="2"/>
      <c r="H127" s="2">
        <f>+E127-G127</f>
        <v>0</v>
      </c>
      <c r="I127" s="2"/>
      <c r="J127" s="2">
        <f>+H127-I127</f>
        <v>0</v>
      </c>
    </row>
    <row r="128" spans="1:10" s="4" customFormat="1">
      <c r="B128" s="5"/>
    </row>
    <row r="129" spans="1:10" s="4" customFormat="1" ht="17.399999999999999" customHeight="1">
      <c r="B129" s="5" t="s">
        <v>11</v>
      </c>
      <c r="C129" s="6">
        <f>SUM(C131:C252)</f>
        <v>23034941957</v>
      </c>
      <c r="D129" s="6">
        <f>E129-C129</f>
        <v>14928963312.959984</v>
      </c>
      <c r="E129" s="6">
        <f>SUM(E131:E252)</f>
        <v>37963905269.959984</v>
      </c>
      <c r="F129" s="6">
        <f>SUM(F131:F252)</f>
        <v>23228098649.740005</v>
      </c>
      <c r="G129" s="6">
        <f>SUM(G131:G252)</f>
        <v>23228098649.740005</v>
      </c>
      <c r="H129" s="6">
        <f>SUM(H131:H253)</f>
        <v>14735806620.219999</v>
      </c>
      <c r="I129" s="35">
        <f>SUM(I131:I252)</f>
        <v>11444648611.25</v>
      </c>
      <c r="J129" s="6">
        <f t="shared" ref="J129:J160" si="13">+H129-I129</f>
        <v>3291158008.9699993</v>
      </c>
    </row>
    <row r="130" spans="1:10" s="4" customFormat="1">
      <c r="B130" s="5"/>
      <c r="C130" s="6"/>
      <c r="D130" s="6"/>
      <c r="E130" s="6"/>
      <c r="F130" s="6"/>
      <c r="G130" s="6"/>
      <c r="H130" s="6"/>
      <c r="I130" s="6"/>
      <c r="J130" s="6">
        <f t="shared" si="13"/>
        <v>0</v>
      </c>
    </row>
    <row r="131" spans="1:10" s="8" customFormat="1" ht="30" customHeight="1">
      <c r="A131" s="1"/>
      <c r="B131" s="7" t="s">
        <v>21</v>
      </c>
      <c r="C131" s="2"/>
      <c r="D131" s="2">
        <f t="shared" ref="D131:D162" si="14">E131-C131</f>
        <v>0</v>
      </c>
      <c r="E131" s="2"/>
      <c r="F131" s="2"/>
      <c r="G131" s="2"/>
      <c r="H131" s="2">
        <f t="shared" ref="H131:H162" si="15">+E131-G131</f>
        <v>0</v>
      </c>
      <c r="I131" s="2"/>
      <c r="J131" s="2">
        <f t="shared" si="13"/>
        <v>0</v>
      </c>
    </row>
    <row r="132" spans="1:10" s="8" customFormat="1" ht="30" customHeight="1">
      <c r="A132" s="9"/>
      <c r="B132" s="7" t="s">
        <v>22</v>
      </c>
      <c r="C132" s="2"/>
      <c r="D132" s="2">
        <f t="shared" si="14"/>
        <v>0</v>
      </c>
      <c r="E132" s="2"/>
      <c r="F132" s="2"/>
      <c r="G132" s="2"/>
      <c r="H132" s="2">
        <f t="shared" si="15"/>
        <v>0</v>
      </c>
      <c r="I132" s="2"/>
      <c r="J132" s="2">
        <f t="shared" si="13"/>
        <v>0</v>
      </c>
    </row>
    <row r="133" spans="1:10" s="8" customFormat="1" ht="30" customHeight="1">
      <c r="A133" s="9"/>
      <c r="B133" s="7" t="s">
        <v>23</v>
      </c>
      <c r="C133" s="2"/>
      <c r="D133" s="2">
        <f t="shared" si="14"/>
        <v>0</v>
      </c>
      <c r="E133" s="2"/>
      <c r="F133" s="2"/>
      <c r="G133" s="2"/>
      <c r="H133" s="2">
        <f t="shared" si="15"/>
        <v>0</v>
      </c>
      <c r="I133" s="2"/>
      <c r="J133" s="2">
        <f t="shared" si="13"/>
        <v>0</v>
      </c>
    </row>
    <row r="134" spans="1:10" s="8" customFormat="1" ht="30" customHeight="1">
      <c r="A134" s="9"/>
      <c r="B134" s="7" t="s">
        <v>24</v>
      </c>
      <c r="C134" s="2">
        <v>0</v>
      </c>
      <c r="D134" s="2">
        <f t="shared" si="14"/>
        <v>2324435.2000000002</v>
      </c>
      <c r="E134" s="2">
        <v>2324435.2000000002</v>
      </c>
      <c r="F134" s="2">
        <v>2269834</v>
      </c>
      <c r="G134" s="2">
        <v>2269834</v>
      </c>
      <c r="H134" s="2">
        <f t="shared" si="15"/>
        <v>54601.200000000186</v>
      </c>
      <c r="I134" s="2">
        <v>54601.2</v>
      </c>
      <c r="J134" s="2">
        <f t="shared" si="13"/>
        <v>1.8917489796876907E-10</v>
      </c>
    </row>
    <row r="135" spans="1:10" s="8" customFormat="1" ht="30" customHeight="1">
      <c r="A135" s="9"/>
      <c r="B135" s="7" t="s">
        <v>25</v>
      </c>
      <c r="C135" s="2"/>
      <c r="D135" s="2">
        <f t="shared" si="14"/>
        <v>0</v>
      </c>
      <c r="E135" s="2"/>
      <c r="F135" s="2"/>
      <c r="G135" s="2"/>
      <c r="H135" s="2">
        <f t="shared" si="15"/>
        <v>0</v>
      </c>
      <c r="I135" s="2"/>
      <c r="J135" s="2">
        <f t="shared" si="13"/>
        <v>0</v>
      </c>
    </row>
    <row r="136" spans="1:10" s="8" customFormat="1" ht="30" customHeight="1">
      <c r="A136" s="9"/>
      <c r="B136" s="7" t="s">
        <v>26</v>
      </c>
      <c r="C136" s="2">
        <v>4100000</v>
      </c>
      <c r="D136" s="2">
        <f t="shared" si="14"/>
        <v>5205200</v>
      </c>
      <c r="E136" s="2">
        <v>9305200</v>
      </c>
      <c r="F136" s="2">
        <v>3175200</v>
      </c>
      <c r="G136" s="2">
        <v>3175200</v>
      </c>
      <c r="H136" s="2">
        <f t="shared" si="15"/>
        <v>6130000</v>
      </c>
      <c r="I136" s="2">
        <v>0</v>
      </c>
      <c r="J136" s="2">
        <f t="shared" si="13"/>
        <v>6130000</v>
      </c>
    </row>
    <row r="137" spans="1:10" s="8" customFormat="1" ht="30" customHeight="1">
      <c r="A137" s="9"/>
      <c r="B137" s="7" t="s">
        <v>27</v>
      </c>
      <c r="C137" s="2">
        <v>2474346996</v>
      </c>
      <c r="D137" s="2">
        <f t="shared" si="14"/>
        <v>11203161591.209999</v>
      </c>
      <c r="E137" s="2">
        <v>13677508587.209999</v>
      </c>
      <c r="F137" s="2">
        <v>9808043301.8199997</v>
      </c>
      <c r="G137" s="2">
        <v>9808043301.8199997</v>
      </c>
      <c r="H137" s="2">
        <f t="shared" si="15"/>
        <v>3869465285.3899994</v>
      </c>
      <c r="I137" s="2">
        <v>3390829716.2199998</v>
      </c>
      <c r="J137" s="2">
        <f t="shared" si="13"/>
        <v>478635569.1699996</v>
      </c>
    </row>
    <row r="138" spans="1:10" s="8" customFormat="1" ht="30" customHeight="1">
      <c r="A138" s="9"/>
      <c r="B138" s="7" t="s">
        <v>28</v>
      </c>
      <c r="C138" s="2">
        <v>311741532</v>
      </c>
      <c r="D138" s="2">
        <f t="shared" si="14"/>
        <v>-7014894.0899999738</v>
      </c>
      <c r="E138" s="2">
        <v>304726637.91000003</v>
      </c>
      <c r="F138" s="2">
        <v>210225703.59</v>
      </c>
      <c r="G138" s="2">
        <v>210225703.59</v>
      </c>
      <c r="H138" s="2">
        <f t="shared" si="15"/>
        <v>94500934.320000023</v>
      </c>
      <c r="I138" s="2">
        <v>4000005.6</v>
      </c>
      <c r="J138" s="2">
        <f t="shared" si="13"/>
        <v>90500928.720000029</v>
      </c>
    </row>
    <row r="139" spans="1:10" s="8" customFormat="1" ht="30" customHeight="1">
      <c r="A139" s="9"/>
      <c r="B139" s="7" t="s">
        <v>29</v>
      </c>
      <c r="C139" s="2">
        <v>0</v>
      </c>
      <c r="D139" s="2">
        <f t="shared" si="14"/>
        <v>4130208.12</v>
      </c>
      <c r="E139" s="2">
        <v>4130208.12</v>
      </c>
      <c r="F139" s="2">
        <v>1345600</v>
      </c>
      <c r="G139" s="2">
        <v>1345600</v>
      </c>
      <c r="H139" s="2">
        <f t="shared" si="15"/>
        <v>2784608.12</v>
      </c>
      <c r="I139" s="2">
        <v>2577808.12</v>
      </c>
      <c r="J139" s="2">
        <f t="shared" si="13"/>
        <v>206800</v>
      </c>
    </row>
    <row r="140" spans="1:10" s="8" customFormat="1" ht="30" customHeight="1">
      <c r="A140" s="9"/>
      <c r="B140" s="7" t="s">
        <v>30</v>
      </c>
      <c r="C140" s="2"/>
      <c r="D140" s="2">
        <f t="shared" si="14"/>
        <v>0</v>
      </c>
      <c r="E140" s="2"/>
      <c r="F140" s="2"/>
      <c r="G140" s="2"/>
      <c r="H140" s="2">
        <f t="shared" si="15"/>
        <v>0</v>
      </c>
      <c r="I140" s="2"/>
      <c r="J140" s="2">
        <f t="shared" si="13"/>
        <v>0</v>
      </c>
    </row>
    <row r="141" spans="1:10" s="8" customFormat="1" ht="30" customHeight="1">
      <c r="A141" s="9"/>
      <c r="B141" s="7" t="s">
        <v>31</v>
      </c>
      <c r="C141" s="2">
        <v>328900266</v>
      </c>
      <c r="D141" s="2">
        <f t="shared" si="14"/>
        <v>54007853.019999981</v>
      </c>
      <c r="E141" s="2">
        <v>382908119.01999998</v>
      </c>
      <c r="F141" s="2">
        <v>203345151.68000001</v>
      </c>
      <c r="G141" s="2">
        <v>203345151.68000001</v>
      </c>
      <c r="H141" s="2">
        <f t="shared" si="15"/>
        <v>179562967.33999997</v>
      </c>
      <c r="I141" s="2">
        <v>108535830.79000001</v>
      </c>
      <c r="J141" s="2">
        <f t="shared" si="13"/>
        <v>71027136.549999967</v>
      </c>
    </row>
    <row r="142" spans="1:10" s="8" customFormat="1" ht="30" customHeight="1">
      <c r="A142" s="9"/>
      <c r="B142" s="7" t="s">
        <v>32</v>
      </c>
      <c r="C142" s="2"/>
      <c r="D142" s="2">
        <f t="shared" si="14"/>
        <v>0</v>
      </c>
      <c r="E142" s="2"/>
      <c r="F142" s="2"/>
      <c r="G142" s="2"/>
      <c r="H142" s="2">
        <f t="shared" si="15"/>
        <v>0</v>
      </c>
      <c r="I142" s="2"/>
      <c r="J142" s="2">
        <f t="shared" si="13"/>
        <v>0</v>
      </c>
    </row>
    <row r="143" spans="1:10" s="8" customFormat="1" ht="30" customHeight="1">
      <c r="A143" s="9"/>
      <c r="B143" s="7" t="s">
        <v>33</v>
      </c>
      <c r="C143" s="2"/>
      <c r="D143" s="2">
        <f t="shared" si="14"/>
        <v>0</v>
      </c>
      <c r="E143" s="2"/>
      <c r="F143" s="2"/>
      <c r="G143" s="2"/>
      <c r="H143" s="2">
        <f t="shared" si="15"/>
        <v>0</v>
      </c>
      <c r="I143" s="2"/>
      <c r="J143" s="2">
        <f t="shared" si="13"/>
        <v>0</v>
      </c>
    </row>
    <row r="144" spans="1:10" s="8" customFormat="1" ht="30" customHeight="1">
      <c r="A144" s="9"/>
      <c r="B144" s="7" t="s">
        <v>34</v>
      </c>
      <c r="C144" s="2">
        <v>0</v>
      </c>
      <c r="D144" s="2">
        <f t="shared" si="14"/>
        <v>1127869896.01</v>
      </c>
      <c r="E144" s="2">
        <v>1127869896.01</v>
      </c>
      <c r="F144" s="2">
        <v>82925143.340000004</v>
      </c>
      <c r="G144" s="2">
        <v>82925143.340000004</v>
      </c>
      <c r="H144" s="2">
        <f t="shared" si="15"/>
        <v>1044944752.67</v>
      </c>
      <c r="I144" s="2">
        <v>386090577.85000002</v>
      </c>
      <c r="J144" s="2">
        <f t="shared" si="13"/>
        <v>658854174.81999993</v>
      </c>
    </row>
    <row r="145" spans="1:10" s="8" customFormat="1" ht="30" customHeight="1">
      <c r="A145" s="9"/>
      <c r="B145" s="7" t="s">
        <v>35</v>
      </c>
      <c r="C145" s="2">
        <v>0</v>
      </c>
      <c r="D145" s="2">
        <f t="shared" si="14"/>
        <v>300000</v>
      </c>
      <c r="E145" s="2">
        <v>300000</v>
      </c>
      <c r="F145" s="2">
        <v>0</v>
      </c>
      <c r="G145" s="2">
        <v>0</v>
      </c>
      <c r="H145" s="2">
        <f t="shared" si="15"/>
        <v>300000</v>
      </c>
      <c r="I145" s="2">
        <v>0</v>
      </c>
      <c r="J145" s="2">
        <f t="shared" si="13"/>
        <v>300000</v>
      </c>
    </row>
    <row r="146" spans="1:10" s="8" customFormat="1" ht="30" customHeight="1">
      <c r="A146" s="9"/>
      <c r="B146" s="7" t="s">
        <v>36</v>
      </c>
      <c r="C146" s="2">
        <v>0</v>
      </c>
      <c r="D146" s="2">
        <f t="shared" si="14"/>
        <v>19357253.329999998</v>
      </c>
      <c r="E146" s="2">
        <v>19357253.329999998</v>
      </c>
      <c r="F146" s="2">
        <v>10045806</v>
      </c>
      <c r="G146" s="2">
        <v>10045806</v>
      </c>
      <c r="H146" s="2">
        <f t="shared" si="15"/>
        <v>9311447.3299999982</v>
      </c>
      <c r="I146" s="2">
        <v>1568546</v>
      </c>
      <c r="J146" s="2">
        <f t="shared" si="13"/>
        <v>7742901.3299999982</v>
      </c>
    </row>
    <row r="147" spans="1:10" s="8" customFormat="1" ht="30" customHeight="1">
      <c r="A147" s="9"/>
      <c r="B147" s="7" t="s">
        <v>37</v>
      </c>
      <c r="C147" s="2"/>
      <c r="D147" s="2">
        <f t="shared" si="14"/>
        <v>0</v>
      </c>
      <c r="E147" s="2"/>
      <c r="F147" s="2"/>
      <c r="G147" s="2"/>
      <c r="H147" s="2">
        <f t="shared" si="15"/>
        <v>0</v>
      </c>
      <c r="I147" s="2"/>
      <c r="J147" s="2">
        <f t="shared" si="13"/>
        <v>0</v>
      </c>
    </row>
    <row r="148" spans="1:10" s="8" customFormat="1" ht="30" customHeight="1">
      <c r="A148" s="9"/>
      <c r="B148" s="7" t="s">
        <v>38</v>
      </c>
      <c r="C148" s="2"/>
      <c r="D148" s="2">
        <f t="shared" si="14"/>
        <v>0</v>
      </c>
      <c r="E148" s="2"/>
      <c r="F148" s="2"/>
      <c r="G148" s="2"/>
      <c r="H148" s="2">
        <f t="shared" si="15"/>
        <v>0</v>
      </c>
      <c r="I148" s="2"/>
      <c r="J148" s="2">
        <f t="shared" si="13"/>
        <v>0</v>
      </c>
    </row>
    <row r="149" spans="1:10" s="8" customFormat="1" ht="30" customHeight="1">
      <c r="A149" s="9"/>
      <c r="B149" s="7" t="s">
        <v>39</v>
      </c>
      <c r="C149" s="2"/>
      <c r="D149" s="2">
        <f t="shared" si="14"/>
        <v>0</v>
      </c>
      <c r="E149" s="2"/>
      <c r="F149" s="2"/>
      <c r="G149" s="2"/>
      <c r="H149" s="2">
        <f t="shared" si="15"/>
        <v>0</v>
      </c>
      <c r="I149" s="2"/>
      <c r="J149" s="2">
        <f t="shared" si="13"/>
        <v>0</v>
      </c>
    </row>
    <row r="150" spans="1:10" s="8" customFormat="1" ht="30" customHeight="1">
      <c r="A150" s="9"/>
      <c r="B150" s="7" t="s">
        <v>40</v>
      </c>
      <c r="C150" s="2">
        <v>0</v>
      </c>
      <c r="D150" s="2">
        <f t="shared" si="14"/>
        <v>22012588.789999999</v>
      </c>
      <c r="E150" s="2">
        <v>22012588.789999999</v>
      </c>
      <c r="F150" s="2">
        <v>4828337.71</v>
      </c>
      <c r="G150" s="2">
        <v>4828337.71</v>
      </c>
      <c r="H150" s="2">
        <f t="shared" si="15"/>
        <v>17184251.079999998</v>
      </c>
      <c r="I150" s="2">
        <v>12140237.33</v>
      </c>
      <c r="J150" s="2">
        <f t="shared" si="13"/>
        <v>5044013.7499999981</v>
      </c>
    </row>
    <row r="151" spans="1:10" s="8" customFormat="1" ht="30" customHeight="1">
      <c r="A151" s="9"/>
      <c r="B151" s="7" t="s">
        <v>41</v>
      </c>
      <c r="C151" s="2">
        <v>992368609</v>
      </c>
      <c r="D151" s="2">
        <f t="shared" si="14"/>
        <v>39154895.340000033</v>
      </c>
      <c r="E151" s="2">
        <v>1031523504.34</v>
      </c>
      <c r="F151" s="2">
        <v>657978797.52999997</v>
      </c>
      <c r="G151" s="2">
        <v>657978797.52999997</v>
      </c>
      <c r="H151" s="2">
        <f t="shared" si="15"/>
        <v>373544706.81000006</v>
      </c>
      <c r="I151" s="2">
        <v>331133397.54000002</v>
      </c>
      <c r="J151" s="2">
        <f t="shared" si="13"/>
        <v>42411309.270000041</v>
      </c>
    </row>
    <row r="152" spans="1:10" s="8" customFormat="1" ht="30" customHeight="1">
      <c r="A152" s="9"/>
      <c r="B152" s="7" t="s">
        <v>42</v>
      </c>
      <c r="C152" s="2">
        <v>522767372</v>
      </c>
      <c r="D152" s="2">
        <f t="shared" si="14"/>
        <v>55944135.450000048</v>
      </c>
      <c r="E152" s="2">
        <v>578711507.45000005</v>
      </c>
      <c r="F152" s="2">
        <v>370846508.98000002</v>
      </c>
      <c r="G152" s="2">
        <v>370846508.98000002</v>
      </c>
      <c r="H152" s="2">
        <f t="shared" si="15"/>
        <v>207864998.47000003</v>
      </c>
      <c r="I152" s="2">
        <v>193225351.19</v>
      </c>
      <c r="J152" s="2">
        <f t="shared" si="13"/>
        <v>14639647.280000031</v>
      </c>
    </row>
    <row r="153" spans="1:10" s="8" customFormat="1" ht="30" customHeight="1">
      <c r="A153" s="9"/>
      <c r="B153" s="7" t="s">
        <v>43</v>
      </c>
      <c r="C153" s="2">
        <v>516035169</v>
      </c>
      <c r="D153" s="2">
        <f t="shared" si="14"/>
        <v>57714347.00999999</v>
      </c>
      <c r="E153" s="2">
        <v>573749516.00999999</v>
      </c>
      <c r="F153" s="2">
        <v>394973497.42000002</v>
      </c>
      <c r="G153" s="2">
        <v>394973497.42000002</v>
      </c>
      <c r="H153" s="2">
        <f t="shared" si="15"/>
        <v>178776018.58999997</v>
      </c>
      <c r="I153" s="2">
        <v>150833482.22999999</v>
      </c>
      <c r="J153" s="2">
        <f t="shared" si="13"/>
        <v>27942536.359999985</v>
      </c>
    </row>
    <row r="154" spans="1:10" s="8" customFormat="1" ht="30" customHeight="1">
      <c r="A154" s="9"/>
      <c r="B154" s="7" t="s">
        <v>44</v>
      </c>
      <c r="C154" s="2">
        <v>741374711</v>
      </c>
      <c r="D154" s="2">
        <f t="shared" si="14"/>
        <v>52880228.50999999</v>
      </c>
      <c r="E154" s="2">
        <v>794254939.50999999</v>
      </c>
      <c r="F154" s="2">
        <v>476327706.87</v>
      </c>
      <c r="G154" s="2">
        <v>476327706.87</v>
      </c>
      <c r="H154" s="2">
        <f t="shared" si="15"/>
        <v>317927232.63999999</v>
      </c>
      <c r="I154" s="2">
        <v>293465568.24000001</v>
      </c>
      <c r="J154" s="2">
        <f t="shared" si="13"/>
        <v>24461664.399999976</v>
      </c>
    </row>
    <row r="155" spans="1:10" s="8" customFormat="1" ht="30" customHeight="1">
      <c r="A155" s="9"/>
      <c r="B155" s="7" t="s">
        <v>45</v>
      </c>
      <c r="C155" s="2">
        <v>293787578</v>
      </c>
      <c r="D155" s="2">
        <f t="shared" si="14"/>
        <v>55559642.430000007</v>
      </c>
      <c r="E155" s="2">
        <v>349347220.43000001</v>
      </c>
      <c r="F155" s="2">
        <v>184730162.52000001</v>
      </c>
      <c r="G155" s="2">
        <v>184730162.52000001</v>
      </c>
      <c r="H155" s="2">
        <f t="shared" si="15"/>
        <v>164617057.91</v>
      </c>
      <c r="I155" s="2">
        <v>145484591.30000001</v>
      </c>
      <c r="J155" s="2">
        <f t="shared" si="13"/>
        <v>19132466.609999985</v>
      </c>
    </row>
    <row r="156" spans="1:10" s="8" customFormat="1" ht="30" customHeight="1">
      <c r="A156" s="9"/>
      <c r="B156" s="7" t="s">
        <v>46</v>
      </c>
      <c r="C156" s="2">
        <v>677003649</v>
      </c>
      <c r="D156" s="2">
        <f t="shared" si="14"/>
        <v>53988313.50999999</v>
      </c>
      <c r="E156" s="2">
        <v>730991962.50999999</v>
      </c>
      <c r="F156" s="2">
        <v>488810023.50999999</v>
      </c>
      <c r="G156" s="2">
        <v>488810023.50999999</v>
      </c>
      <c r="H156" s="2">
        <f t="shared" si="15"/>
        <v>242181939</v>
      </c>
      <c r="I156" s="2">
        <v>208893200.06</v>
      </c>
      <c r="J156" s="2">
        <f t="shared" si="13"/>
        <v>33288738.939999998</v>
      </c>
    </row>
    <row r="157" spans="1:10" s="8" customFormat="1" ht="30" customHeight="1">
      <c r="A157" s="9"/>
      <c r="B157" s="7" t="s">
        <v>47</v>
      </c>
      <c r="C157" s="2">
        <v>1473247107</v>
      </c>
      <c r="D157" s="2">
        <f t="shared" si="14"/>
        <v>24245507.50999999</v>
      </c>
      <c r="E157" s="2">
        <v>1497492614.51</v>
      </c>
      <c r="F157" s="2">
        <v>789086349.11000001</v>
      </c>
      <c r="G157" s="2">
        <v>789086349.11000001</v>
      </c>
      <c r="H157" s="2">
        <f t="shared" si="15"/>
        <v>708406265.39999998</v>
      </c>
      <c r="I157" s="2">
        <v>575780733.35000002</v>
      </c>
      <c r="J157" s="2">
        <f t="shared" si="13"/>
        <v>132625532.04999995</v>
      </c>
    </row>
    <row r="158" spans="1:10" s="8" customFormat="1" ht="30" customHeight="1">
      <c r="A158" s="9"/>
      <c r="B158" s="7" t="s">
        <v>48</v>
      </c>
      <c r="C158" s="2">
        <v>483450842</v>
      </c>
      <c r="D158" s="2">
        <f t="shared" si="14"/>
        <v>44434155.459999979</v>
      </c>
      <c r="E158" s="2">
        <v>527884997.45999998</v>
      </c>
      <c r="F158" s="2">
        <v>337366187.35000002</v>
      </c>
      <c r="G158" s="2">
        <v>337366187.35000002</v>
      </c>
      <c r="H158" s="2">
        <f t="shared" si="15"/>
        <v>190518810.10999995</v>
      </c>
      <c r="I158" s="2">
        <v>145167028.88</v>
      </c>
      <c r="J158" s="2">
        <f t="shared" si="13"/>
        <v>45351781.229999959</v>
      </c>
    </row>
    <row r="159" spans="1:10" s="8" customFormat="1" ht="30" customHeight="1">
      <c r="A159" s="9"/>
      <c r="B159" s="7" t="s">
        <v>49</v>
      </c>
      <c r="C159" s="2">
        <v>2472547072</v>
      </c>
      <c r="D159" s="2">
        <f t="shared" si="14"/>
        <v>-2828158.5</v>
      </c>
      <c r="E159" s="2">
        <v>2469718913.5</v>
      </c>
      <c r="F159" s="2">
        <v>1847594119.02</v>
      </c>
      <c r="G159" s="2">
        <v>1847594119.02</v>
      </c>
      <c r="H159" s="2">
        <f t="shared" si="15"/>
        <v>622124794.48000002</v>
      </c>
      <c r="I159" s="2">
        <v>559361690.98000002</v>
      </c>
      <c r="J159" s="2">
        <f t="shared" si="13"/>
        <v>62763103.5</v>
      </c>
    </row>
    <row r="160" spans="1:10" s="8" customFormat="1" ht="30" customHeight="1">
      <c r="A160" s="9"/>
      <c r="B160" s="7" t="s">
        <v>50</v>
      </c>
      <c r="C160" s="2">
        <v>351036426</v>
      </c>
      <c r="D160" s="2">
        <f t="shared" si="14"/>
        <v>51813044.300000012</v>
      </c>
      <c r="E160" s="2">
        <v>402849470.30000001</v>
      </c>
      <c r="F160" s="2">
        <v>163517496.22999999</v>
      </c>
      <c r="G160" s="2">
        <v>163517496.22999999</v>
      </c>
      <c r="H160" s="2">
        <f t="shared" si="15"/>
        <v>239331974.07000002</v>
      </c>
      <c r="I160" s="2">
        <v>119728035.39</v>
      </c>
      <c r="J160" s="2">
        <f t="shared" si="13"/>
        <v>119603938.68000002</v>
      </c>
    </row>
    <row r="161" spans="1:10" s="8" customFormat="1" ht="30" customHeight="1">
      <c r="A161" s="9"/>
      <c r="B161" s="7" t="s">
        <v>51</v>
      </c>
      <c r="C161" s="2">
        <v>469110191</v>
      </c>
      <c r="D161" s="2">
        <f t="shared" si="14"/>
        <v>61782364.439999998</v>
      </c>
      <c r="E161" s="2">
        <v>530892555.44</v>
      </c>
      <c r="F161" s="2">
        <v>273492468.30000001</v>
      </c>
      <c r="G161" s="2">
        <v>273492468.30000001</v>
      </c>
      <c r="H161" s="2">
        <f t="shared" si="15"/>
        <v>257400087.13999999</v>
      </c>
      <c r="I161" s="2">
        <v>163997739.25999999</v>
      </c>
      <c r="J161" s="2">
        <f t="shared" ref="J161:J192" si="16">+H161-I161</f>
        <v>93402347.879999995</v>
      </c>
    </row>
    <row r="162" spans="1:10" s="8" customFormat="1" ht="30" customHeight="1">
      <c r="A162" s="9"/>
      <c r="B162" s="7" t="s">
        <v>52</v>
      </c>
      <c r="C162" s="2">
        <v>262893721</v>
      </c>
      <c r="D162" s="2">
        <f t="shared" si="14"/>
        <v>13406684.779999971</v>
      </c>
      <c r="E162" s="2">
        <v>276300405.77999997</v>
      </c>
      <c r="F162" s="2">
        <v>162824032.28999999</v>
      </c>
      <c r="G162" s="2">
        <v>162824032.28999999</v>
      </c>
      <c r="H162" s="2">
        <f t="shared" si="15"/>
        <v>113476373.48999998</v>
      </c>
      <c r="I162" s="2">
        <v>68745741.629999995</v>
      </c>
      <c r="J162" s="2">
        <f t="shared" si="16"/>
        <v>44730631.859999985</v>
      </c>
    </row>
    <row r="163" spans="1:10" s="8" customFormat="1" ht="30" customHeight="1">
      <c r="A163" s="9"/>
      <c r="B163" s="7" t="s">
        <v>53</v>
      </c>
      <c r="C163" s="2">
        <v>530948751</v>
      </c>
      <c r="D163" s="2">
        <f t="shared" ref="D163:D194" si="17">E163-C163</f>
        <v>49603510.340000033</v>
      </c>
      <c r="E163" s="2">
        <v>580552261.34000003</v>
      </c>
      <c r="F163" s="2">
        <v>340357505.29000002</v>
      </c>
      <c r="G163" s="2">
        <v>340357505.29000002</v>
      </c>
      <c r="H163" s="2">
        <f t="shared" ref="H163:H194" si="18">+E163-G163</f>
        <v>240194756.05000001</v>
      </c>
      <c r="I163" s="2">
        <v>202373415.56999999</v>
      </c>
      <c r="J163" s="2">
        <f t="shared" si="16"/>
        <v>37821340.480000019</v>
      </c>
    </row>
    <row r="164" spans="1:10" s="8" customFormat="1" ht="30" customHeight="1">
      <c r="A164" s="9"/>
      <c r="B164" s="7" t="s">
        <v>54</v>
      </c>
      <c r="C164" s="2">
        <v>968599201</v>
      </c>
      <c r="D164" s="2">
        <f t="shared" si="17"/>
        <v>32101196.25999999</v>
      </c>
      <c r="E164" s="2">
        <v>1000700397.26</v>
      </c>
      <c r="F164" s="2">
        <v>759352337.23000002</v>
      </c>
      <c r="G164" s="2">
        <v>759352337.23000002</v>
      </c>
      <c r="H164" s="2">
        <f t="shared" si="18"/>
        <v>241348060.02999997</v>
      </c>
      <c r="I164" s="2">
        <v>219910648.88</v>
      </c>
      <c r="J164" s="2">
        <f t="shared" si="16"/>
        <v>21437411.149999976</v>
      </c>
    </row>
    <row r="165" spans="1:10" s="8" customFormat="1" ht="30" customHeight="1">
      <c r="A165" s="9"/>
      <c r="B165" s="7" t="s">
        <v>55</v>
      </c>
      <c r="C165" s="2">
        <v>560439468</v>
      </c>
      <c r="D165" s="2">
        <f t="shared" si="17"/>
        <v>54603080.25</v>
      </c>
      <c r="E165" s="2">
        <v>615042548.25</v>
      </c>
      <c r="F165" s="2">
        <v>344720615.25</v>
      </c>
      <c r="G165" s="2">
        <v>344720615.25</v>
      </c>
      <c r="H165" s="2">
        <f t="shared" si="18"/>
        <v>270321933</v>
      </c>
      <c r="I165" s="2">
        <v>241271002.97</v>
      </c>
      <c r="J165" s="2">
        <f t="shared" si="16"/>
        <v>29050930.030000001</v>
      </c>
    </row>
    <row r="166" spans="1:10" s="8" customFormat="1" ht="30" customHeight="1">
      <c r="A166" s="9"/>
      <c r="B166" s="7" t="s">
        <v>56</v>
      </c>
      <c r="C166" s="2">
        <v>669741249</v>
      </c>
      <c r="D166" s="2">
        <f t="shared" si="17"/>
        <v>36174281.820000052</v>
      </c>
      <c r="E166" s="2">
        <v>705915530.82000005</v>
      </c>
      <c r="F166" s="2">
        <v>521037277.91000003</v>
      </c>
      <c r="G166" s="2">
        <v>521037277.91000003</v>
      </c>
      <c r="H166" s="2">
        <f t="shared" si="18"/>
        <v>184878252.91000003</v>
      </c>
      <c r="I166" s="2">
        <v>157038716.46000001</v>
      </c>
      <c r="J166" s="2">
        <f t="shared" si="16"/>
        <v>27839536.450000018</v>
      </c>
    </row>
    <row r="167" spans="1:10" s="8" customFormat="1" ht="30" customHeight="1">
      <c r="A167" s="9"/>
      <c r="B167" s="7" t="s">
        <v>57</v>
      </c>
      <c r="C167" s="2">
        <v>50000000</v>
      </c>
      <c r="D167" s="2">
        <f t="shared" si="17"/>
        <v>-536471</v>
      </c>
      <c r="E167" s="2">
        <v>49463529</v>
      </c>
      <c r="F167" s="2">
        <v>20416000</v>
      </c>
      <c r="G167" s="2">
        <v>20416000</v>
      </c>
      <c r="H167" s="2">
        <f t="shared" si="18"/>
        <v>29047529</v>
      </c>
      <c r="I167" s="2">
        <v>29024644.73</v>
      </c>
      <c r="J167" s="2">
        <f t="shared" si="16"/>
        <v>22884.269999999553</v>
      </c>
    </row>
    <row r="168" spans="1:10" s="8" customFormat="1" ht="30" customHeight="1">
      <c r="A168" s="9"/>
      <c r="B168" s="7" t="s">
        <v>58</v>
      </c>
      <c r="C168" s="2">
        <v>0</v>
      </c>
      <c r="D168" s="2">
        <f t="shared" si="17"/>
        <v>8815868.9299999997</v>
      </c>
      <c r="E168" s="2">
        <v>8815868.9299999997</v>
      </c>
      <c r="F168" s="2">
        <v>6610748.6900000004</v>
      </c>
      <c r="G168" s="2">
        <v>6610748.6900000004</v>
      </c>
      <c r="H168" s="2">
        <f t="shared" si="18"/>
        <v>2205120.2399999993</v>
      </c>
      <c r="I168" s="2">
        <v>712852.65</v>
      </c>
      <c r="J168" s="2">
        <f t="shared" si="16"/>
        <v>1492267.5899999994</v>
      </c>
    </row>
    <row r="169" spans="1:10" s="10" customFormat="1" ht="30" customHeight="1">
      <c r="A169" s="9"/>
      <c r="B169" s="7" t="s">
        <v>59</v>
      </c>
      <c r="C169" s="2">
        <v>0</v>
      </c>
      <c r="D169" s="2">
        <f t="shared" si="17"/>
        <v>11916670</v>
      </c>
      <c r="E169" s="2">
        <v>11916670</v>
      </c>
      <c r="F169" s="2">
        <v>4672029.7300000004</v>
      </c>
      <c r="G169" s="2">
        <v>4672029.7300000004</v>
      </c>
      <c r="H169" s="2">
        <f t="shared" si="18"/>
        <v>7244640.2699999996</v>
      </c>
      <c r="I169" s="2">
        <v>3842429.59</v>
      </c>
      <c r="J169" s="2">
        <f t="shared" si="16"/>
        <v>3402210.6799999997</v>
      </c>
    </row>
    <row r="170" spans="1:10" s="10" customFormat="1" ht="30" customHeight="1">
      <c r="A170" s="9"/>
      <c r="B170" s="7" t="s">
        <v>60</v>
      </c>
      <c r="C170" s="2"/>
      <c r="D170" s="2">
        <f t="shared" si="17"/>
        <v>0</v>
      </c>
      <c r="E170" s="2"/>
      <c r="F170" s="2"/>
      <c r="G170" s="2"/>
      <c r="H170" s="2">
        <f t="shared" si="18"/>
        <v>0</v>
      </c>
      <c r="I170" s="2"/>
      <c r="J170" s="2">
        <f t="shared" si="16"/>
        <v>0</v>
      </c>
    </row>
    <row r="171" spans="1:10" s="10" customFormat="1" ht="30" customHeight="1">
      <c r="A171" s="9"/>
      <c r="B171" s="7" t="s">
        <v>61</v>
      </c>
      <c r="C171" s="2"/>
      <c r="D171" s="2">
        <f t="shared" si="17"/>
        <v>0</v>
      </c>
      <c r="E171" s="2"/>
      <c r="F171" s="2"/>
      <c r="G171" s="2"/>
      <c r="H171" s="2">
        <f t="shared" si="18"/>
        <v>0</v>
      </c>
      <c r="I171" s="2"/>
      <c r="J171" s="2">
        <f t="shared" si="16"/>
        <v>0</v>
      </c>
    </row>
    <row r="172" spans="1:10" s="10" customFormat="1" ht="30" customHeight="1">
      <c r="A172" s="9"/>
      <c r="B172" s="7" t="s">
        <v>62</v>
      </c>
      <c r="C172" s="2">
        <v>630685659</v>
      </c>
      <c r="D172" s="2">
        <f t="shared" si="17"/>
        <v>-26463003.340000033</v>
      </c>
      <c r="E172" s="2">
        <v>604222655.65999997</v>
      </c>
      <c r="F172" s="2">
        <v>197497372.25999999</v>
      </c>
      <c r="G172" s="2">
        <v>197497372.25999999</v>
      </c>
      <c r="H172" s="2">
        <f t="shared" si="18"/>
        <v>406725283.39999998</v>
      </c>
      <c r="I172" s="2">
        <v>162654395.09</v>
      </c>
      <c r="J172" s="2">
        <f t="shared" si="16"/>
        <v>244070888.30999997</v>
      </c>
    </row>
    <row r="173" spans="1:10" s="10" customFormat="1" ht="30" customHeight="1">
      <c r="A173" s="9"/>
      <c r="B173" s="7" t="s">
        <v>63</v>
      </c>
      <c r="C173" s="2"/>
      <c r="D173" s="2">
        <f t="shared" si="17"/>
        <v>0</v>
      </c>
      <c r="E173" s="2"/>
      <c r="F173" s="2"/>
      <c r="G173" s="2"/>
      <c r="H173" s="2">
        <f t="shared" si="18"/>
        <v>0</v>
      </c>
      <c r="I173" s="2"/>
      <c r="J173" s="2">
        <f t="shared" si="16"/>
        <v>0</v>
      </c>
    </row>
    <row r="174" spans="1:10" s="10" customFormat="1" ht="30" customHeight="1">
      <c r="A174" s="9"/>
      <c r="B174" s="7" t="s">
        <v>64</v>
      </c>
      <c r="C174" s="2"/>
      <c r="D174" s="2">
        <f t="shared" si="17"/>
        <v>0</v>
      </c>
      <c r="E174" s="2"/>
      <c r="F174" s="2"/>
      <c r="G174" s="2"/>
      <c r="H174" s="2">
        <f t="shared" si="18"/>
        <v>0</v>
      </c>
      <c r="I174" s="2"/>
      <c r="J174" s="2">
        <f t="shared" si="16"/>
        <v>0</v>
      </c>
    </row>
    <row r="175" spans="1:10" s="10" customFormat="1" ht="30" customHeight="1">
      <c r="A175" s="9"/>
      <c r="B175" s="7" t="s">
        <v>65</v>
      </c>
      <c r="C175" s="2"/>
      <c r="D175" s="2">
        <f t="shared" si="17"/>
        <v>0</v>
      </c>
      <c r="E175" s="2"/>
      <c r="F175" s="2"/>
      <c r="G175" s="2"/>
      <c r="H175" s="2">
        <f t="shared" si="18"/>
        <v>0</v>
      </c>
      <c r="I175" s="2"/>
      <c r="J175" s="2">
        <f t="shared" si="16"/>
        <v>0</v>
      </c>
    </row>
    <row r="176" spans="1:10" s="10" customFormat="1" ht="30" customHeight="1">
      <c r="A176" s="9"/>
      <c r="B176" s="7" t="s">
        <v>66</v>
      </c>
      <c r="C176" s="2"/>
      <c r="D176" s="2">
        <f t="shared" si="17"/>
        <v>0</v>
      </c>
      <c r="E176" s="2"/>
      <c r="F176" s="2"/>
      <c r="G176" s="2"/>
      <c r="H176" s="2">
        <f t="shared" si="18"/>
        <v>0</v>
      </c>
      <c r="I176" s="2"/>
      <c r="J176" s="2">
        <f t="shared" si="16"/>
        <v>0</v>
      </c>
    </row>
    <row r="177" spans="1:10" s="10" customFormat="1" ht="30" customHeight="1">
      <c r="A177" s="9"/>
      <c r="B177" s="7" t="s">
        <v>67</v>
      </c>
      <c r="C177" s="2"/>
      <c r="D177" s="2">
        <f t="shared" si="17"/>
        <v>0</v>
      </c>
      <c r="E177" s="2"/>
      <c r="F177" s="2"/>
      <c r="G177" s="2"/>
      <c r="H177" s="2">
        <f t="shared" si="18"/>
        <v>0</v>
      </c>
      <c r="I177" s="2"/>
      <c r="J177" s="2">
        <f t="shared" si="16"/>
        <v>0</v>
      </c>
    </row>
    <row r="178" spans="1:10" s="10" customFormat="1" ht="30" customHeight="1">
      <c r="A178" s="9"/>
      <c r="B178" s="7" t="s">
        <v>68</v>
      </c>
      <c r="C178" s="2">
        <v>0</v>
      </c>
      <c r="D178" s="2">
        <f t="shared" si="17"/>
        <v>10195683.5</v>
      </c>
      <c r="E178" s="2">
        <v>10195683.5</v>
      </c>
      <c r="F178" s="2">
        <v>3708444.74</v>
      </c>
      <c r="G178" s="2">
        <v>3708444.74</v>
      </c>
      <c r="H178" s="2">
        <f t="shared" si="18"/>
        <v>6487238.7599999998</v>
      </c>
      <c r="I178" s="2">
        <v>1500925.69</v>
      </c>
      <c r="J178" s="2">
        <f t="shared" si="16"/>
        <v>4986313.07</v>
      </c>
    </row>
    <row r="179" spans="1:10" s="10" customFormat="1" ht="30" customHeight="1">
      <c r="A179" s="9"/>
      <c r="B179" s="7" t="s">
        <v>69</v>
      </c>
      <c r="C179" s="2">
        <v>0</v>
      </c>
      <c r="D179" s="2">
        <f t="shared" si="17"/>
        <v>69373.8</v>
      </c>
      <c r="E179" s="2">
        <v>69373.8</v>
      </c>
      <c r="F179" s="2">
        <v>69373.8</v>
      </c>
      <c r="G179" s="2">
        <v>69373.8</v>
      </c>
      <c r="H179" s="2">
        <f t="shared" si="18"/>
        <v>0</v>
      </c>
      <c r="I179" s="2">
        <v>0</v>
      </c>
      <c r="J179" s="2">
        <f t="shared" si="16"/>
        <v>0</v>
      </c>
    </row>
    <row r="180" spans="1:10" s="10" customFormat="1" ht="30" customHeight="1">
      <c r="A180" s="9"/>
      <c r="B180" s="7" t="s">
        <v>70</v>
      </c>
      <c r="C180" s="2"/>
      <c r="D180" s="2">
        <f t="shared" si="17"/>
        <v>0</v>
      </c>
      <c r="E180" s="2"/>
      <c r="F180" s="2"/>
      <c r="G180" s="2"/>
      <c r="H180" s="2">
        <f t="shared" si="18"/>
        <v>0</v>
      </c>
      <c r="I180" s="2"/>
      <c r="J180" s="2">
        <f t="shared" si="16"/>
        <v>0</v>
      </c>
    </row>
    <row r="181" spans="1:10" s="10" customFormat="1" ht="30" customHeight="1">
      <c r="A181" s="9"/>
      <c r="B181" s="7" t="s">
        <v>71</v>
      </c>
      <c r="C181" s="2"/>
      <c r="D181" s="2">
        <f t="shared" si="17"/>
        <v>0</v>
      </c>
      <c r="E181" s="2"/>
      <c r="F181" s="2"/>
      <c r="G181" s="2"/>
      <c r="H181" s="2">
        <f t="shared" si="18"/>
        <v>0</v>
      </c>
      <c r="I181" s="2"/>
      <c r="J181" s="2">
        <f t="shared" si="16"/>
        <v>0</v>
      </c>
    </row>
    <row r="182" spans="1:10" s="10" customFormat="1" ht="30" customHeight="1">
      <c r="A182" s="9"/>
      <c r="B182" s="7" t="s">
        <v>72</v>
      </c>
      <c r="C182" s="2"/>
      <c r="D182" s="2">
        <f t="shared" si="17"/>
        <v>0</v>
      </c>
      <c r="E182" s="2"/>
      <c r="F182" s="2"/>
      <c r="G182" s="2"/>
      <c r="H182" s="2">
        <f t="shared" si="18"/>
        <v>0</v>
      </c>
      <c r="I182" s="2"/>
      <c r="J182" s="2">
        <f t="shared" si="16"/>
        <v>0</v>
      </c>
    </row>
    <row r="183" spans="1:10" s="10" customFormat="1" ht="30" customHeight="1">
      <c r="A183" s="9"/>
      <c r="B183" s="7" t="s">
        <v>73</v>
      </c>
      <c r="C183" s="2"/>
      <c r="D183" s="2">
        <f t="shared" si="17"/>
        <v>0</v>
      </c>
      <c r="E183" s="2"/>
      <c r="F183" s="2"/>
      <c r="G183" s="2"/>
      <c r="H183" s="2">
        <f t="shared" si="18"/>
        <v>0</v>
      </c>
      <c r="I183" s="2"/>
      <c r="J183" s="2">
        <f t="shared" si="16"/>
        <v>0</v>
      </c>
    </row>
    <row r="184" spans="1:10" s="10" customFormat="1" ht="30" customHeight="1">
      <c r="A184" s="9"/>
      <c r="B184" s="7" t="s">
        <v>74</v>
      </c>
      <c r="C184" s="2"/>
      <c r="D184" s="2">
        <f t="shared" si="17"/>
        <v>0</v>
      </c>
      <c r="E184" s="2"/>
      <c r="F184" s="2"/>
      <c r="G184" s="2"/>
      <c r="H184" s="2">
        <f t="shared" si="18"/>
        <v>0</v>
      </c>
      <c r="I184" s="2"/>
      <c r="J184" s="2">
        <f t="shared" si="16"/>
        <v>0</v>
      </c>
    </row>
    <row r="185" spans="1:10" s="10" customFormat="1" ht="30" customHeight="1">
      <c r="A185" s="9"/>
      <c r="B185" s="7" t="s">
        <v>75</v>
      </c>
      <c r="C185" s="2">
        <v>0</v>
      </c>
      <c r="D185" s="2">
        <f t="shared" si="17"/>
        <v>450000</v>
      </c>
      <c r="E185" s="2">
        <v>450000</v>
      </c>
      <c r="F185" s="2">
        <v>450000</v>
      </c>
      <c r="G185" s="2">
        <v>450000</v>
      </c>
      <c r="H185" s="2">
        <f t="shared" si="18"/>
        <v>0</v>
      </c>
      <c r="I185" s="2">
        <v>0</v>
      </c>
      <c r="J185" s="2">
        <f t="shared" si="16"/>
        <v>0</v>
      </c>
    </row>
    <row r="186" spans="1:10" s="10" customFormat="1" ht="30" customHeight="1">
      <c r="A186" s="9"/>
      <c r="B186" s="7" t="s">
        <v>76</v>
      </c>
      <c r="C186" s="2">
        <v>10000000</v>
      </c>
      <c r="D186" s="2">
        <f t="shared" si="17"/>
        <v>0</v>
      </c>
      <c r="E186" s="2">
        <v>10000000</v>
      </c>
      <c r="F186" s="2">
        <v>8000000</v>
      </c>
      <c r="G186" s="2">
        <v>8000000</v>
      </c>
      <c r="H186" s="2">
        <f t="shared" si="18"/>
        <v>2000000</v>
      </c>
      <c r="I186" s="2">
        <v>1000000</v>
      </c>
      <c r="J186" s="2">
        <f t="shared" si="16"/>
        <v>1000000</v>
      </c>
    </row>
    <row r="187" spans="1:10" s="10" customFormat="1" ht="30" customHeight="1">
      <c r="A187" s="9"/>
      <c r="B187" s="7" t="s">
        <v>77</v>
      </c>
      <c r="C187" s="2"/>
      <c r="D187" s="2">
        <f t="shared" si="17"/>
        <v>0</v>
      </c>
      <c r="E187" s="2"/>
      <c r="F187" s="2"/>
      <c r="G187" s="2"/>
      <c r="H187" s="2">
        <f t="shared" si="18"/>
        <v>0</v>
      </c>
      <c r="I187" s="2"/>
      <c r="J187" s="2">
        <f t="shared" si="16"/>
        <v>0</v>
      </c>
    </row>
    <row r="188" spans="1:10" s="10" customFormat="1" ht="30" customHeight="1">
      <c r="A188" s="9"/>
      <c r="B188" s="7" t="s">
        <v>78</v>
      </c>
      <c r="C188" s="2"/>
      <c r="D188" s="2">
        <f t="shared" si="17"/>
        <v>0</v>
      </c>
      <c r="E188" s="2"/>
      <c r="F188" s="2"/>
      <c r="G188" s="2"/>
      <c r="H188" s="2">
        <f t="shared" si="18"/>
        <v>0</v>
      </c>
      <c r="I188" s="2"/>
      <c r="J188" s="2">
        <f t="shared" si="16"/>
        <v>0</v>
      </c>
    </row>
    <row r="189" spans="1:10" s="10" customFormat="1" ht="30" customHeight="1">
      <c r="A189" s="9"/>
      <c r="B189" s="7" t="s">
        <v>79</v>
      </c>
      <c r="C189" s="2"/>
      <c r="D189" s="2">
        <f t="shared" si="17"/>
        <v>0</v>
      </c>
      <c r="E189" s="2"/>
      <c r="F189" s="2"/>
      <c r="G189" s="2"/>
      <c r="H189" s="2">
        <f t="shared" si="18"/>
        <v>0</v>
      </c>
      <c r="I189" s="2"/>
      <c r="J189" s="2">
        <f t="shared" si="16"/>
        <v>0</v>
      </c>
    </row>
    <row r="190" spans="1:10" s="10" customFormat="1" ht="30" customHeight="1">
      <c r="A190" s="9"/>
      <c r="B190" s="7" t="s">
        <v>80</v>
      </c>
      <c r="C190" s="2"/>
      <c r="D190" s="2">
        <f t="shared" si="17"/>
        <v>0</v>
      </c>
      <c r="E190" s="2"/>
      <c r="F190" s="2"/>
      <c r="G190" s="2"/>
      <c r="H190" s="2">
        <f t="shared" si="18"/>
        <v>0</v>
      </c>
      <c r="I190" s="2"/>
      <c r="J190" s="2">
        <f t="shared" si="16"/>
        <v>0</v>
      </c>
    </row>
    <row r="191" spans="1:10" s="10" customFormat="1" ht="30" customHeight="1">
      <c r="A191" s="9"/>
      <c r="B191" s="7" t="s">
        <v>81</v>
      </c>
      <c r="C191" s="2"/>
      <c r="D191" s="2">
        <f t="shared" si="17"/>
        <v>0</v>
      </c>
      <c r="E191" s="2"/>
      <c r="F191" s="2"/>
      <c r="G191" s="2"/>
      <c r="H191" s="2">
        <f t="shared" si="18"/>
        <v>0</v>
      </c>
      <c r="I191" s="2"/>
      <c r="J191" s="2">
        <f t="shared" si="16"/>
        <v>0</v>
      </c>
    </row>
    <row r="192" spans="1:10" s="10" customFormat="1" ht="30" customHeight="1">
      <c r="A192" s="9"/>
      <c r="B192" s="7" t="s">
        <v>82</v>
      </c>
      <c r="C192" s="2"/>
      <c r="D192" s="2">
        <f t="shared" si="17"/>
        <v>0</v>
      </c>
      <c r="E192" s="2"/>
      <c r="F192" s="2"/>
      <c r="G192" s="2"/>
      <c r="H192" s="2">
        <f t="shared" si="18"/>
        <v>0</v>
      </c>
      <c r="I192" s="2"/>
      <c r="J192" s="2">
        <f t="shared" si="16"/>
        <v>0</v>
      </c>
    </row>
    <row r="193" spans="1:10" s="10" customFormat="1" ht="30" customHeight="1">
      <c r="A193" s="9"/>
      <c r="B193" s="7" t="s">
        <v>83</v>
      </c>
      <c r="C193" s="2">
        <v>150000000</v>
      </c>
      <c r="D193" s="2">
        <f t="shared" si="17"/>
        <v>0</v>
      </c>
      <c r="E193" s="2">
        <v>150000000</v>
      </c>
      <c r="F193" s="2">
        <v>133583000</v>
      </c>
      <c r="G193" s="2">
        <v>133583000</v>
      </c>
      <c r="H193" s="2">
        <f t="shared" si="18"/>
        <v>16417000</v>
      </c>
      <c r="I193" s="2">
        <v>16417000</v>
      </c>
      <c r="J193" s="2">
        <f t="shared" ref="J193:J224" si="19">+H193-I193</f>
        <v>0</v>
      </c>
    </row>
    <row r="194" spans="1:10" s="10" customFormat="1" ht="30" customHeight="1">
      <c r="A194" s="9"/>
      <c r="B194" s="7" t="s">
        <v>84</v>
      </c>
      <c r="C194" s="2"/>
      <c r="D194" s="2">
        <f t="shared" si="17"/>
        <v>0</v>
      </c>
      <c r="E194" s="2"/>
      <c r="F194" s="2"/>
      <c r="G194" s="2"/>
      <c r="H194" s="2">
        <f t="shared" si="18"/>
        <v>0</v>
      </c>
      <c r="I194" s="2"/>
      <c r="J194" s="2">
        <f t="shared" si="19"/>
        <v>0</v>
      </c>
    </row>
    <row r="195" spans="1:10" s="10" customFormat="1" ht="30" customHeight="1">
      <c r="A195" s="9"/>
      <c r="B195" s="7" t="s">
        <v>85</v>
      </c>
      <c r="C195" s="2">
        <v>180000000</v>
      </c>
      <c r="D195" s="2">
        <f t="shared" ref="D195:D226" si="20">E195-C195</f>
        <v>26771305.139999986</v>
      </c>
      <c r="E195" s="2">
        <v>206771305.13999999</v>
      </c>
      <c r="F195" s="2">
        <v>147660567.91</v>
      </c>
      <c r="G195" s="2">
        <v>147660567.91</v>
      </c>
      <c r="H195" s="2">
        <f t="shared" ref="H195:H226" si="21">+E195-G195</f>
        <v>59110737.229999989</v>
      </c>
      <c r="I195" s="2">
        <v>59110737.229999997</v>
      </c>
      <c r="J195" s="2">
        <f t="shared" si="19"/>
        <v>0</v>
      </c>
    </row>
    <row r="196" spans="1:10" s="10" customFormat="1" ht="30" customHeight="1">
      <c r="A196" s="9"/>
      <c r="B196" s="7" t="s">
        <v>86</v>
      </c>
      <c r="C196" s="2"/>
      <c r="D196" s="2">
        <f t="shared" si="20"/>
        <v>0</v>
      </c>
      <c r="E196" s="2"/>
      <c r="F196" s="2"/>
      <c r="G196" s="2"/>
      <c r="H196" s="2">
        <f t="shared" si="21"/>
        <v>0</v>
      </c>
      <c r="I196" s="2"/>
      <c r="J196" s="2">
        <f t="shared" si="19"/>
        <v>0</v>
      </c>
    </row>
    <row r="197" spans="1:10" s="10" customFormat="1" ht="30" customHeight="1">
      <c r="A197" s="9"/>
      <c r="B197" s="7" t="s">
        <v>87</v>
      </c>
      <c r="C197" s="2"/>
      <c r="D197" s="2">
        <f t="shared" si="20"/>
        <v>0</v>
      </c>
      <c r="E197" s="2"/>
      <c r="F197" s="2"/>
      <c r="G197" s="2"/>
      <c r="H197" s="2">
        <f t="shared" si="21"/>
        <v>0</v>
      </c>
      <c r="I197" s="2"/>
      <c r="J197" s="2">
        <f t="shared" si="19"/>
        <v>0</v>
      </c>
    </row>
    <row r="198" spans="1:10" s="10" customFormat="1" ht="30" customHeight="1">
      <c r="A198" s="9"/>
      <c r="B198" s="7" t="s">
        <v>88</v>
      </c>
      <c r="C198" s="2"/>
      <c r="D198" s="2">
        <f t="shared" si="20"/>
        <v>0</v>
      </c>
      <c r="E198" s="2"/>
      <c r="F198" s="2"/>
      <c r="G198" s="2"/>
      <c r="H198" s="2">
        <f t="shared" si="21"/>
        <v>0</v>
      </c>
      <c r="I198" s="2"/>
      <c r="J198" s="2">
        <f t="shared" si="19"/>
        <v>0</v>
      </c>
    </row>
    <row r="199" spans="1:10" s="10" customFormat="1" ht="30" customHeight="1">
      <c r="A199" s="9"/>
      <c r="B199" s="7" t="s">
        <v>89</v>
      </c>
      <c r="C199" s="2"/>
      <c r="D199" s="2">
        <f t="shared" si="20"/>
        <v>0</v>
      </c>
      <c r="E199" s="2"/>
      <c r="F199" s="2"/>
      <c r="G199" s="2"/>
      <c r="H199" s="2">
        <f t="shared" si="21"/>
        <v>0</v>
      </c>
      <c r="I199" s="2"/>
      <c r="J199" s="2">
        <f t="shared" si="19"/>
        <v>0</v>
      </c>
    </row>
    <row r="200" spans="1:10" s="10" customFormat="1" ht="30" customHeight="1">
      <c r="A200" s="9"/>
      <c r="B200" s="7" t="s">
        <v>90</v>
      </c>
      <c r="C200" s="2"/>
      <c r="D200" s="2">
        <f t="shared" si="20"/>
        <v>0</v>
      </c>
      <c r="E200" s="2"/>
      <c r="F200" s="2"/>
      <c r="G200" s="2"/>
      <c r="H200" s="2">
        <f t="shared" si="21"/>
        <v>0</v>
      </c>
      <c r="I200" s="2"/>
      <c r="J200" s="2">
        <f t="shared" si="19"/>
        <v>0</v>
      </c>
    </row>
    <row r="201" spans="1:10" s="10" customFormat="1" ht="30" customHeight="1">
      <c r="A201" s="9"/>
      <c r="B201" s="7" t="s">
        <v>91</v>
      </c>
      <c r="C201" s="2"/>
      <c r="D201" s="2">
        <f t="shared" si="20"/>
        <v>0</v>
      </c>
      <c r="E201" s="2"/>
      <c r="F201" s="2"/>
      <c r="G201" s="2"/>
      <c r="H201" s="2">
        <f t="shared" si="21"/>
        <v>0</v>
      </c>
      <c r="I201" s="2"/>
      <c r="J201" s="2">
        <f t="shared" si="19"/>
        <v>0</v>
      </c>
    </row>
    <row r="202" spans="1:10" s="10" customFormat="1" ht="30" customHeight="1">
      <c r="A202" s="9"/>
      <c r="B202" s="7" t="s">
        <v>92</v>
      </c>
      <c r="C202" s="2"/>
      <c r="D202" s="2">
        <f t="shared" si="20"/>
        <v>0</v>
      </c>
      <c r="E202" s="2"/>
      <c r="F202" s="2"/>
      <c r="G202" s="2"/>
      <c r="H202" s="2">
        <f t="shared" si="21"/>
        <v>0</v>
      </c>
      <c r="I202" s="2"/>
      <c r="J202" s="2">
        <f t="shared" si="19"/>
        <v>0</v>
      </c>
    </row>
    <row r="203" spans="1:10" s="10" customFormat="1" ht="30" customHeight="1">
      <c r="A203" s="9"/>
      <c r="B203" s="7" t="s">
        <v>93</v>
      </c>
      <c r="C203" s="2"/>
      <c r="D203" s="2">
        <f t="shared" si="20"/>
        <v>0</v>
      </c>
      <c r="E203" s="2"/>
      <c r="F203" s="2"/>
      <c r="G203" s="2"/>
      <c r="H203" s="2">
        <f t="shared" si="21"/>
        <v>0</v>
      </c>
      <c r="I203" s="2"/>
      <c r="J203" s="2">
        <f t="shared" si="19"/>
        <v>0</v>
      </c>
    </row>
    <row r="204" spans="1:10" s="10" customFormat="1" ht="30" customHeight="1">
      <c r="A204" s="9"/>
      <c r="B204" s="7" t="s">
        <v>94</v>
      </c>
      <c r="C204" s="2">
        <v>66568842</v>
      </c>
      <c r="D204" s="2">
        <f t="shared" si="20"/>
        <v>-66568842</v>
      </c>
      <c r="E204" s="2">
        <v>0</v>
      </c>
      <c r="F204" s="2">
        <v>0</v>
      </c>
      <c r="G204" s="2">
        <v>0</v>
      </c>
      <c r="H204" s="2">
        <f t="shared" si="21"/>
        <v>0</v>
      </c>
      <c r="I204" s="2">
        <v>0</v>
      </c>
      <c r="J204" s="2">
        <f t="shared" si="19"/>
        <v>0</v>
      </c>
    </row>
    <row r="205" spans="1:10" s="10" customFormat="1" ht="30" customHeight="1">
      <c r="A205" s="9"/>
      <c r="B205" s="7" t="s">
        <v>95</v>
      </c>
      <c r="C205" s="2"/>
      <c r="D205" s="2">
        <f t="shared" si="20"/>
        <v>0</v>
      </c>
      <c r="E205" s="2"/>
      <c r="F205" s="2"/>
      <c r="G205" s="2"/>
      <c r="H205" s="2">
        <f t="shared" si="21"/>
        <v>0</v>
      </c>
      <c r="I205" s="2"/>
      <c r="J205" s="2">
        <f t="shared" si="19"/>
        <v>0</v>
      </c>
    </row>
    <row r="206" spans="1:10" s="10" customFormat="1" ht="30" customHeight="1">
      <c r="A206" s="9"/>
      <c r="B206" s="7" t="s">
        <v>96</v>
      </c>
      <c r="C206" s="2">
        <v>0</v>
      </c>
      <c r="D206" s="2">
        <f t="shared" si="20"/>
        <v>328006700</v>
      </c>
      <c r="E206" s="2">
        <v>328006700</v>
      </c>
      <c r="F206" s="2">
        <v>106226660.38</v>
      </c>
      <c r="G206" s="2">
        <v>106226660.38</v>
      </c>
      <c r="H206" s="2">
        <f t="shared" si="21"/>
        <v>221780039.62</v>
      </c>
      <c r="I206" s="2">
        <v>191930135.34999999</v>
      </c>
      <c r="J206" s="2">
        <f t="shared" si="19"/>
        <v>29849904.270000011</v>
      </c>
    </row>
    <row r="207" spans="1:10" s="10" customFormat="1" ht="30" customHeight="1">
      <c r="A207" s="9"/>
      <c r="B207" s="7" t="s">
        <v>97</v>
      </c>
      <c r="C207" s="2"/>
      <c r="D207" s="2">
        <f t="shared" si="20"/>
        <v>0</v>
      </c>
      <c r="E207" s="2"/>
      <c r="F207" s="2"/>
      <c r="G207" s="2"/>
      <c r="H207" s="2">
        <f t="shared" si="21"/>
        <v>0</v>
      </c>
      <c r="I207" s="2"/>
      <c r="J207" s="2">
        <f t="shared" si="19"/>
        <v>0</v>
      </c>
    </row>
    <row r="208" spans="1:10" s="10" customFormat="1" ht="30" customHeight="1">
      <c r="A208" s="9"/>
      <c r="B208" s="7" t="s">
        <v>98</v>
      </c>
      <c r="C208" s="2"/>
      <c r="D208" s="2">
        <f t="shared" si="20"/>
        <v>0</v>
      </c>
      <c r="E208" s="2"/>
      <c r="F208" s="2"/>
      <c r="G208" s="2"/>
      <c r="H208" s="2">
        <f t="shared" si="21"/>
        <v>0</v>
      </c>
      <c r="I208" s="2"/>
      <c r="J208" s="2">
        <f t="shared" si="19"/>
        <v>0</v>
      </c>
    </row>
    <row r="209" spans="1:10" s="10" customFormat="1" ht="30" customHeight="1">
      <c r="A209" s="9"/>
      <c r="B209" s="7" t="s">
        <v>99</v>
      </c>
      <c r="C209" s="2">
        <v>730661645</v>
      </c>
      <c r="D209" s="2">
        <f t="shared" si="20"/>
        <v>14943572.659999967</v>
      </c>
      <c r="E209" s="2">
        <v>745605217.65999997</v>
      </c>
      <c r="F209" s="2">
        <v>462909219.47000003</v>
      </c>
      <c r="G209" s="2">
        <v>462909219.47000003</v>
      </c>
      <c r="H209" s="2">
        <f t="shared" si="21"/>
        <v>282695998.18999994</v>
      </c>
      <c r="I209" s="2">
        <v>278529501.94999999</v>
      </c>
      <c r="J209" s="2">
        <f t="shared" si="19"/>
        <v>4166496.2399999499</v>
      </c>
    </row>
    <row r="210" spans="1:10" s="10" customFormat="1" ht="30" customHeight="1">
      <c r="A210" s="9"/>
      <c r="B210" s="7" t="s">
        <v>100</v>
      </c>
      <c r="C210" s="2"/>
      <c r="D210" s="2">
        <f t="shared" si="20"/>
        <v>0</v>
      </c>
      <c r="E210" s="2"/>
      <c r="F210" s="2"/>
      <c r="G210" s="2"/>
      <c r="H210" s="2">
        <f t="shared" si="21"/>
        <v>0</v>
      </c>
      <c r="I210" s="2"/>
      <c r="J210" s="2">
        <f t="shared" si="19"/>
        <v>0</v>
      </c>
    </row>
    <row r="211" spans="1:10" s="10" customFormat="1" ht="30" customHeight="1">
      <c r="A211" s="9"/>
      <c r="B211" s="7" t="s">
        <v>101</v>
      </c>
      <c r="C211" s="2"/>
      <c r="D211" s="2">
        <f t="shared" si="20"/>
        <v>0</v>
      </c>
      <c r="E211" s="2"/>
      <c r="F211" s="2"/>
      <c r="G211" s="2"/>
      <c r="H211" s="2">
        <f t="shared" si="21"/>
        <v>0</v>
      </c>
      <c r="I211" s="2"/>
      <c r="J211" s="2">
        <f t="shared" si="19"/>
        <v>0</v>
      </c>
    </row>
    <row r="212" spans="1:10" s="10" customFormat="1" ht="30" customHeight="1">
      <c r="A212" s="9"/>
      <c r="B212" s="7" t="s">
        <v>102</v>
      </c>
      <c r="C212" s="2"/>
      <c r="D212" s="2">
        <f t="shared" si="20"/>
        <v>0</v>
      </c>
      <c r="E212" s="2"/>
      <c r="F212" s="2"/>
      <c r="G212" s="2"/>
      <c r="H212" s="2">
        <f t="shared" si="21"/>
        <v>0</v>
      </c>
      <c r="I212" s="2"/>
      <c r="J212" s="2">
        <f t="shared" si="19"/>
        <v>0</v>
      </c>
    </row>
    <row r="213" spans="1:10" s="10" customFormat="1" ht="30" customHeight="1">
      <c r="A213" s="9"/>
      <c r="B213" s="7" t="s">
        <v>103</v>
      </c>
      <c r="C213" s="2">
        <v>0</v>
      </c>
      <c r="D213" s="2">
        <f t="shared" si="20"/>
        <v>22069480.91</v>
      </c>
      <c r="E213" s="2">
        <v>22069480.91</v>
      </c>
      <c r="F213" s="2">
        <v>22069480.91</v>
      </c>
      <c r="G213" s="2">
        <v>22069480.91</v>
      </c>
      <c r="H213" s="2">
        <f t="shared" si="21"/>
        <v>0</v>
      </c>
      <c r="I213" s="2">
        <v>0</v>
      </c>
      <c r="J213" s="2">
        <f t="shared" si="19"/>
        <v>0</v>
      </c>
    </row>
    <row r="214" spans="1:10" s="10" customFormat="1" ht="30" customHeight="1">
      <c r="A214" s="9"/>
      <c r="B214" s="7" t="s">
        <v>104</v>
      </c>
      <c r="C214" s="2"/>
      <c r="D214" s="2">
        <f t="shared" si="20"/>
        <v>0</v>
      </c>
      <c r="E214" s="2"/>
      <c r="F214" s="2"/>
      <c r="G214" s="2"/>
      <c r="H214" s="2">
        <f t="shared" si="21"/>
        <v>0</v>
      </c>
      <c r="I214" s="2"/>
      <c r="J214" s="2">
        <f t="shared" si="19"/>
        <v>0</v>
      </c>
    </row>
    <row r="215" spans="1:10" s="10" customFormat="1" ht="30" customHeight="1">
      <c r="A215" s="9"/>
      <c r="B215" s="7" t="s">
        <v>105</v>
      </c>
      <c r="C215" s="2"/>
      <c r="D215" s="2">
        <f t="shared" si="20"/>
        <v>0</v>
      </c>
      <c r="E215" s="2"/>
      <c r="F215" s="2"/>
      <c r="G215" s="2"/>
      <c r="H215" s="2">
        <f t="shared" si="21"/>
        <v>0</v>
      </c>
      <c r="I215" s="2"/>
      <c r="J215" s="2">
        <f t="shared" si="19"/>
        <v>0</v>
      </c>
    </row>
    <row r="216" spans="1:10" s="10" customFormat="1" ht="30" customHeight="1">
      <c r="A216" s="9"/>
      <c r="B216" s="7" t="s">
        <v>106</v>
      </c>
      <c r="C216" s="2"/>
      <c r="D216" s="2">
        <f t="shared" si="20"/>
        <v>0</v>
      </c>
      <c r="E216" s="2"/>
      <c r="F216" s="2"/>
      <c r="G216" s="2"/>
      <c r="H216" s="2">
        <f t="shared" si="21"/>
        <v>0</v>
      </c>
      <c r="I216" s="2"/>
      <c r="J216" s="2">
        <f t="shared" si="19"/>
        <v>0</v>
      </c>
    </row>
    <row r="217" spans="1:10" s="10" customFormat="1" ht="30" customHeight="1">
      <c r="A217" s="9"/>
      <c r="B217" s="7" t="s">
        <v>107</v>
      </c>
      <c r="C217" s="2"/>
      <c r="D217" s="2">
        <f t="shared" si="20"/>
        <v>0</v>
      </c>
      <c r="E217" s="2"/>
      <c r="F217" s="2"/>
      <c r="G217" s="2"/>
      <c r="H217" s="2">
        <f t="shared" si="21"/>
        <v>0</v>
      </c>
      <c r="I217" s="2"/>
      <c r="J217" s="2">
        <f t="shared" si="19"/>
        <v>0</v>
      </c>
    </row>
    <row r="218" spans="1:10" s="10" customFormat="1" ht="30" customHeight="1">
      <c r="A218" s="9"/>
      <c r="B218" s="7" t="s">
        <v>108</v>
      </c>
      <c r="C218" s="2"/>
      <c r="D218" s="2">
        <f t="shared" si="20"/>
        <v>0</v>
      </c>
      <c r="E218" s="2"/>
      <c r="F218" s="2"/>
      <c r="G218" s="2"/>
      <c r="H218" s="2">
        <f t="shared" si="21"/>
        <v>0</v>
      </c>
      <c r="I218" s="2"/>
      <c r="J218" s="2">
        <f t="shared" si="19"/>
        <v>0</v>
      </c>
    </row>
    <row r="219" spans="1:10" s="10" customFormat="1" ht="30" customHeight="1">
      <c r="A219" s="9"/>
      <c r="B219" s="7" t="s">
        <v>109</v>
      </c>
      <c r="C219" s="2">
        <v>0</v>
      </c>
      <c r="D219" s="2">
        <f t="shared" si="20"/>
        <v>0</v>
      </c>
      <c r="E219" s="2">
        <v>0</v>
      </c>
      <c r="F219" s="2">
        <v>0</v>
      </c>
      <c r="G219" s="2">
        <v>0</v>
      </c>
      <c r="H219" s="2">
        <f t="shared" si="21"/>
        <v>0</v>
      </c>
      <c r="I219" s="2">
        <v>0</v>
      </c>
      <c r="J219" s="2">
        <f t="shared" si="19"/>
        <v>0</v>
      </c>
    </row>
    <row r="220" spans="1:10" s="10" customFormat="1" ht="30" customHeight="1">
      <c r="A220" s="9"/>
      <c r="B220" s="7" t="s">
        <v>110</v>
      </c>
      <c r="C220" s="2"/>
      <c r="D220" s="2">
        <f t="shared" si="20"/>
        <v>0</v>
      </c>
      <c r="E220" s="2"/>
      <c r="F220" s="2"/>
      <c r="G220" s="2"/>
      <c r="H220" s="2">
        <f t="shared" si="21"/>
        <v>0</v>
      </c>
      <c r="I220" s="2"/>
      <c r="J220" s="2">
        <f t="shared" si="19"/>
        <v>0</v>
      </c>
    </row>
    <row r="221" spans="1:10" s="10" customFormat="1" ht="30" customHeight="1">
      <c r="A221" s="9"/>
      <c r="B221" s="7" t="s">
        <v>111</v>
      </c>
      <c r="C221" s="2"/>
      <c r="D221" s="2">
        <f t="shared" si="20"/>
        <v>0</v>
      </c>
      <c r="E221" s="2"/>
      <c r="F221" s="2"/>
      <c r="G221" s="2"/>
      <c r="H221" s="2">
        <f t="shared" si="21"/>
        <v>0</v>
      </c>
      <c r="I221" s="2"/>
      <c r="J221" s="2">
        <f t="shared" si="19"/>
        <v>0</v>
      </c>
    </row>
    <row r="222" spans="1:10" s="10" customFormat="1" ht="30" customHeight="1">
      <c r="A222" s="9"/>
      <c r="B222" s="7" t="s">
        <v>112</v>
      </c>
      <c r="C222" s="2"/>
      <c r="D222" s="2">
        <f t="shared" si="20"/>
        <v>0</v>
      </c>
      <c r="E222" s="2"/>
      <c r="F222" s="2"/>
      <c r="G222" s="2"/>
      <c r="H222" s="2">
        <f t="shared" si="21"/>
        <v>0</v>
      </c>
      <c r="I222" s="2"/>
      <c r="J222" s="2">
        <f t="shared" si="19"/>
        <v>0</v>
      </c>
    </row>
    <row r="223" spans="1:10" s="10" customFormat="1" ht="30" customHeight="1">
      <c r="A223" s="9"/>
      <c r="B223" s="7" t="s">
        <v>113</v>
      </c>
      <c r="C223" s="2"/>
      <c r="D223" s="2">
        <f t="shared" si="20"/>
        <v>0</v>
      </c>
      <c r="E223" s="2"/>
      <c r="F223" s="2"/>
      <c r="G223" s="2"/>
      <c r="H223" s="2">
        <f t="shared" si="21"/>
        <v>0</v>
      </c>
      <c r="I223" s="2"/>
      <c r="J223" s="2">
        <f t="shared" si="19"/>
        <v>0</v>
      </c>
    </row>
    <row r="224" spans="1:10" s="10" customFormat="1" ht="30" customHeight="1">
      <c r="A224" s="9"/>
      <c r="B224" s="7" t="s">
        <v>114</v>
      </c>
      <c r="C224" s="2"/>
      <c r="D224" s="2">
        <f t="shared" si="20"/>
        <v>0</v>
      </c>
      <c r="E224" s="2"/>
      <c r="F224" s="2"/>
      <c r="G224" s="2"/>
      <c r="H224" s="2">
        <f t="shared" si="21"/>
        <v>0</v>
      </c>
      <c r="I224" s="2"/>
      <c r="J224" s="2">
        <f t="shared" si="19"/>
        <v>0</v>
      </c>
    </row>
    <row r="225" spans="1:10" s="10" customFormat="1" ht="30" customHeight="1">
      <c r="A225" s="9"/>
      <c r="B225" s="7" t="s">
        <v>115</v>
      </c>
      <c r="C225" s="2"/>
      <c r="D225" s="2">
        <f t="shared" si="20"/>
        <v>0</v>
      </c>
      <c r="E225" s="2"/>
      <c r="F225" s="2"/>
      <c r="G225" s="2"/>
      <c r="H225" s="2">
        <f t="shared" si="21"/>
        <v>0</v>
      </c>
      <c r="I225" s="2"/>
      <c r="J225" s="2">
        <f t="shared" ref="J225:J252" si="22">+H225-I225</f>
        <v>0</v>
      </c>
    </row>
    <row r="226" spans="1:10" s="10" customFormat="1" ht="30" customHeight="1">
      <c r="A226" s="9"/>
      <c r="B226" s="7" t="s">
        <v>116</v>
      </c>
      <c r="C226" s="2">
        <v>6112585901</v>
      </c>
      <c r="D226" s="2">
        <f t="shared" si="20"/>
        <v>1469209528.1000004</v>
      </c>
      <c r="E226" s="2">
        <v>7581795429.1000004</v>
      </c>
      <c r="F226" s="2">
        <v>3664121468.1500001</v>
      </c>
      <c r="G226" s="2">
        <v>3664121468.1500001</v>
      </c>
      <c r="H226" s="2">
        <f t="shared" si="21"/>
        <v>3917673960.9500003</v>
      </c>
      <c r="I226" s="2">
        <v>3014744324.1599998</v>
      </c>
      <c r="J226" s="2">
        <f t="shared" si="22"/>
        <v>902929636.79000044</v>
      </c>
    </row>
    <row r="227" spans="1:10" s="10" customFormat="1" ht="30" customHeight="1">
      <c r="A227" s="9"/>
      <c r="B227" s="7" t="s">
        <v>117</v>
      </c>
      <c r="C227" s="2"/>
      <c r="D227" s="2">
        <f t="shared" ref="D227:D252" si="23">E227-C227</f>
        <v>0</v>
      </c>
      <c r="E227" s="2"/>
      <c r="F227" s="2"/>
      <c r="G227" s="2"/>
      <c r="H227" s="2">
        <f t="shared" ref="H227:H252" si="24">+E227-G227</f>
        <v>0</v>
      </c>
      <c r="I227" s="2"/>
      <c r="J227" s="2">
        <f t="shared" si="22"/>
        <v>0</v>
      </c>
    </row>
    <row r="228" spans="1:10" s="10" customFormat="1" ht="30" customHeight="1">
      <c r="A228" s="9"/>
      <c r="B228" s="7" t="s">
        <v>118</v>
      </c>
      <c r="C228" s="2"/>
      <c r="D228" s="2">
        <f t="shared" si="23"/>
        <v>0</v>
      </c>
      <c r="E228" s="2"/>
      <c r="F228" s="2"/>
      <c r="G228" s="2"/>
      <c r="H228" s="2">
        <f t="shared" si="24"/>
        <v>0</v>
      </c>
      <c r="I228" s="2"/>
      <c r="J228" s="2">
        <f t="shared" si="22"/>
        <v>0</v>
      </c>
    </row>
    <row r="229" spans="1:10" s="10" customFormat="1" ht="30" customHeight="1">
      <c r="A229" s="9"/>
      <c r="B229" s="7" t="s">
        <v>119</v>
      </c>
      <c r="C229" s="2"/>
      <c r="D229" s="2">
        <f t="shared" si="23"/>
        <v>0</v>
      </c>
      <c r="E229" s="2"/>
      <c r="F229" s="2"/>
      <c r="G229" s="2"/>
      <c r="H229" s="2">
        <f t="shared" si="24"/>
        <v>0</v>
      </c>
      <c r="I229" s="2"/>
      <c r="J229" s="2">
        <f t="shared" si="22"/>
        <v>0</v>
      </c>
    </row>
    <row r="230" spans="1:10" s="10" customFormat="1" ht="30" customHeight="1">
      <c r="A230" s="9"/>
      <c r="B230" s="7" t="s">
        <v>120</v>
      </c>
      <c r="C230" s="2"/>
      <c r="D230" s="2">
        <f t="shared" si="23"/>
        <v>0</v>
      </c>
      <c r="E230" s="2"/>
      <c r="F230" s="2"/>
      <c r="G230" s="2"/>
      <c r="H230" s="2">
        <f t="shared" si="24"/>
        <v>0</v>
      </c>
      <c r="I230" s="2"/>
      <c r="J230" s="2">
        <f t="shared" si="22"/>
        <v>0</v>
      </c>
    </row>
    <row r="231" spans="1:10" s="10" customFormat="1" ht="30" customHeight="1">
      <c r="A231" s="9"/>
      <c r="B231" s="7" t="s">
        <v>121</v>
      </c>
      <c r="C231" s="2"/>
      <c r="D231" s="2">
        <f t="shared" si="23"/>
        <v>0</v>
      </c>
      <c r="E231" s="2"/>
      <c r="F231" s="2"/>
      <c r="G231" s="2"/>
      <c r="H231" s="2">
        <f t="shared" si="24"/>
        <v>0</v>
      </c>
      <c r="I231" s="2"/>
      <c r="J231" s="2">
        <f t="shared" si="22"/>
        <v>0</v>
      </c>
    </row>
    <row r="232" spans="1:10" s="10" customFormat="1" ht="30" customHeight="1">
      <c r="A232" s="9"/>
      <c r="B232" s="7" t="s">
        <v>122</v>
      </c>
      <c r="C232" s="2">
        <v>0</v>
      </c>
      <c r="D232" s="2">
        <f t="shared" si="23"/>
        <v>7630785.5599999996</v>
      </c>
      <c r="E232" s="2">
        <v>7630785.5599999996</v>
      </c>
      <c r="F232" s="2">
        <v>3294504.32</v>
      </c>
      <c r="G232" s="2">
        <v>3294504.32</v>
      </c>
      <c r="H232" s="2">
        <f t="shared" si="24"/>
        <v>4336281.24</v>
      </c>
      <c r="I232" s="2">
        <v>43314</v>
      </c>
      <c r="J232" s="2">
        <f t="shared" si="22"/>
        <v>4292967.24</v>
      </c>
    </row>
    <row r="233" spans="1:10" s="10" customFormat="1" ht="30" customHeight="1">
      <c r="A233" s="9"/>
      <c r="B233" s="7" t="s">
        <v>123</v>
      </c>
      <c r="C233" s="2"/>
      <c r="D233" s="2">
        <f t="shared" si="23"/>
        <v>0</v>
      </c>
      <c r="E233" s="2"/>
      <c r="F233" s="2"/>
      <c r="G233" s="2"/>
      <c r="H233" s="2">
        <f t="shared" si="24"/>
        <v>0</v>
      </c>
      <c r="I233" s="2"/>
      <c r="J233" s="2">
        <f t="shared" si="22"/>
        <v>0</v>
      </c>
    </row>
    <row r="234" spans="1:10" s="10" customFormat="1" ht="30" customHeight="1">
      <c r="A234" s="9"/>
      <c r="B234" s="7" t="s">
        <v>124</v>
      </c>
      <c r="C234" s="2">
        <v>0</v>
      </c>
      <c r="D234" s="2">
        <f t="shared" si="23"/>
        <v>7593000</v>
      </c>
      <c r="E234" s="2">
        <v>7593000</v>
      </c>
      <c r="F234" s="2">
        <v>7590616.4299999997</v>
      </c>
      <c r="G234" s="2">
        <v>7590616.4299999997</v>
      </c>
      <c r="H234" s="2">
        <f t="shared" si="24"/>
        <v>2383.570000000298</v>
      </c>
      <c r="I234" s="2">
        <v>2383.5700000000002</v>
      </c>
      <c r="J234" s="2">
        <f t="shared" si="22"/>
        <v>2.97859514830634E-10</v>
      </c>
    </row>
    <row r="235" spans="1:10" s="10" customFormat="1" ht="30" customHeight="1">
      <c r="A235" s="9"/>
      <c r="B235" s="7" t="s">
        <v>125</v>
      </c>
      <c r="C235" s="2"/>
      <c r="D235" s="2">
        <f t="shared" si="23"/>
        <v>0</v>
      </c>
      <c r="E235" s="2"/>
      <c r="F235" s="2"/>
      <c r="G235" s="2"/>
      <c r="H235" s="2">
        <f t="shared" si="24"/>
        <v>0</v>
      </c>
      <c r="I235" s="2"/>
      <c r="J235" s="2">
        <f t="shared" si="22"/>
        <v>0</v>
      </c>
    </row>
    <row r="236" spans="1:10" s="10" customFormat="1" ht="30" customHeight="1">
      <c r="A236" s="9"/>
      <c r="B236" s="7" t="s">
        <v>126</v>
      </c>
      <c r="C236" s="2"/>
      <c r="D236" s="2">
        <f t="shared" si="23"/>
        <v>0</v>
      </c>
      <c r="E236" s="2"/>
      <c r="F236" s="2"/>
      <c r="G236" s="2"/>
      <c r="H236" s="2">
        <f t="shared" si="24"/>
        <v>0</v>
      </c>
      <c r="I236" s="2"/>
      <c r="J236" s="2">
        <f t="shared" si="22"/>
        <v>0</v>
      </c>
    </row>
    <row r="237" spans="1:10" s="10" customFormat="1" ht="30" customHeight="1">
      <c r="A237" s="9"/>
      <c r="B237" s="7" t="s">
        <v>127</v>
      </c>
      <c r="C237" s="2"/>
      <c r="D237" s="2">
        <f t="shared" si="23"/>
        <v>0</v>
      </c>
      <c r="E237" s="2"/>
      <c r="F237" s="2"/>
      <c r="G237" s="2"/>
      <c r="H237" s="2">
        <f t="shared" si="24"/>
        <v>0</v>
      </c>
      <c r="I237" s="2"/>
      <c r="J237" s="2">
        <f t="shared" si="22"/>
        <v>0</v>
      </c>
    </row>
    <row r="238" spans="1:10" s="10" customFormat="1" ht="30" customHeight="1">
      <c r="A238" s="9"/>
      <c r="B238" s="7" t="s">
        <v>128</v>
      </c>
      <c r="C238" s="2"/>
      <c r="D238" s="2">
        <f t="shared" si="23"/>
        <v>0</v>
      </c>
      <c r="E238" s="2"/>
      <c r="F238" s="2"/>
      <c r="G238" s="2"/>
      <c r="H238" s="2">
        <f t="shared" si="24"/>
        <v>0</v>
      </c>
      <c r="I238" s="2"/>
      <c r="J238" s="2">
        <f t="shared" si="22"/>
        <v>0</v>
      </c>
    </row>
    <row r="239" spans="1:10" s="10" customFormat="1" ht="30" customHeight="1">
      <c r="A239" s="9"/>
      <c r="B239" s="7" t="s">
        <v>129</v>
      </c>
      <c r="C239" s="2"/>
      <c r="D239" s="2">
        <f t="shared" si="23"/>
        <v>0</v>
      </c>
      <c r="E239" s="2"/>
      <c r="F239" s="2"/>
      <c r="G239" s="2"/>
      <c r="H239" s="2">
        <f t="shared" si="24"/>
        <v>0</v>
      </c>
      <c r="I239" s="2"/>
      <c r="J239" s="2">
        <f t="shared" si="22"/>
        <v>0</v>
      </c>
    </row>
    <row r="240" spans="1:10" s="10" customFormat="1" ht="30" customHeight="1">
      <c r="A240" s="9"/>
      <c r="B240" s="7" t="s">
        <v>130</v>
      </c>
      <c r="C240" s="2"/>
      <c r="D240" s="2">
        <f t="shared" si="23"/>
        <v>0</v>
      </c>
      <c r="E240" s="2"/>
      <c r="F240" s="2"/>
      <c r="G240" s="2"/>
      <c r="H240" s="2">
        <f t="shared" si="24"/>
        <v>0</v>
      </c>
      <c r="I240" s="2"/>
      <c r="J240" s="2">
        <f t="shared" si="22"/>
        <v>0</v>
      </c>
    </row>
    <row r="241" spans="1:12" s="10" customFormat="1" ht="30" customHeight="1">
      <c r="A241" s="9"/>
      <c r="B241" s="7" t="s">
        <v>131</v>
      </c>
      <c r="C241" s="2"/>
      <c r="D241" s="2">
        <f t="shared" si="23"/>
        <v>0</v>
      </c>
      <c r="E241" s="2"/>
      <c r="F241" s="2"/>
      <c r="G241" s="2"/>
      <c r="H241" s="2">
        <f t="shared" si="24"/>
        <v>0</v>
      </c>
      <c r="I241" s="2"/>
      <c r="J241" s="2">
        <f t="shared" si="22"/>
        <v>0</v>
      </c>
    </row>
    <row r="242" spans="1:12" s="10" customFormat="1" ht="30" customHeight="1">
      <c r="A242" s="9"/>
      <c r="B242" s="7" t="s">
        <v>132</v>
      </c>
      <c r="C242" s="2">
        <v>0</v>
      </c>
      <c r="D242" s="2">
        <f t="shared" si="23"/>
        <v>2928300.2</v>
      </c>
      <c r="E242" s="2">
        <v>2928300.2</v>
      </c>
      <c r="F242" s="2">
        <v>0</v>
      </c>
      <c r="G242" s="2">
        <v>0</v>
      </c>
      <c r="H242" s="2">
        <f t="shared" si="24"/>
        <v>2928300.2</v>
      </c>
      <c r="I242" s="2">
        <v>2928300.2</v>
      </c>
      <c r="J242" s="2">
        <f t="shared" si="22"/>
        <v>0</v>
      </c>
    </row>
    <row r="243" spans="1:12" s="10" customFormat="1" ht="30" customHeight="1">
      <c r="A243" s="9"/>
      <c r="B243" s="7" t="s">
        <v>133</v>
      </c>
      <c r="C243" s="2"/>
      <c r="D243" s="2">
        <f t="shared" si="23"/>
        <v>0</v>
      </c>
      <c r="E243" s="2"/>
      <c r="F243" s="2"/>
      <c r="G243" s="2"/>
      <c r="H243" s="2">
        <f t="shared" si="24"/>
        <v>0</v>
      </c>
      <c r="I243" s="2"/>
      <c r="J243" s="2">
        <f t="shared" si="22"/>
        <v>0</v>
      </c>
    </row>
    <row r="244" spans="1:12" s="10" customFormat="1" ht="30" customHeight="1">
      <c r="A244" s="9"/>
      <c r="B244" s="7" t="s">
        <v>134</v>
      </c>
      <c r="C244" s="2"/>
      <c r="D244" s="2">
        <f t="shared" si="23"/>
        <v>0</v>
      </c>
      <c r="E244" s="2"/>
      <c r="F244" s="2"/>
      <c r="G244" s="2"/>
      <c r="H244" s="2">
        <f t="shared" si="24"/>
        <v>0</v>
      </c>
      <c r="I244" s="2"/>
      <c r="J244" s="2">
        <f t="shared" si="22"/>
        <v>0</v>
      </c>
    </row>
    <row r="245" spans="1:12" s="10" customFormat="1" ht="30" customHeight="1">
      <c r="A245" s="9"/>
      <c r="B245" s="7"/>
      <c r="C245" s="2"/>
      <c r="D245" s="2">
        <f t="shared" si="23"/>
        <v>0</v>
      </c>
      <c r="E245" s="2"/>
      <c r="F245" s="2"/>
      <c r="G245" s="2"/>
      <c r="H245" s="2">
        <f t="shared" si="24"/>
        <v>0</v>
      </c>
      <c r="I245" s="2"/>
      <c r="J245" s="2">
        <f t="shared" si="22"/>
        <v>0</v>
      </c>
    </row>
    <row r="246" spans="1:12" s="10" customFormat="1" ht="30" customHeight="1">
      <c r="A246" s="9"/>
      <c r="B246" s="7"/>
      <c r="C246" s="2"/>
      <c r="D246" s="2">
        <f t="shared" si="23"/>
        <v>0</v>
      </c>
      <c r="E246" s="2"/>
      <c r="F246" s="2"/>
      <c r="G246" s="2"/>
      <c r="H246" s="2">
        <f t="shared" si="24"/>
        <v>0</v>
      </c>
      <c r="I246" s="2"/>
      <c r="J246" s="2">
        <f t="shared" si="22"/>
        <v>0</v>
      </c>
    </row>
    <row r="247" spans="1:12" s="10" customFormat="1" ht="30" customHeight="1">
      <c r="A247" s="9"/>
      <c r="B247" s="7"/>
      <c r="C247" s="2"/>
      <c r="D247" s="2">
        <f t="shared" si="23"/>
        <v>0</v>
      </c>
      <c r="E247" s="2"/>
      <c r="F247" s="2"/>
      <c r="G247" s="2"/>
      <c r="H247" s="2">
        <f t="shared" si="24"/>
        <v>0</v>
      </c>
      <c r="I247" s="2"/>
      <c r="J247" s="2">
        <f t="shared" si="22"/>
        <v>0</v>
      </c>
    </row>
    <row r="248" spans="1:12" s="10" customFormat="1" ht="30" customHeight="1">
      <c r="A248" s="9"/>
      <c r="B248" s="7"/>
      <c r="C248" s="2"/>
      <c r="D248" s="2">
        <f t="shared" si="23"/>
        <v>0</v>
      </c>
      <c r="E248" s="2"/>
      <c r="F248" s="2"/>
      <c r="G248" s="2"/>
      <c r="H248" s="2">
        <f t="shared" si="24"/>
        <v>0</v>
      </c>
      <c r="I248" s="2"/>
      <c r="J248" s="2">
        <f t="shared" si="22"/>
        <v>0</v>
      </c>
    </row>
    <row r="249" spans="1:12" s="10" customFormat="1" ht="30" customHeight="1">
      <c r="A249" s="9"/>
      <c r="B249" s="7"/>
      <c r="C249" s="2"/>
      <c r="D249" s="2">
        <f t="shared" si="23"/>
        <v>0</v>
      </c>
      <c r="E249" s="2"/>
      <c r="F249" s="2"/>
      <c r="G249" s="2"/>
      <c r="H249" s="2">
        <f t="shared" si="24"/>
        <v>0</v>
      </c>
      <c r="I249" s="2"/>
      <c r="J249" s="2">
        <f t="shared" si="22"/>
        <v>0</v>
      </c>
    </row>
    <row r="250" spans="1:12" s="10" customFormat="1" ht="30" customHeight="1">
      <c r="A250" s="9"/>
      <c r="B250" s="7"/>
      <c r="C250" s="2"/>
      <c r="D250" s="2">
        <f t="shared" si="23"/>
        <v>0</v>
      </c>
      <c r="E250" s="2"/>
      <c r="F250" s="2"/>
      <c r="G250" s="2"/>
      <c r="H250" s="2">
        <f t="shared" si="24"/>
        <v>0</v>
      </c>
      <c r="I250" s="2"/>
      <c r="J250" s="2">
        <f t="shared" si="22"/>
        <v>0</v>
      </c>
    </row>
    <row r="251" spans="1:12" s="10" customFormat="1" ht="30" customHeight="1">
      <c r="A251" s="9"/>
      <c r="B251" s="7"/>
      <c r="C251" s="2"/>
      <c r="D251" s="2">
        <f t="shared" si="23"/>
        <v>0</v>
      </c>
      <c r="E251" s="2"/>
      <c r="F251" s="2"/>
      <c r="G251" s="2"/>
      <c r="H251" s="2">
        <f t="shared" si="24"/>
        <v>0</v>
      </c>
      <c r="I251" s="2"/>
      <c r="J251" s="2">
        <f t="shared" si="22"/>
        <v>0</v>
      </c>
    </row>
    <row r="252" spans="1:12" s="10" customFormat="1" ht="30" customHeight="1">
      <c r="B252" s="7" t="str">
        <f>MID(A252,8,100)</f>
        <v/>
      </c>
      <c r="C252" s="11"/>
      <c r="D252" s="2">
        <f t="shared" si="23"/>
        <v>0</v>
      </c>
      <c r="E252" s="11"/>
      <c r="F252" s="11"/>
      <c r="G252" s="11"/>
      <c r="H252" s="2">
        <f t="shared" si="24"/>
        <v>0</v>
      </c>
      <c r="I252" s="11"/>
      <c r="J252" s="2">
        <f t="shared" si="22"/>
        <v>0</v>
      </c>
    </row>
    <row r="253" spans="1:12" s="10" customFormat="1" ht="30" customHeight="1">
      <c r="B253" s="7" t="str">
        <f>MID(A253,8,100)</f>
        <v/>
      </c>
      <c r="C253" s="11"/>
      <c r="D253" s="11"/>
      <c r="E253" s="11"/>
      <c r="F253" s="11"/>
      <c r="G253" s="11"/>
      <c r="H253" s="11"/>
      <c r="I253" s="11"/>
      <c r="J253" s="11"/>
    </row>
    <row r="254" spans="1:12" s="12" customFormat="1" ht="8.1" customHeight="1">
      <c r="B254" s="13"/>
      <c r="C254" s="14"/>
      <c r="D254" s="14"/>
      <c r="E254" s="14"/>
      <c r="F254" s="14"/>
      <c r="G254" s="14"/>
      <c r="H254" s="14"/>
      <c r="I254" s="14"/>
      <c r="J254" s="14"/>
    </row>
    <row r="255" spans="1:12" s="12" customFormat="1" ht="19.649999999999999" customHeight="1">
      <c r="B255" s="5" t="s">
        <v>12</v>
      </c>
      <c r="C255" s="15">
        <f>C9+C129</f>
        <v>252251514298</v>
      </c>
      <c r="D255" s="15">
        <f>D9+D129</f>
        <v>31232024410.759911</v>
      </c>
      <c r="E255" s="15">
        <f>E9+E129</f>
        <v>283483538708.75989</v>
      </c>
      <c r="F255" s="15">
        <f>F9+F129</f>
        <v>189696228696.15002</v>
      </c>
      <c r="G255" s="15">
        <f>G9+G129</f>
        <v>189696228696.15002</v>
      </c>
      <c r="H255" s="15">
        <f>+E255-G255</f>
        <v>93787310012.609863</v>
      </c>
      <c r="I255" s="15">
        <f>I9+I129</f>
        <v>45001118205.089996</v>
      </c>
      <c r="J255" s="15">
        <f>+H255-I255</f>
        <v>48786191807.519867</v>
      </c>
      <c r="L255" s="16"/>
    </row>
    <row r="256" spans="1:12" ht="16.2" customHeight="1">
      <c r="B256" s="17"/>
      <c r="C256" s="18"/>
      <c r="D256" s="18"/>
      <c r="E256" s="19"/>
      <c r="F256" s="20"/>
      <c r="G256" s="19"/>
      <c r="H256" s="19"/>
      <c r="I256" s="19"/>
      <c r="J256" s="20"/>
    </row>
    <row r="257" spans="2:12" ht="16.2" customHeight="1">
      <c r="B257" s="39" t="s">
        <v>135</v>
      </c>
      <c r="C257" s="39"/>
      <c r="D257" s="39"/>
      <c r="E257" s="40"/>
      <c r="F257" s="40"/>
      <c r="G257" s="40"/>
      <c r="H257" s="40"/>
      <c r="I257" s="40"/>
      <c r="J257" s="40"/>
    </row>
    <row r="258" spans="2:12" hidden="1">
      <c r="B258" s="55" t="s">
        <v>136</v>
      </c>
      <c r="C258" s="55"/>
      <c r="D258" s="55"/>
      <c r="E258" s="55"/>
      <c r="F258" s="55"/>
      <c r="G258" s="55"/>
      <c r="H258" s="55"/>
      <c r="I258" s="55"/>
      <c r="J258" s="55"/>
    </row>
    <row r="259" spans="2:12">
      <c r="B259" s="39" t="s">
        <v>165</v>
      </c>
      <c r="C259" s="40"/>
      <c r="D259" s="40"/>
      <c r="E259" s="40"/>
      <c r="F259" s="40"/>
      <c r="G259" s="40"/>
      <c r="H259" s="40"/>
      <c r="I259" s="40"/>
      <c r="J259" s="40"/>
    </row>
    <row r="260" spans="2:12">
      <c r="B260" s="40" t="s">
        <v>14</v>
      </c>
      <c r="C260" s="40"/>
      <c r="D260" s="40"/>
      <c r="E260" s="40"/>
      <c r="F260" s="40"/>
      <c r="G260" s="40"/>
      <c r="H260" s="40"/>
      <c r="I260" s="40"/>
      <c r="J260" s="40"/>
    </row>
    <row r="261" spans="2:12" ht="14.4" customHeight="1">
      <c r="B261" s="40" t="s">
        <v>15</v>
      </c>
      <c r="C261" s="40"/>
      <c r="D261" s="40"/>
      <c r="E261" s="40"/>
      <c r="F261" s="40"/>
      <c r="G261" s="40"/>
      <c r="H261" s="40"/>
      <c r="I261" s="40"/>
      <c r="J261" s="40"/>
    </row>
    <row r="262" spans="2:12" ht="14.4" customHeight="1">
      <c r="B262" s="39" t="s">
        <v>16</v>
      </c>
      <c r="C262" s="39"/>
      <c r="D262" s="39"/>
      <c r="E262" s="40"/>
      <c r="F262" s="40"/>
      <c r="G262" s="40"/>
      <c r="H262" s="40"/>
      <c r="I262" s="40"/>
      <c r="J262" s="40"/>
    </row>
    <row r="263" spans="2:12" ht="14.4" customHeight="1">
      <c r="B263" s="40" t="s">
        <v>137</v>
      </c>
      <c r="C263" s="40"/>
      <c r="D263" s="40"/>
      <c r="E263" s="40"/>
      <c r="F263" s="40"/>
      <c r="G263" s="40"/>
      <c r="H263" s="40"/>
      <c r="I263" s="40"/>
      <c r="J263" s="40"/>
      <c r="L263" s="3" t="s">
        <v>138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B6:B7"/>
    <mergeCell ref="C6:G6"/>
    <mergeCell ref="H6:H7"/>
    <mergeCell ref="I6:I7"/>
    <mergeCell ref="J6:J7"/>
    <mergeCell ref="B1:J1"/>
    <mergeCell ref="B2:J2"/>
    <mergeCell ref="B3:J3"/>
    <mergeCell ref="B4:J4"/>
    <mergeCell ref="B5:J5"/>
    <mergeCell ref="B263:J263"/>
    <mergeCell ref="B257:J257"/>
    <mergeCell ref="B258:J258"/>
    <mergeCell ref="B259:J259"/>
    <mergeCell ref="B260:J260"/>
    <mergeCell ref="B261:J261"/>
    <mergeCell ref="B262:J262"/>
  </mergeCells>
  <printOptions horizontalCentered="1"/>
  <pageMargins left="0.23622047244094491" right="0.23622047244094491" top="0.98425196850393704" bottom="0.59055118110236227" header="0.31496062992125984" footer="0.31496062992125984"/>
  <pageSetup scale="47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4"/>
  <sheetViews>
    <sheetView showGridLines="0" tabSelected="1" view="pageBreakPreview" zoomScale="85" zoomScaleNormal="85" workbookViewId="0">
      <selection activeCell="E18" sqref="E18"/>
    </sheetView>
  </sheetViews>
  <sheetFormatPr baseColWidth="10" defaultColWidth="11.5546875" defaultRowHeight="15.6"/>
  <cols>
    <col min="1" max="1" width="11.5546875" style="3"/>
    <col min="2" max="2" width="32.88671875" style="3" customWidth="1"/>
    <col min="3" max="10" width="19.88671875" style="3" customWidth="1"/>
    <col min="11" max="11" width="1.88671875" style="3" customWidth="1"/>
    <col min="12" max="12" width="11.5546875" style="3"/>
  </cols>
  <sheetData>
    <row r="1" spans="1:10" ht="15" customHeight="1">
      <c r="B1" s="41" t="s">
        <v>0</v>
      </c>
      <c r="C1" s="42"/>
      <c r="D1" s="42"/>
      <c r="E1" s="42"/>
      <c r="F1" s="42"/>
      <c r="G1" s="42"/>
      <c r="H1" s="42"/>
      <c r="I1" s="42"/>
      <c r="J1" s="43"/>
    </row>
    <row r="2" spans="1:10" ht="15" customHeight="1">
      <c r="B2" s="44" t="s">
        <v>17</v>
      </c>
      <c r="C2" s="45"/>
      <c r="D2" s="45"/>
      <c r="E2" s="45"/>
      <c r="F2" s="45"/>
      <c r="G2" s="45"/>
      <c r="H2" s="45"/>
      <c r="I2" s="45"/>
      <c r="J2" s="46"/>
    </row>
    <row r="3" spans="1:10" ht="15" customHeight="1">
      <c r="B3" s="44" t="s">
        <v>166</v>
      </c>
      <c r="C3" s="45"/>
      <c r="D3" s="45"/>
      <c r="E3" s="45"/>
      <c r="F3" s="45"/>
      <c r="G3" s="45"/>
      <c r="H3" s="45"/>
      <c r="I3" s="45"/>
      <c r="J3" s="46"/>
    </row>
    <row r="4" spans="1:10" ht="3.6" customHeight="1">
      <c r="B4" s="44"/>
      <c r="C4" s="45"/>
      <c r="D4" s="45"/>
      <c r="E4" s="45"/>
      <c r="F4" s="45"/>
      <c r="G4" s="45"/>
      <c r="H4" s="45"/>
      <c r="I4" s="45"/>
      <c r="J4" s="46"/>
    </row>
    <row r="5" spans="1:10" ht="15" customHeight="1">
      <c r="B5" s="47" t="s">
        <v>164</v>
      </c>
      <c r="C5" s="48"/>
      <c r="D5" s="48"/>
      <c r="E5" s="48"/>
      <c r="F5" s="48"/>
      <c r="G5" s="48"/>
      <c r="H5" s="48"/>
      <c r="I5" s="48"/>
      <c r="J5" s="49"/>
    </row>
    <row r="6" spans="1:10" ht="15" customHeight="1">
      <c r="B6" s="61" t="s">
        <v>18</v>
      </c>
      <c r="C6" s="51" t="s">
        <v>2</v>
      </c>
      <c r="D6" s="51"/>
      <c r="E6" s="51"/>
      <c r="F6" s="51"/>
      <c r="G6" s="51"/>
      <c r="H6" s="52" t="s">
        <v>3</v>
      </c>
      <c r="I6" s="52" t="s">
        <v>13</v>
      </c>
      <c r="J6" s="52" t="s">
        <v>20</v>
      </c>
    </row>
    <row r="7" spans="1:10" ht="30" customHeight="1">
      <c r="B7" s="61"/>
      <c r="C7" s="36" t="s">
        <v>4</v>
      </c>
      <c r="D7" s="36" t="s">
        <v>5</v>
      </c>
      <c r="E7" s="36" t="s">
        <v>6</v>
      </c>
      <c r="F7" s="36" t="s">
        <v>7</v>
      </c>
      <c r="G7" s="36" t="s">
        <v>8</v>
      </c>
      <c r="H7" s="53"/>
      <c r="I7" s="53"/>
      <c r="J7" s="53"/>
    </row>
    <row r="8" spans="1:10" ht="15" customHeight="1">
      <c r="B8" s="61"/>
      <c r="C8" s="37">
        <v>1</v>
      </c>
      <c r="D8" s="37">
        <v>2</v>
      </c>
      <c r="E8" s="36" t="s">
        <v>9</v>
      </c>
      <c r="F8" s="38">
        <v>4</v>
      </c>
      <c r="G8" s="38">
        <v>5</v>
      </c>
      <c r="H8" s="54"/>
      <c r="I8" s="54"/>
      <c r="J8" s="54"/>
    </row>
    <row r="9" spans="1:10" s="4" customFormat="1" ht="8.1" customHeight="1"/>
    <row r="10" spans="1:10" s="4" customFormat="1" ht="24.9" customHeight="1">
      <c r="B10" s="5" t="s">
        <v>10</v>
      </c>
      <c r="C10" s="6">
        <f>SUM(C11:C14)</f>
        <v>178904942916</v>
      </c>
      <c r="D10" s="6">
        <f>E10-C10</f>
        <v>7180546999.2599792</v>
      </c>
      <c r="E10" s="6">
        <f t="shared" ref="E10:J10" si="0">SUM(E11:E14)</f>
        <v>186085489915.25998</v>
      </c>
      <c r="F10" s="6">
        <f t="shared" si="0"/>
        <v>126146591351.87</v>
      </c>
      <c r="G10" s="6">
        <f t="shared" si="0"/>
        <v>126146591351.87</v>
      </c>
      <c r="H10" s="6">
        <f t="shared" si="0"/>
        <v>59938898563.390007</v>
      </c>
      <c r="I10" s="6">
        <f t="shared" si="0"/>
        <v>21165319355.75</v>
      </c>
      <c r="J10" s="6">
        <f t="shared" si="0"/>
        <v>38773579207.640007</v>
      </c>
    </row>
    <row r="11" spans="1:10" s="4" customFormat="1" ht="24.9" customHeight="1">
      <c r="A11" s="9" t="s">
        <v>139</v>
      </c>
      <c r="B11" s="21" t="s">
        <v>140</v>
      </c>
      <c r="C11" s="2">
        <v>156117128922</v>
      </c>
      <c r="D11" s="22">
        <f>E11-C11</f>
        <v>6483065038.1000061</v>
      </c>
      <c r="E11" s="2">
        <v>162600193960.10001</v>
      </c>
      <c r="F11" s="2">
        <v>108243989637.22</v>
      </c>
      <c r="G11" s="2">
        <v>108243989637.22</v>
      </c>
      <c r="H11" s="2">
        <f>+E11-G11</f>
        <v>54356204322.880005</v>
      </c>
      <c r="I11" s="2">
        <v>16266617127.24</v>
      </c>
      <c r="J11" s="2">
        <f>+H11-I11</f>
        <v>38089587195.640007</v>
      </c>
    </row>
    <row r="12" spans="1:10" s="23" customFormat="1" ht="24.9" customHeight="1">
      <c r="A12" s="9" t="s">
        <v>141</v>
      </c>
      <c r="B12" s="21" t="s">
        <v>142</v>
      </c>
      <c r="C12" s="2">
        <v>2114165000</v>
      </c>
      <c r="D12" s="22">
        <f>E12-C12</f>
        <v>378014340</v>
      </c>
      <c r="E12" s="2">
        <v>2492179340</v>
      </c>
      <c r="F12" s="2">
        <v>1997366173</v>
      </c>
      <c r="G12" s="2">
        <v>1997366173</v>
      </c>
      <c r="H12" s="2">
        <f>+E12-G12</f>
        <v>494813167</v>
      </c>
      <c r="I12" s="2">
        <v>468035389</v>
      </c>
      <c r="J12" s="2">
        <f>+H12-I12</f>
        <v>26777778</v>
      </c>
    </row>
    <row r="13" spans="1:10" s="23" customFormat="1" ht="24.9" customHeight="1">
      <c r="A13" s="9" t="s">
        <v>143</v>
      </c>
      <c r="B13" s="21" t="s">
        <v>144</v>
      </c>
      <c r="C13" s="2">
        <v>7038705100</v>
      </c>
      <c r="D13" s="22">
        <f>E13-C13</f>
        <v>287595324.82999992</v>
      </c>
      <c r="E13" s="2">
        <v>7326300424.8299999</v>
      </c>
      <c r="F13" s="2">
        <v>5605735664.8299999</v>
      </c>
      <c r="G13" s="2">
        <v>5605735664.8299999</v>
      </c>
      <c r="H13" s="2">
        <f>+E13-G13</f>
        <v>1720564760</v>
      </c>
      <c r="I13" s="2">
        <v>1147209837</v>
      </c>
      <c r="J13" s="2">
        <f>+H13-I13</f>
        <v>573354923</v>
      </c>
    </row>
    <row r="14" spans="1:10" s="23" customFormat="1" ht="24.9" customHeight="1">
      <c r="A14" s="9" t="s">
        <v>145</v>
      </c>
      <c r="B14" s="21" t="s">
        <v>146</v>
      </c>
      <c r="C14" s="2">
        <v>13634943894</v>
      </c>
      <c r="D14" s="22">
        <f>E14-C14</f>
        <v>31872296.329999924</v>
      </c>
      <c r="E14" s="2">
        <v>13666816190.33</v>
      </c>
      <c r="F14" s="2">
        <v>10299499876.82</v>
      </c>
      <c r="G14" s="2">
        <v>10299499876.82</v>
      </c>
      <c r="H14" s="2">
        <f>+E14-G14</f>
        <v>3367316313.5100002</v>
      </c>
      <c r="I14" s="2">
        <v>3283457002.5100002</v>
      </c>
      <c r="J14" s="2">
        <f>+H14-I14</f>
        <v>83859311</v>
      </c>
    </row>
    <row r="15" spans="1:10" s="4" customFormat="1">
      <c r="E15" s="2"/>
      <c r="F15" s="2">
        <v>0</v>
      </c>
      <c r="G15" s="2"/>
      <c r="H15" s="2"/>
      <c r="I15" s="2"/>
      <c r="J15" s="2"/>
    </row>
    <row r="16" spans="1:10" s="4" customFormat="1" ht="24.9" customHeight="1">
      <c r="B16" s="5" t="s">
        <v>11</v>
      </c>
      <c r="C16" s="6">
        <f>SUM(C17:C20)</f>
        <v>16125125569</v>
      </c>
      <c r="D16" s="6">
        <f>E16-C16</f>
        <v>13143150787.529999</v>
      </c>
      <c r="E16" s="6">
        <f t="shared" ref="E16:J16" si="1">SUM(E17:E20)</f>
        <v>29268276356.529999</v>
      </c>
      <c r="F16" s="6">
        <f t="shared" si="1"/>
        <v>18961886700.079998</v>
      </c>
      <c r="G16" s="6">
        <f t="shared" si="1"/>
        <v>18961886700.079998</v>
      </c>
      <c r="H16" s="6">
        <f t="shared" si="1"/>
        <v>10306389656.450001</v>
      </c>
      <c r="I16" s="6">
        <f t="shared" si="1"/>
        <v>7956470652.0199995</v>
      </c>
      <c r="J16" s="6">
        <f t="shared" si="1"/>
        <v>2349919004.4300013</v>
      </c>
    </row>
    <row r="17" spans="1:13" s="4" customFormat="1" ht="24.9" customHeight="1">
      <c r="A17" s="9" t="s">
        <v>139</v>
      </c>
      <c r="B17" s="21" t="s">
        <v>140</v>
      </c>
      <c r="C17" s="2">
        <v>15785125569</v>
      </c>
      <c r="D17" s="22">
        <f>E17-C17</f>
        <v>13115929482.389999</v>
      </c>
      <c r="E17" s="2">
        <v>28901055051.389999</v>
      </c>
      <c r="F17" s="2">
        <v>18672193132.169998</v>
      </c>
      <c r="G17" s="2">
        <v>18672193132.169998</v>
      </c>
      <c r="H17" s="2">
        <f>+E17-G17</f>
        <v>10228861919.220001</v>
      </c>
      <c r="I17" s="2">
        <v>7879942914.79</v>
      </c>
      <c r="J17" s="2">
        <f>+H17-I17</f>
        <v>2348919004.4300013</v>
      </c>
    </row>
    <row r="18" spans="1:13" s="23" customFormat="1" ht="24.9" customHeight="1">
      <c r="A18" s="9" t="s">
        <v>141</v>
      </c>
      <c r="B18" s="21" t="s">
        <v>142</v>
      </c>
      <c r="C18" s="2">
        <v>0</v>
      </c>
      <c r="D18" s="22">
        <f>E18-C18</f>
        <v>450000</v>
      </c>
      <c r="E18" s="2">
        <v>450000</v>
      </c>
      <c r="F18" s="2">
        <v>450000</v>
      </c>
      <c r="G18" s="2">
        <v>450000</v>
      </c>
      <c r="H18" s="2">
        <f>+E18-G18</f>
        <v>0</v>
      </c>
      <c r="I18" s="2">
        <v>0</v>
      </c>
      <c r="J18" s="2">
        <f>+H18-I18</f>
        <v>0</v>
      </c>
    </row>
    <row r="19" spans="1:13" s="23" customFormat="1" ht="24.9" customHeight="1">
      <c r="A19" s="9" t="s">
        <v>143</v>
      </c>
      <c r="B19" s="21" t="s">
        <v>144</v>
      </c>
      <c r="C19" s="2">
        <v>10000000</v>
      </c>
      <c r="D19" s="22">
        <f>E19-C19</f>
        <v>0</v>
      </c>
      <c r="E19" s="2">
        <v>10000000</v>
      </c>
      <c r="F19" s="2">
        <v>8000000</v>
      </c>
      <c r="G19" s="2">
        <v>8000000</v>
      </c>
      <c r="H19" s="2">
        <f>+E19-G19</f>
        <v>2000000</v>
      </c>
      <c r="I19" s="2">
        <v>1000000</v>
      </c>
      <c r="J19" s="2">
        <f>+H19-I19</f>
        <v>1000000</v>
      </c>
    </row>
    <row r="20" spans="1:13" s="23" customFormat="1" ht="24.9" customHeight="1">
      <c r="A20" s="9" t="s">
        <v>145</v>
      </c>
      <c r="B20" s="21" t="s">
        <v>146</v>
      </c>
      <c r="C20" s="2">
        <v>330000000</v>
      </c>
      <c r="D20" s="22">
        <f>E20-C20</f>
        <v>26771305.139999986</v>
      </c>
      <c r="E20" s="2">
        <v>356771305.13999999</v>
      </c>
      <c r="F20" s="2">
        <v>281243567.91000003</v>
      </c>
      <c r="G20" s="2">
        <v>281243567.91000003</v>
      </c>
      <c r="H20" s="2">
        <f>+E20-G20</f>
        <v>75527737.229999959</v>
      </c>
      <c r="I20" s="2">
        <v>75527737.230000004</v>
      </c>
      <c r="J20" s="2">
        <f>+H20-I20</f>
        <v>0</v>
      </c>
    </row>
    <row r="21" spans="1:13" s="23" customFormat="1" ht="8.1" customHeight="1">
      <c r="B21" s="24"/>
      <c r="C21" s="11"/>
      <c r="D21" s="11"/>
      <c r="E21" s="11"/>
      <c r="F21" s="11"/>
      <c r="G21" s="11"/>
      <c r="H21" s="11"/>
      <c r="I21" s="11"/>
      <c r="J21" s="11"/>
    </row>
    <row r="22" spans="1:13" s="12" customFormat="1" ht="6.75" customHeight="1">
      <c r="B22" s="25"/>
      <c r="C22" s="11"/>
      <c r="D22" s="22"/>
      <c r="E22" s="11"/>
      <c r="F22" s="11"/>
      <c r="G22" s="11"/>
      <c r="H22" s="11"/>
      <c r="I22" s="11"/>
      <c r="J22" s="11"/>
      <c r="K22" s="26"/>
    </row>
    <row r="23" spans="1:13" s="12" customFormat="1" ht="19.649999999999999" customHeight="1">
      <c r="B23" s="27" t="s">
        <v>12</v>
      </c>
      <c r="C23" s="15">
        <f>C16+C10</f>
        <v>195030068485</v>
      </c>
      <c r="D23" s="15">
        <f>D16+D10</f>
        <v>20323697786.789978</v>
      </c>
      <c r="E23" s="15">
        <f>E16+E10</f>
        <v>215353766271.78998</v>
      </c>
      <c r="F23" s="15">
        <f>F16+F10</f>
        <v>145108478051.94998</v>
      </c>
      <c r="G23" s="15">
        <f>G16+G10</f>
        <v>145108478051.94998</v>
      </c>
      <c r="H23" s="15">
        <f>+E23-G23</f>
        <v>70245288219.839996</v>
      </c>
      <c r="I23" s="15">
        <f>I16+I10</f>
        <v>29121790007.77</v>
      </c>
      <c r="J23" s="15">
        <f>+H23-I23</f>
        <v>41123498212.069992</v>
      </c>
      <c r="K23" s="26"/>
    </row>
    <row r="24" spans="1:13" ht="16.2" customHeight="1">
      <c r="B24" s="18"/>
      <c r="C24" s="18"/>
      <c r="D24" s="18"/>
      <c r="E24" s="19"/>
      <c r="F24" s="19"/>
      <c r="G24" s="19"/>
      <c r="H24" s="19"/>
      <c r="I24" s="19"/>
      <c r="J24" s="19"/>
    </row>
    <row r="25" spans="1:13" ht="16.2" customHeight="1">
      <c r="B25" s="39" t="s">
        <v>135</v>
      </c>
      <c r="C25" s="39"/>
      <c r="D25" s="39"/>
      <c r="E25" s="40"/>
      <c r="F25" s="40"/>
      <c r="G25" s="40"/>
      <c r="H25" s="40"/>
      <c r="I25" s="40"/>
      <c r="J25" s="40"/>
      <c r="K25" s="28"/>
      <c r="L25" s="29"/>
      <c r="M25" s="29"/>
    </row>
    <row r="26" spans="1:13">
      <c r="B26" s="39" t="s">
        <v>165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>
      <c r="B27" s="40" t="s">
        <v>14</v>
      </c>
      <c r="C27" s="40"/>
      <c r="D27" s="40"/>
      <c r="E27" s="40"/>
      <c r="F27" s="40"/>
      <c r="G27" s="40"/>
      <c r="H27" s="40"/>
      <c r="I27" s="40"/>
      <c r="J27" s="40"/>
      <c r="K27" s="40"/>
      <c r="L27" s="29"/>
      <c r="M27" s="29"/>
    </row>
    <row r="28" spans="1:13" ht="14.4" customHeight="1">
      <c r="B28" s="40" t="s">
        <v>15</v>
      </c>
      <c r="C28" s="40"/>
      <c r="D28" s="40"/>
      <c r="E28" s="40"/>
      <c r="F28" s="40"/>
      <c r="G28" s="40"/>
      <c r="H28" s="40"/>
      <c r="I28" s="40"/>
      <c r="J28" s="40"/>
      <c r="K28" s="28"/>
      <c r="L28" s="29"/>
      <c r="M28" s="29"/>
    </row>
    <row r="29" spans="1:13" ht="14.4" customHeight="1">
      <c r="B29" s="39" t="s">
        <v>16</v>
      </c>
      <c r="C29" s="39"/>
      <c r="D29" s="39"/>
      <c r="E29" s="40"/>
      <c r="F29" s="40"/>
      <c r="G29" s="40"/>
      <c r="H29" s="40"/>
      <c r="I29" s="40"/>
      <c r="J29" s="40"/>
      <c r="K29" s="28"/>
      <c r="L29" s="29"/>
      <c r="M29" s="29"/>
    </row>
    <row r="30" spans="1:13" ht="14.4" customHeight="1">
      <c r="B30" s="40" t="s">
        <v>147</v>
      </c>
      <c r="C30" s="40"/>
      <c r="D30" s="40"/>
      <c r="E30" s="40"/>
      <c r="F30" s="40"/>
      <c r="G30" s="40"/>
      <c r="H30" s="40"/>
      <c r="I30" s="40"/>
      <c r="J30" s="40"/>
      <c r="K30" s="28"/>
      <c r="L30" s="29"/>
      <c r="M30" s="29"/>
    </row>
    <row r="31" spans="1:13">
      <c r="C31" s="30"/>
      <c r="D31" s="30"/>
      <c r="E31" s="30"/>
      <c r="F31" s="30"/>
      <c r="G31" s="30"/>
      <c r="H31" s="30"/>
      <c r="I31" s="30"/>
    </row>
    <row r="34" spans="3:3">
      <c r="C34" s="31"/>
    </row>
  </sheetData>
  <sheetProtection formatCells="0" formatColumns="0" formatRows="0" insertColumns="0" insertRows="0" insertHyperlinks="0" deleteColumns="0" deleteRows="0" sort="0" autoFilter="0" pivotTables="0"/>
  <mergeCells count="16">
    <mergeCell ref="B30:J30"/>
    <mergeCell ref="B1:J1"/>
    <mergeCell ref="B2:J2"/>
    <mergeCell ref="B3:J3"/>
    <mergeCell ref="B4:J4"/>
    <mergeCell ref="B5:J5"/>
    <mergeCell ref="B6:B8"/>
    <mergeCell ref="C6:G6"/>
    <mergeCell ref="H6:H8"/>
    <mergeCell ref="I6:I8"/>
    <mergeCell ref="J6:J8"/>
    <mergeCell ref="B25:J25"/>
    <mergeCell ref="B26:M26"/>
    <mergeCell ref="B27:K27"/>
    <mergeCell ref="B28:J28"/>
    <mergeCell ref="B29:J29"/>
  </mergeCells>
  <printOptions horizontalCentered="1"/>
  <pageMargins left="0.23622047244094491" right="0.23622047244094491" top="0.98425196850393704" bottom="0.59055118110236227" header="0.31496062992125984" footer="0.31496062992125984"/>
  <pageSetup scale="53" fitToHeight="0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9"/>
  <sheetViews>
    <sheetView showGridLines="0" tabSelected="1" view="pageBreakPreview" zoomScale="85" zoomScaleNormal="70" workbookViewId="0">
      <selection activeCell="E18" sqref="E18"/>
    </sheetView>
  </sheetViews>
  <sheetFormatPr baseColWidth="10" defaultColWidth="11.5546875" defaultRowHeight="15.6"/>
  <cols>
    <col min="1" max="1" width="11.5546875" style="3"/>
    <col min="2" max="2" width="58.109375" style="3" customWidth="1"/>
    <col min="3" max="10" width="19.88671875" style="3" customWidth="1"/>
    <col min="11" max="11" width="1.88671875" style="3" customWidth="1"/>
    <col min="12" max="12" width="11.5546875" style="3"/>
  </cols>
  <sheetData>
    <row r="1" spans="1:11" ht="15" customHeight="1">
      <c r="B1" s="41" t="s">
        <v>148</v>
      </c>
      <c r="C1" s="42"/>
      <c r="D1" s="42"/>
      <c r="E1" s="42"/>
      <c r="F1" s="42"/>
      <c r="G1" s="42"/>
      <c r="H1" s="42"/>
      <c r="I1" s="42"/>
      <c r="J1" s="43"/>
    </row>
    <row r="2" spans="1:11" ht="15" customHeight="1">
      <c r="B2" s="44" t="s">
        <v>17</v>
      </c>
      <c r="C2" s="45"/>
      <c r="D2" s="45"/>
      <c r="E2" s="45"/>
      <c r="F2" s="45"/>
      <c r="G2" s="45"/>
      <c r="H2" s="45"/>
      <c r="I2" s="45"/>
      <c r="J2" s="46"/>
    </row>
    <row r="3" spans="1:11" ht="15" customHeight="1">
      <c r="B3" s="44" t="s">
        <v>166</v>
      </c>
      <c r="C3" s="45"/>
      <c r="D3" s="45"/>
      <c r="E3" s="45"/>
      <c r="F3" s="45"/>
      <c r="G3" s="45"/>
      <c r="H3" s="45"/>
      <c r="I3" s="45"/>
      <c r="J3" s="46"/>
    </row>
    <row r="4" spans="1:11" ht="15" customHeight="1">
      <c r="B4" s="44" t="s">
        <v>164</v>
      </c>
      <c r="C4" s="45"/>
      <c r="D4" s="45"/>
      <c r="E4" s="45"/>
      <c r="F4" s="45"/>
      <c r="G4" s="45"/>
      <c r="H4" s="45"/>
      <c r="I4" s="45"/>
      <c r="J4" s="46"/>
    </row>
    <row r="5" spans="1:11" ht="15" customHeight="1">
      <c r="B5" s="47" t="s">
        <v>1</v>
      </c>
      <c r="C5" s="48"/>
      <c r="D5" s="48"/>
      <c r="E5" s="48"/>
      <c r="F5" s="48"/>
      <c r="G5" s="48"/>
      <c r="H5" s="48"/>
      <c r="I5" s="48"/>
      <c r="J5" s="49"/>
    </row>
    <row r="6" spans="1:11" ht="15" customHeight="1">
      <c r="B6" s="61" t="s">
        <v>18</v>
      </c>
      <c r="C6" s="51" t="s">
        <v>2</v>
      </c>
      <c r="D6" s="51"/>
      <c r="E6" s="51"/>
      <c r="F6" s="51"/>
      <c r="G6" s="51"/>
      <c r="H6" s="52" t="s">
        <v>3</v>
      </c>
      <c r="I6" s="52" t="s">
        <v>13</v>
      </c>
      <c r="J6" s="52" t="s">
        <v>20</v>
      </c>
    </row>
    <row r="7" spans="1:11" ht="30" customHeight="1">
      <c r="B7" s="61"/>
      <c r="C7" s="36" t="s">
        <v>4</v>
      </c>
      <c r="D7" s="36" t="s">
        <v>5</v>
      </c>
      <c r="E7" s="36" t="s">
        <v>6</v>
      </c>
      <c r="F7" s="36" t="s">
        <v>7</v>
      </c>
      <c r="G7" s="36" t="s">
        <v>8</v>
      </c>
      <c r="H7" s="53"/>
      <c r="I7" s="53"/>
      <c r="J7" s="53"/>
    </row>
    <row r="8" spans="1:11" ht="15" customHeight="1">
      <c r="B8" s="61"/>
      <c r="C8" s="37">
        <v>1</v>
      </c>
      <c r="D8" s="37">
        <v>2</v>
      </c>
      <c r="E8" s="36" t="s">
        <v>9</v>
      </c>
      <c r="F8" s="38">
        <v>4</v>
      </c>
      <c r="G8" s="38">
        <v>5</v>
      </c>
      <c r="H8" s="54"/>
      <c r="I8" s="54"/>
      <c r="J8" s="54"/>
    </row>
    <row r="9" spans="1:11" s="4" customFormat="1" ht="10.5" customHeight="1"/>
    <row r="10" spans="1:11" s="4" customFormat="1">
      <c r="B10" s="5" t="s">
        <v>10</v>
      </c>
      <c r="C10" s="6">
        <f>SUM(C11:C18)</f>
        <v>50311629425</v>
      </c>
      <c r="D10" s="6">
        <f t="shared" ref="D10:D17" si="0">E10-C10</f>
        <v>9122514098.5400009</v>
      </c>
      <c r="E10" s="6">
        <f t="shared" ref="E10:J10" si="1">SUM(E11:E18)</f>
        <v>59434143523.540001</v>
      </c>
      <c r="F10" s="6">
        <f t="shared" si="1"/>
        <v>40321538694.540001</v>
      </c>
      <c r="G10" s="6">
        <f t="shared" si="1"/>
        <v>40321538694.540001</v>
      </c>
      <c r="H10" s="6">
        <f t="shared" si="1"/>
        <v>19112604829</v>
      </c>
      <c r="I10" s="6">
        <f t="shared" si="1"/>
        <v>12391150238.09</v>
      </c>
      <c r="J10" s="6">
        <f t="shared" si="1"/>
        <v>6721454590.9099989</v>
      </c>
    </row>
    <row r="11" spans="1:11" s="12" customFormat="1" ht="39.9" customHeight="1">
      <c r="A11" s="9" t="s">
        <v>149</v>
      </c>
      <c r="B11" s="32" t="s">
        <v>150</v>
      </c>
      <c r="C11" s="2">
        <v>43940849439</v>
      </c>
      <c r="D11" s="2">
        <f t="shared" si="0"/>
        <v>5808436961.1999969</v>
      </c>
      <c r="E11" s="2">
        <v>49749286400.199997</v>
      </c>
      <c r="F11" s="2">
        <v>33388658009.009998</v>
      </c>
      <c r="G11" s="2">
        <v>33388658009.009998</v>
      </c>
      <c r="H11" s="2">
        <f t="shared" ref="H11:H17" si="2">+E11-G11</f>
        <v>16360628391.189999</v>
      </c>
      <c r="I11" s="2">
        <v>9646027059.3199997</v>
      </c>
      <c r="J11" s="2">
        <f t="shared" ref="J11:J17" si="3">+H11-I11</f>
        <v>6714601331.8699989</v>
      </c>
      <c r="K11" s="26"/>
    </row>
    <row r="12" spans="1:11" s="12" customFormat="1" ht="26.25" customHeight="1">
      <c r="A12" s="9" t="s">
        <v>151</v>
      </c>
      <c r="B12" s="32" t="s">
        <v>152</v>
      </c>
      <c r="C12" s="2">
        <v>6370779986</v>
      </c>
      <c r="D12" s="2">
        <f t="shared" si="0"/>
        <v>3268376232.2199993</v>
      </c>
      <c r="E12" s="2">
        <v>9639156218.2199993</v>
      </c>
      <c r="F12" s="2">
        <v>6894033039.4499998</v>
      </c>
      <c r="G12" s="2">
        <v>6894033039.4499998</v>
      </c>
      <c r="H12" s="2">
        <f t="shared" si="2"/>
        <v>2745123178.7699995</v>
      </c>
      <c r="I12" s="2">
        <v>2745123178.77</v>
      </c>
      <c r="J12" s="2">
        <f t="shared" si="3"/>
        <v>0</v>
      </c>
      <c r="K12" s="26"/>
    </row>
    <row r="13" spans="1:11" s="12" customFormat="1" ht="39.9" customHeight="1">
      <c r="A13" s="9" t="s">
        <v>153</v>
      </c>
      <c r="B13" s="32" t="s">
        <v>154</v>
      </c>
      <c r="C13" s="2">
        <v>0</v>
      </c>
      <c r="D13" s="2">
        <f t="shared" si="0"/>
        <v>45700905.119999997</v>
      </c>
      <c r="E13" s="2">
        <v>45700905.119999997</v>
      </c>
      <c r="F13" s="2">
        <v>38847646.079999998</v>
      </c>
      <c r="G13" s="2">
        <v>38847646.079999998</v>
      </c>
      <c r="H13" s="2">
        <f t="shared" si="2"/>
        <v>6853259.0399999991</v>
      </c>
      <c r="I13" s="2">
        <v>0</v>
      </c>
      <c r="J13" s="2">
        <f t="shared" si="3"/>
        <v>6853259.0399999991</v>
      </c>
      <c r="K13" s="26"/>
    </row>
    <row r="14" spans="1:11" s="12" customFormat="1" ht="39.9" customHeight="1">
      <c r="B14" s="32" t="s">
        <v>155</v>
      </c>
      <c r="C14" s="2"/>
      <c r="D14" s="2">
        <f t="shared" si="0"/>
        <v>0</v>
      </c>
      <c r="E14" s="2"/>
      <c r="F14" s="2"/>
      <c r="G14" s="2"/>
      <c r="H14" s="2">
        <f t="shared" si="2"/>
        <v>0</v>
      </c>
      <c r="I14" s="2"/>
      <c r="J14" s="2">
        <f t="shared" si="3"/>
        <v>0</v>
      </c>
      <c r="K14" s="26"/>
    </row>
    <row r="15" spans="1:11" s="12" customFormat="1" ht="39.9" customHeight="1">
      <c r="B15" s="32" t="s">
        <v>156</v>
      </c>
      <c r="C15" s="2"/>
      <c r="D15" s="2">
        <f t="shared" si="0"/>
        <v>0</v>
      </c>
      <c r="E15" s="2"/>
      <c r="F15" s="2"/>
      <c r="G15" s="2"/>
      <c r="H15" s="2">
        <f t="shared" si="2"/>
        <v>0</v>
      </c>
      <c r="I15" s="2"/>
      <c r="J15" s="2">
        <f t="shared" si="3"/>
        <v>0</v>
      </c>
      <c r="K15" s="26"/>
    </row>
    <row r="16" spans="1:11" s="12" customFormat="1" ht="39.9" customHeight="1">
      <c r="B16" s="32" t="s">
        <v>157</v>
      </c>
      <c r="C16" s="2"/>
      <c r="D16" s="2">
        <f t="shared" si="0"/>
        <v>0</v>
      </c>
      <c r="E16" s="2"/>
      <c r="F16" s="2"/>
      <c r="G16" s="2"/>
      <c r="H16" s="2">
        <f t="shared" si="2"/>
        <v>0</v>
      </c>
      <c r="I16" s="2"/>
      <c r="J16" s="2">
        <f t="shared" si="3"/>
        <v>0</v>
      </c>
      <c r="K16" s="26"/>
    </row>
    <row r="17" spans="1:13" s="12" customFormat="1" ht="39.9" customHeight="1">
      <c r="B17" s="32" t="s">
        <v>158</v>
      </c>
      <c r="C17" s="2"/>
      <c r="D17" s="2">
        <f t="shared" si="0"/>
        <v>0</v>
      </c>
      <c r="E17" s="2"/>
      <c r="F17" s="2"/>
      <c r="G17" s="2"/>
      <c r="H17" s="2">
        <f t="shared" si="2"/>
        <v>0</v>
      </c>
      <c r="I17" s="2"/>
      <c r="J17" s="2">
        <f t="shared" si="3"/>
        <v>0</v>
      </c>
      <c r="K17" s="26"/>
    </row>
    <row r="18" spans="1:13" s="4" customFormat="1"/>
    <row r="19" spans="1:13" s="4" customFormat="1">
      <c r="B19" s="5" t="s">
        <v>11</v>
      </c>
      <c r="C19" s="6">
        <f>SUM(C20:C26)</f>
        <v>6909816388</v>
      </c>
      <c r="D19" s="6">
        <f t="shared" ref="D19:D26" si="4">E19-C19</f>
        <v>1785812525.4300003</v>
      </c>
      <c r="E19" s="6">
        <f t="shared" ref="E19:J19" si="5">SUM(E20:E26)</f>
        <v>8695628913.4300003</v>
      </c>
      <c r="F19" s="6">
        <f t="shared" si="5"/>
        <v>4266211949.6599998</v>
      </c>
      <c r="G19" s="6">
        <f t="shared" si="5"/>
        <v>4266211949.6599998</v>
      </c>
      <c r="H19" s="6">
        <f t="shared" si="5"/>
        <v>4429416963.7699995</v>
      </c>
      <c r="I19" s="6">
        <f t="shared" si="5"/>
        <v>3488177959.23</v>
      </c>
      <c r="J19" s="6">
        <f t="shared" si="5"/>
        <v>941239004.53999949</v>
      </c>
    </row>
    <row r="20" spans="1:13" s="12" customFormat="1" ht="39.9" customHeight="1">
      <c r="A20" s="9" t="s">
        <v>149</v>
      </c>
      <c r="B20" s="32" t="s">
        <v>150</v>
      </c>
      <c r="C20" s="2">
        <v>6909816388</v>
      </c>
      <c r="D20" s="2">
        <f t="shared" si="4"/>
        <v>1782884225.2299995</v>
      </c>
      <c r="E20" s="2">
        <v>8692700613.2299995</v>
      </c>
      <c r="F20" s="2">
        <v>4266211949.6599998</v>
      </c>
      <c r="G20" s="2">
        <v>4266211949.6599998</v>
      </c>
      <c r="H20" s="2">
        <f t="shared" ref="H20:H26" si="6">+E20-G20</f>
        <v>4426488663.5699997</v>
      </c>
      <c r="I20" s="2">
        <v>3485249659.0300002</v>
      </c>
      <c r="J20" s="2">
        <f t="shared" ref="J20:J26" si="7">+H20-I20</f>
        <v>941239004.53999949</v>
      </c>
      <c r="K20" s="26"/>
    </row>
    <row r="21" spans="1:13" s="12" customFormat="1" ht="26.25" customHeight="1">
      <c r="A21" s="9" t="s">
        <v>151</v>
      </c>
      <c r="B21" s="32" t="s">
        <v>152</v>
      </c>
      <c r="C21" s="2">
        <v>0</v>
      </c>
      <c r="D21" s="2">
        <f t="shared" si="4"/>
        <v>2928300.2</v>
      </c>
      <c r="E21" s="2">
        <v>2928300.2</v>
      </c>
      <c r="F21" s="2">
        <v>0</v>
      </c>
      <c r="G21" s="2">
        <v>0</v>
      </c>
      <c r="H21" s="2">
        <f t="shared" si="6"/>
        <v>2928300.2</v>
      </c>
      <c r="I21" s="2">
        <v>2928300.2</v>
      </c>
      <c r="J21" s="2">
        <f t="shared" si="7"/>
        <v>0</v>
      </c>
      <c r="K21" s="26"/>
    </row>
    <row r="22" spans="1:13" s="12" customFormat="1" ht="39.9" customHeight="1">
      <c r="A22" s="9" t="s">
        <v>153</v>
      </c>
      <c r="B22" s="32" t="s">
        <v>154</v>
      </c>
      <c r="C22" s="2"/>
      <c r="D22" s="2">
        <f t="shared" si="4"/>
        <v>0</v>
      </c>
      <c r="E22" s="2"/>
      <c r="F22" s="2"/>
      <c r="G22" s="2"/>
      <c r="H22" s="2">
        <f t="shared" si="6"/>
        <v>0</v>
      </c>
      <c r="I22" s="2"/>
      <c r="J22" s="2">
        <f t="shared" si="7"/>
        <v>0</v>
      </c>
      <c r="K22" s="26"/>
    </row>
    <row r="23" spans="1:13" s="12" customFormat="1" ht="39.9" customHeight="1">
      <c r="B23" s="32" t="s">
        <v>155</v>
      </c>
      <c r="C23" s="2"/>
      <c r="D23" s="2">
        <f t="shared" si="4"/>
        <v>0</v>
      </c>
      <c r="E23" s="2"/>
      <c r="F23" s="2"/>
      <c r="G23" s="2"/>
      <c r="H23" s="2">
        <f t="shared" si="6"/>
        <v>0</v>
      </c>
      <c r="I23" s="2"/>
      <c r="J23" s="2">
        <f t="shared" si="7"/>
        <v>0</v>
      </c>
      <c r="K23" s="26"/>
    </row>
    <row r="24" spans="1:13" s="12" customFormat="1" ht="39.9" customHeight="1">
      <c r="B24" s="32" t="s">
        <v>156</v>
      </c>
      <c r="C24" s="2"/>
      <c r="D24" s="2">
        <f t="shared" si="4"/>
        <v>0</v>
      </c>
      <c r="E24" s="2"/>
      <c r="F24" s="2"/>
      <c r="G24" s="2"/>
      <c r="H24" s="2">
        <f t="shared" si="6"/>
        <v>0</v>
      </c>
      <c r="I24" s="2"/>
      <c r="J24" s="2">
        <f t="shared" si="7"/>
        <v>0</v>
      </c>
      <c r="K24" s="26"/>
    </row>
    <row r="25" spans="1:13" s="12" customFormat="1" ht="39.9" customHeight="1">
      <c r="B25" s="32" t="s">
        <v>157</v>
      </c>
      <c r="C25" s="2"/>
      <c r="D25" s="2">
        <f t="shared" si="4"/>
        <v>0</v>
      </c>
      <c r="E25" s="2"/>
      <c r="F25" s="2"/>
      <c r="G25" s="2"/>
      <c r="H25" s="2">
        <f t="shared" si="6"/>
        <v>0</v>
      </c>
      <c r="I25" s="2"/>
      <c r="J25" s="2">
        <f t="shared" si="7"/>
        <v>0</v>
      </c>
      <c r="K25" s="26"/>
    </row>
    <row r="26" spans="1:13" s="12" customFormat="1" ht="39.9" customHeight="1">
      <c r="B26" s="32" t="s">
        <v>158</v>
      </c>
      <c r="C26" s="2"/>
      <c r="D26" s="2">
        <f t="shared" si="4"/>
        <v>0</v>
      </c>
      <c r="E26" s="2"/>
      <c r="F26" s="2"/>
      <c r="G26" s="2"/>
      <c r="H26" s="2">
        <f t="shared" si="6"/>
        <v>0</v>
      </c>
      <c r="I26" s="2"/>
      <c r="J26" s="2">
        <f t="shared" si="7"/>
        <v>0</v>
      </c>
      <c r="K26" s="26"/>
    </row>
    <row r="27" spans="1:13" s="12" customFormat="1" ht="8.1" customHeight="1">
      <c r="B27" s="32"/>
      <c r="C27" s="14"/>
      <c r="D27" s="14"/>
      <c r="E27" s="14"/>
      <c r="F27" s="14"/>
      <c r="G27" s="14"/>
      <c r="H27" s="14"/>
      <c r="I27" s="14"/>
      <c r="J27" s="14"/>
      <c r="K27" s="26"/>
    </row>
    <row r="28" spans="1:13" s="12" customFormat="1" ht="20.100000000000001" customHeight="1">
      <c r="B28" s="27" t="s">
        <v>12</v>
      </c>
      <c r="C28" s="15">
        <f>C19+C10</f>
        <v>57221445813</v>
      </c>
      <c r="D28" s="15">
        <f>D19+D10</f>
        <v>10908326623.970001</v>
      </c>
      <c r="E28" s="15">
        <f>E19+E10</f>
        <v>68129772436.970001</v>
      </c>
      <c r="F28" s="15">
        <f>F19+F10</f>
        <v>44587750644.199997</v>
      </c>
      <c r="G28" s="15">
        <f>G19+G10</f>
        <v>44587750644.199997</v>
      </c>
      <c r="H28" s="15">
        <f>+E28-G28</f>
        <v>23542021792.770004</v>
      </c>
      <c r="I28" s="15">
        <f>I19+I10</f>
        <v>15879328197.32</v>
      </c>
      <c r="J28" s="15">
        <f>+H28-I28</f>
        <v>7662693595.4500046</v>
      </c>
      <c r="K28" s="15">
        <f>SUM(K11:K17)</f>
        <v>0</v>
      </c>
    </row>
    <row r="29" spans="1:13" ht="10.5" customHeight="1">
      <c r="B29" s="18"/>
      <c r="C29" s="18"/>
      <c r="D29" s="18"/>
      <c r="E29" s="19"/>
      <c r="F29" s="19"/>
      <c r="G29" s="19"/>
      <c r="H29" s="19"/>
      <c r="I29" s="19"/>
      <c r="J29" s="19"/>
    </row>
    <row r="30" spans="1:13" ht="12" customHeight="1">
      <c r="B30" s="63" t="s">
        <v>159</v>
      </c>
      <c r="C30" s="63"/>
      <c r="D30" s="63"/>
      <c r="E30" s="62"/>
      <c r="F30" s="62"/>
      <c r="G30" s="62"/>
      <c r="H30" s="62"/>
      <c r="I30" s="62"/>
      <c r="J30" s="62"/>
      <c r="K30" s="33"/>
      <c r="L30" s="34"/>
      <c r="M30" s="34"/>
    </row>
    <row r="31" spans="1:13">
      <c r="B31" s="63" t="s">
        <v>165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2.75" customHeight="1">
      <c r="B32" s="62" t="s">
        <v>160</v>
      </c>
      <c r="C32" s="62"/>
      <c r="D32" s="62"/>
      <c r="E32" s="62"/>
      <c r="F32" s="62"/>
      <c r="G32" s="62"/>
      <c r="H32" s="62"/>
      <c r="I32" s="62"/>
      <c r="J32" s="62"/>
      <c r="K32" s="62"/>
      <c r="L32" s="34"/>
      <c r="M32" s="34"/>
    </row>
    <row r="33" spans="2:13" ht="14.4" customHeight="1">
      <c r="B33" s="62" t="s">
        <v>161</v>
      </c>
      <c r="C33" s="62"/>
      <c r="D33" s="62"/>
      <c r="E33" s="62"/>
      <c r="F33" s="62"/>
      <c r="G33" s="62"/>
      <c r="H33" s="62"/>
      <c r="I33" s="62"/>
      <c r="J33" s="62"/>
      <c r="K33" s="33"/>
      <c r="L33" s="34"/>
      <c r="M33" s="34"/>
    </row>
    <row r="34" spans="2:13" ht="14.4" customHeight="1">
      <c r="B34" s="63" t="s">
        <v>162</v>
      </c>
      <c r="C34" s="63"/>
      <c r="D34" s="63"/>
      <c r="E34" s="62"/>
      <c r="F34" s="62"/>
      <c r="G34" s="62"/>
      <c r="H34" s="62"/>
      <c r="I34" s="62"/>
      <c r="J34" s="62"/>
      <c r="K34" s="33"/>
      <c r="L34" s="34"/>
      <c r="M34" s="34"/>
    </row>
    <row r="35" spans="2:13" ht="14.4" customHeight="1">
      <c r="B35" s="62" t="s">
        <v>163</v>
      </c>
      <c r="C35" s="62"/>
      <c r="D35" s="62"/>
      <c r="E35" s="62"/>
      <c r="F35" s="62"/>
      <c r="G35" s="62"/>
      <c r="H35" s="62"/>
      <c r="I35" s="62"/>
      <c r="J35" s="62"/>
      <c r="K35" s="33"/>
      <c r="L35" s="34"/>
      <c r="M35" s="34"/>
    </row>
    <row r="36" spans="2:13">
      <c r="C36" s="30"/>
      <c r="D36" s="30"/>
      <c r="E36" s="30"/>
      <c r="F36" s="30"/>
      <c r="G36" s="30"/>
      <c r="H36" s="30"/>
      <c r="I36" s="30"/>
    </row>
    <row r="39" spans="2:13">
      <c r="C39" s="31"/>
    </row>
  </sheetData>
  <sheetProtection formatCells="0" formatColumns="0" formatRows="0" insertColumns="0" insertRows="0" insertHyperlinks="0" deleteColumns="0" deleteRows="0" sort="0" autoFilter="0" pivotTables="0"/>
  <mergeCells count="16">
    <mergeCell ref="B35:J35"/>
    <mergeCell ref="B1:J1"/>
    <mergeCell ref="B2:J2"/>
    <mergeCell ref="B3:J3"/>
    <mergeCell ref="B4:J4"/>
    <mergeCell ref="B5:J5"/>
    <mergeCell ref="B6:B8"/>
    <mergeCell ref="C6:G6"/>
    <mergeCell ref="H6:H8"/>
    <mergeCell ref="I6:I8"/>
    <mergeCell ref="J6:J8"/>
    <mergeCell ref="B30:J30"/>
    <mergeCell ref="B31:M31"/>
    <mergeCell ref="B32:K32"/>
    <mergeCell ref="B33:J33"/>
    <mergeCell ref="B34:J34"/>
  </mergeCells>
  <printOptions horizontalCentered="1"/>
  <pageMargins left="0.23622047244094491" right="0.23622047244094491" top="0.98425196850393704" bottom="0.59055118110236227" header="0.31496062992125984" footer="0.31496062992125984"/>
  <pageSetup scale="4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 6b_1</vt:lpstr>
      <vt:lpstr>Formato 6b_2</vt:lpstr>
      <vt:lpstr>Formato 6b_3</vt:lpstr>
      <vt:lpstr>'Formato 6b_1'!Área_de_impresión</vt:lpstr>
      <vt:lpstr>'Formato 6b_2'!Área_de_impresión</vt:lpstr>
      <vt:lpstr>'Formato 6b_3'!Área_de_impresión</vt:lpstr>
      <vt:lpstr>'Formato 6b_1'!Títulos_a_imprimir</vt:lpstr>
      <vt:lpstr>'Formato 6b_2'!Títulos_a_imprimir</vt:lpstr>
      <vt:lpstr>'Formato 6b_3'!Títulos_a_imprimir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emedinam</dc:creator>
  <cp:keywords/>
  <dc:description/>
  <cp:lastModifiedBy>ELIZABETH ANGELES</cp:lastModifiedBy>
  <cp:lastPrinted>2024-10-28T17:37:44Z</cp:lastPrinted>
  <dcterms:created xsi:type="dcterms:W3CDTF">2022-07-28T22:33:29Z</dcterms:created>
  <dcterms:modified xsi:type="dcterms:W3CDTF">2024-10-28T17:37:58Z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ccab7f22-5724-457d-8c4a-229761184ea3</vt:lpwstr>
  </property>
</Properties>
</file>