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judit\Downloads\2019-20210303T053016Z-001\2019\3 E-S 2019\"/>
    </mc:Choice>
  </mc:AlternateContent>
  <xr:revisionPtr revIDLastSave="0" documentId="13_ncr:1_{4384D837-E5B6-40BF-8405-84D411FEE1C6}" xr6:coauthVersionLast="46" xr6:coauthVersionMax="46" xr10:uidLastSave="{00000000-0000-0000-0000-000000000000}"/>
  <bookViews>
    <workbookView xWindow="-108" yWindow="-108" windowWidth="23256" windowHeight="12576" xr2:uid="{00000000-000D-0000-FFFF-FFFF00000000}"/>
  </bookViews>
  <sheets>
    <sheet name="Administrativa-1" sheetId="40" r:id="rId1"/>
    <sheet name="Administrativa-2" sheetId="38" r:id="rId2"/>
    <sheet name="Administrativa-3" sheetId="39"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'Administrativa-1'!$A$80:$H$117</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'Administrativa-1'!$A$1:$H$126</definedName>
    <definedName name="_xlnm.Print_Area" localSheetId="1">'Administrativa-2'!$A$1:$H$24</definedName>
    <definedName name="_xlnm.Print_Area" localSheetId="2">'Administrativa-3'!$A$1:$H$26</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'Administrativa-1'!$1:$10</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R" localSheetId="0">#REF!</definedName>
    <definedName name="UR" localSheetId="1">#REF!</definedName>
    <definedName name="UR" localSheetId="2">#REF!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1" i="40" l="1"/>
  <c r="G111" i="40"/>
  <c r="H111" i="40"/>
  <c r="D112" i="40"/>
  <c r="G112" i="40"/>
  <c r="H112" i="40"/>
  <c r="D113" i="40"/>
  <c r="G113" i="40"/>
  <c r="H113" i="40"/>
  <c r="D114" i="40"/>
  <c r="G114" i="40"/>
  <c r="H114" i="40"/>
  <c r="D115" i="40"/>
  <c r="G115" i="40"/>
  <c r="H115" i="40"/>
  <c r="D116" i="40"/>
  <c r="G116" i="40"/>
  <c r="H116" i="40"/>
  <c r="D117" i="40"/>
  <c r="G117" i="40"/>
  <c r="H117" i="40"/>
  <c r="D12" i="38"/>
  <c r="D13" i="38"/>
  <c r="D14" i="38"/>
  <c r="D11" i="38"/>
  <c r="D105" i="40"/>
  <c r="D106" i="40"/>
  <c r="D107" i="40"/>
  <c r="D108" i="40"/>
  <c r="D109" i="40"/>
  <c r="D110"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100" i="40"/>
  <c r="D101" i="40"/>
  <c r="D102" i="40"/>
  <c r="D103" i="40"/>
  <c r="D104" i="40"/>
  <c r="G107" i="40" l="1"/>
  <c r="G108" i="40"/>
  <c r="G109" i="40"/>
  <c r="G110" i="40"/>
  <c r="H107" i="40"/>
  <c r="H108" i="40"/>
  <c r="H109" i="40"/>
  <c r="H110" i="40"/>
  <c r="H12" i="39"/>
  <c r="H13" i="39"/>
  <c r="H14" i="39"/>
  <c r="H15" i="39"/>
  <c r="H16" i="39"/>
  <c r="H17" i="39"/>
  <c r="H11" i="39"/>
  <c r="D12" i="39"/>
  <c r="D13" i="39"/>
  <c r="D14" i="39"/>
  <c r="D15" i="39"/>
  <c r="D16" i="39"/>
  <c r="D17" i="39"/>
  <c r="D11" i="39"/>
  <c r="G15" i="39"/>
  <c r="G14" i="39"/>
  <c r="G13" i="39"/>
  <c r="G12" i="39"/>
  <c r="G17" i="39"/>
  <c r="G16" i="39"/>
  <c r="F19" i="39"/>
  <c r="E19" i="39"/>
  <c r="C19" i="39"/>
  <c r="G11" i="39" l="1"/>
  <c r="G19" i="39" s="1"/>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2" i="40"/>
  <c r="G63" i="40"/>
  <c r="G64" i="40"/>
  <c r="G65" i="40"/>
  <c r="G66" i="40"/>
  <c r="G67" i="40"/>
  <c r="G68" i="40"/>
  <c r="G69" i="40"/>
  <c r="G70"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06" i="40"/>
  <c r="G11" i="40"/>
  <c r="H12" i="40"/>
  <c r="H13" i="40"/>
  <c r="H14" i="40"/>
  <c r="H15" i="40"/>
  <c r="H16" i="40"/>
  <c r="H17" i="40"/>
  <c r="H18" i="40"/>
  <c r="H19" i="40"/>
  <c r="H20" i="40"/>
  <c r="H21" i="40"/>
  <c r="H22" i="40"/>
  <c r="H23" i="40"/>
  <c r="H24" i="40"/>
  <c r="H25" i="40"/>
  <c r="H26" i="40"/>
  <c r="H27" i="40"/>
  <c r="H28" i="40"/>
  <c r="H29" i="40"/>
  <c r="H30" i="40"/>
  <c r="H31" i="40"/>
  <c r="H32" i="40"/>
  <c r="H33" i="40"/>
  <c r="H34" i="40"/>
  <c r="H35" i="40"/>
  <c r="H36" i="40"/>
  <c r="H37" i="40"/>
  <c r="H38" i="40"/>
  <c r="H39" i="40"/>
  <c r="H40" i="40"/>
  <c r="H41" i="40"/>
  <c r="H42" i="40"/>
  <c r="H43" i="40"/>
  <c r="H44" i="40"/>
  <c r="H45" i="40"/>
  <c r="H46" i="40"/>
  <c r="H47" i="40"/>
  <c r="H48" i="40"/>
  <c r="H49" i="40"/>
  <c r="H50" i="40"/>
  <c r="H51" i="40"/>
  <c r="H52" i="40"/>
  <c r="H53" i="40"/>
  <c r="H54" i="40"/>
  <c r="H55" i="40"/>
  <c r="H56" i="40"/>
  <c r="H57" i="40"/>
  <c r="H58" i="40"/>
  <c r="H59" i="40"/>
  <c r="H60" i="40"/>
  <c r="H61" i="40"/>
  <c r="H62" i="40"/>
  <c r="H63" i="40"/>
  <c r="H64" i="40"/>
  <c r="H65" i="40"/>
  <c r="H66" i="40"/>
  <c r="H67" i="40"/>
  <c r="H68" i="40"/>
  <c r="H69" i="40"/>
  <c r="H70" i="40"/>
  <c r="H72" i="40"/>
  <c r="H73" i="40"/>
  <c r="H74" i="40"/>
  <c r="H75" i="40"/>
  <c r="H76" i="40"/>
  <c r="H77" i="40"/>
  <c r="H78" i="40"/>
  <c r="H79" i="40"/>
  <c r="H80" i="40"/>
  <c r="H81" i="40"/>
  <c r="H82" i="40"/>
  <c r="H83" i="40"/>
  <c r="H84" i="40"/>
  <c r="H85" i="40"/>
  <c r="H86" i="40"/>
  <c r="H87" i="40"/>
  <c r="H88" i="40"/>
  <c r="H89" i="40"/>
  <c r="H90" i="40"/>
  <c r="H91" i="40"/>
  <c r="H92" i="40"/>
  <c r="H93" i="40"/>
  <c r="H94" i="40"/>
  <c r="H95" i="40"/>
  <c r="H96" i="40"/>
  <c r="H97" i="40"/>
  <c r="H98" i="40"/>
  <c r="H99" i="40"/>
  <c r="H100" i="40"/>
  <c r="H101" i="40"/>
  <c r="H102" i="40"/>
  <c r="H103" i="40"/>
  <c r="H104" i="40"/>
  <c r="H105" i="40"/>
  <c r="H106" i="40"/>
  <c r="F119" i="40"/>
  <c r="E119" i="40"/>
  <c r="C119" i="40"/>
  <c r="D11" i="40"/>
  <c r="H11" i="40"/>
  <c r="G119" i="40" l="1"/>
  <c r="D19" i="39"/>
  <c r="H119" i="40" l="1"/>
  <c r="D119" i="40"/>
  <c r="H19" i="39"/>
  <c r="G11" i="38" l="1"/>
  <c r="H11" i="38"/>
  <c r="G12" i="38"/>
  <c r="H12" i="38"/>
  <c r="G13" i="38"/>
  <c r="H13" i="38"/>
  <c r="G14" i="38"/>
  <c r="H14" i="38"/>
  <c r="C17" i="38"/>
  <c r="E17" i="38"/>
  <c r="F17" i="38"/>
  <c r="H17" i="38" l="1"/>
  <c r="G17" i="38"/>
</calcChain>
</file>

<file path=xl/sharedStrings.xml><?xml version="1.0" encoding="utf-8"?>
<sst xmlns="http://schemas.openxmlformats.org/spreadsheetml/2006/main" count="183" uniqueCount="142">
  <si>
    <t>Aprobado</t>
  </si>
  <si>
    <t>Unidad Responsable del Gasto</t>
  </si>
  <si>
    <t>Secretaría de Gobierno</t>
  </si>
  <si>
    <t>Secretaría de Desarrollo Urbano y Vivienda</t>
  </si>
  <si>
    <t>Secretaría de Desarrollo Económico</t>
  </si>
  <si>
    <t>Secretaría de Turismo</t>
  </si>
  <si>
    <t>Secretaría de Obras y Servicios</t>
  </si>
  <si>
    <t>Secretaría de Salud</t>
  </si>
  <si>
    <t>Secretaría de Cultura</t>
  </si>
  <si>
    <t>Consejería Jurídica y de Servicios Legales</t>
  </si>
  <si>
    <t>Autoridad del Centro Histórico</t>
  </si>
  <si>
    <t>Policía Bancaria e Industrial</t>
  </si>
  <si>
    <t>Instituto de Formación Profesional</t>
  </si>
  <si>
    <t>Secretaría de Movilidad</t>
  </si>
  <si>
    <t>Modificado</t>
  </si>
  <si>
    <t>Estado Analítico del Ejercicio del Presupuesto de Egresos</t>
  </si>
  <si>
    <t>Ampliaciones/
Reducciones</t>
  </si>
  <si>
    <t>3=(1+2)</t>
  </si>
  <si>
    <t>Sistema de Aguas de la Ciudad de México</t>
  </si>
  <si>
    <t>Universidad Autónoma de la Ciudad de México</t>
  </si>
  <si>
    <t>Poder Ejecutivo de la Ciudad de México</t>
  </si>
  <si>
    <t>Egresos*</t>
  </si>
  <si>
    <t>Junta Local de Conciliación y Arbitraje</t>
  </si>
  <si>
    <t>Comisión de Derechos Humanos</t>
  </si>
  <si>
    <t>Instituto Electoral</t>
  </si>
  <si>
    <t>Tribunal Electoral</t>
  </si>
  <si>
    <t>Agencia de Protección Sanitaria</t>
  </si>
  <si>
    <t>Policía Auxiliar</t>
  </si>
  <si>
    <t>Procuraduría General de Justicia</t>
  </si>
  <si>
    <t>Órgano Regulador de Transporte</t>
  </si>
  <si>
    <t>Tesorería</t>
  </si>
  <si>
    <t>Deuda Pública</t>
  </si>
  <si>
    <t>(Cifras en Pesos)</t>
  </si>
  <si>
    <t>6=(3-4)</t>
  </si>
  <si>
    <t>Devengado</t>
  </si>
  <si>
    <t>Subejercicio</t>
  </si>
  <si>
    <t>Secretaría de Inclusión y Bienestar Social</t>
  </si>
  <si>
    <t>Secretaría de Administración y Finanzas</t>
  </si>
  <si>
    <t>Secretaría de Seguridad Ciudadana</t>
  </si>
  <si>
    <t>Secretaría de la Contraloría General</t>
  </si>
  <si>
    <t>Secretaría de Gestión Integral de Riesgos y Protección Civil</t>
  </si>
  <si>
    <t>Secretaría de Pueblos y Barrios Originarios y Comunidades Indígenas Residentes</t>
  </si>
  <si>
    <t>Centro de Comando, Control, Cómputo, Comunicaciones y Contacto Ciudadano</t>
  </si>
  <si>
    <t>Agencia Digital de Innovación Pública</t>
  </si>
  <si>
    <t>Agencia de Atención Animal</t>
  </si>
  <si>
    <t>Universidad de la Policía</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</si>
  <si>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</si>
  <si>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</si>
  <si>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</si>
  <si>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</si>
  <si>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</si>
  <si>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</si>
  <si>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</si>
  <si>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</si>
  <si>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</si>
  <si>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</si>
  <si>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</si>
  <si>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</si>
  <si>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</si>
  <si>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</si>
  <si>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</si>
  <si>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</si>
  <si>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Instituto de Transparencia, Acceso a la Información Pública, Protección de Datos Personales y Rendición de Cuentas</t>
  </si>
  <si>
    <r>
      <t xml:space="preserve">Clasificación Administrativa </t>
    </r>
    <r>
      <rPr>
        <b/>
        <vertAlign val="superscript"/>
        <sz val="12"/>
        <color theme="0"/>
        <rFont val="Source Sans Pro"/>
        <family val="2"/>
      </rPr>
      <t>1/</t>
    </r>
  </si>
  <si>
    <t>Jefatura de Gobierno</t>
  </si>
  <si>
    <t>Secretaría del Medio Ambiente</t>
  </si>
  <si>
    <t>Secretaría de Trabajo y Fomento Al Empleo</t>
  </si>
  <si>
    <t>Congreso de la Ciudad de México</t>
  </si>
  <si>
    <t>Auditoría Superior de la Ciudad de México</t>
  </si>
  <si>
    <t>Tribunal Superior de Justicia</t>
  </si>
  <si>
    <t>Consejo de la Judicatura</t>
  </si>
  <si>
    <t>Tribunal de Justicia Administrativa</t>
  </si>
  <si>
    <t>Pagado</t>
  </si>
  <si>
    <t>Poder Ejecutivo</t>
  </si>
  <si>
    <t>Órganos Autónomos</t>
  </si>
  <si>
    <t>Poder Judicial</t>
  </si>
  <si>
    <t>Poder Legislativo</t>
  </si>
  <si>
    <t>Total *</t>
  </si>
  <si>
    <t>PROCDMX, S.A. de C.V.</t>
  </si>
  <si>
    <t>Caja de Previsión de la Policía Preventiva</t>
  </si>
  <si>
    <t>Caja de Previsión para Trabajadores a Lista de Raya</t>
  </si>
  <si>
    <t>Fideicomiso Educación Garantizada</t>
  </si>
  <si>
    <t>Instituto de Educación Media Superior</t>
  </si>
  <si>
    <t>Instituto del Deporte</t>
  </si>
  <si>
    <t>Heroico Cuerpo de Bomberos</t>
  </si>
  <si>
    <t>Instituto de Capacitación para el Trabajo</t>
  </si>
  <si>
    <t>Fideicomiso Museo del Estanquillo</t>
  </si>
  <si>
    <t>Fideicomiso Museo de Arte Popular Mexicano</t>
  </si>
  <si>
    <t>Servicios de Salud Pública</t>
  </si>
  <si>
    <t>Régimen de Protección Social en Salud</t>
  </si>
  <si>
    <t>Instituto para la Atención y Prevención de las Adicciones</t>
  </si>
  <si>
    <t>Instituto de Verificación Administrativa</t>
  </si>
  <si>
    <t>Escuela de Administración Pública</t>
  </si>
  <si>
    <t>Servicio de Transportes Eléctricos</t>
  </si>
  <si>
    <t>Red de Transporte de Pasajeros (RTP)</t>
  </si>
  <si>
    <t>Sistema de Transporte Colectivo Metro</t>
  </si>
  <si>
    <t>Metrobús</t>
  </si>
  <si>
    <t>Fideicomiso para el Fondo de Promoción para el Financiamiento del Transporte Público</t>
  </si>
  <si>
    <t>Fondo Público de Atención al Ciclista y al Peatón</t>
  </si>
  <si>
    <t>Fideicomiso de Recuperación Crediticia</t>
  </si>
  <si>
    <t>Fideicomiso del Centro Histórico</t>
  </si>
  <si>
    <t>Procuraduría Social</t>
  </si>
  <si>
    <t>Instituto de la Juventud</t>
  </si>
  <si>
    <t>Instituto de las Personas con Discapacidad</t>
  </si>
  <si>
    <t>Sistema para el Desarrollo Integral de la Familia</t>
  </si>
  <si>
    <t>Instituto para la Seguridad de las Construcciones</t>
  </si>
  <si>
    <t>Instituto Local de la Infraestructura Física Educativa</t>
  </si>
  <si>
    <t>Procuraduría Ambiental y del Ordenamiento Territorial</t>
  </si>
  <si>
    <t>Fondo Ambiental Público</t>
  </si>
  <si>
    <t>Fondo Mixto de Promoción Turística</t>
  </si>
  <si>
    <t>Fondo para el Desarrollo Social</t>
  </si>
  <si>
    <t>Instituto de Vivienda</t>
  </si>
  <si>
    <t>Mecanismo para la Protección Integral de Personas Defensoras de Derechos Humanos y Periodistas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</si>
  <si>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</si>
  <si>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</si>
  <si>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</si>
  <si>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</si>
  <si>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</si>
  <si>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</si>
  <si>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</si>
  <si>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Sector Paraestatal de la Ciudad de México</t>
  </si>
  <si>
    <r>
      <rPr>
        <b/>
        <vertAlign val="superscript"/>
        <sz val="10"/>
        <rFont val="Source Sans Pro"/>
        <family val="2"/>
      </rPr>
      <t>1/</t>
    </r>
    <r>
      <rPr>
        <b/>
        <sz val="10"/>
        <rFont val="Source Sans Pro"/>
        <family val="2"/>
      </rPr>
      <t xml:space="preserve"> Gasto Neto.</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</si>
  <si>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</si>
  <si>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</si>
  <si>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</si>
  <si>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r>
      <rPr>
        <b/>
        <sz val="10"/>
        <rFont val="Source Sans Pro"/>
        <family val="2"/>
      </rPr>
      <t>Las cifras</t>
    </r>
    <r>
      <rPr>
        <sz val="10"/>
        <rFont val="Source Sans Pro"/>
        <family val="2"/>
      </rPr>
      <t xml:space="preserve"> pueden variar por efecto de redondeo. </t>
    </r>
  </si>
  <si>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</si>
  <si>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r>
      <rPr>
        <b/>
        <sz val="10"/>
        <color theme="1"/>
        <rFont val="Source Sans Pro"/>
        <family val="2"/>
      </rPr>
      <t>* Sólo se incluye el monto</t>
    </r>
    <r>
      <rPr>
        <sz val="10"/>
        <color theme="1"/>
        <rFont val="Source Sans Pro"/>
        <family val="2"/>
      </rPr>
      <t xml:space="preserve"> presupuestal correspondiente a las transferencias realizadas al Sector Paraestatal No Financiero.</t>
    </r>
  </si>
  <si>
    <t>Nota: Cifras Preliminares, las correspondientes al cierre del ejercicio se registrarán en el Informe de Cuenta Pública 2019.</t>
  </si>
  <si>
    <t>Secretaría de Las Mujeres</t>
  </si>
  <si>
    <t>Secretaría Ejecutiva del Mecanismo de Seguimiento y Evaluación del Programa de Derechos Humanos</t>
  </si>
  <si>
    <t>Sistema Público de Radio Difusión</t>
  </si>
  <si>
    <t>Fondo para las Acciones de Reconstrucción y para Otras Previsiones</t>
  </si>
  <si>
    <t>Fondo para la Atención y Apoyo a las Víctimas del Delito</t>
  </si>
  <si>
    <t>Fideicomiso Fondo de Apoyo a la Procuración de Justicia</t>
  </si>
  <si>
    <t>Planta Productora de Mezclas Asfalticas</t>
  </si>
  <si>
    <t>Consejo de Evaluación del Desarrollo Social</t>
  </si>
  <si>
    <t>Enero - Septiembre 2019</t>
  </si>
  <si>
    <t>Secretaría de Educación, Ciencia, Tecnología e Innovación</t>
  </si>
  <si>
    <t>Comisión de Busqueda de Personas de la Ciudad de México</t>
  </si>
  <si>
    <t>Comisión de Atención a Victímas de la Ciudad de México</t>
  </si>
  <si>
    <t>Consejo para Prevenir y Eliminar la Discriminación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</si>
</sst>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_);\(#,##0.0\)"/>
    <numFmt numFmtId="165" formatCode="[$€-2]\ #,##0.00_);[Red]\([$€-2]\ #,##0.00\)"/>
    <numFmt numFmtId="166" formatCode="_(* #,##0.0_);_(* \(#,##0.0\);_(* &quot;-&quot;??_);_(@_)"/>
    <numFmt numFmtId="167" formatCode="_-* #,##0.0_-;\-* #,##0.0_-;_-* &quot;-&quot;??_-;_-@_-"/>
    <numFmt numFmtId="168" formatCode="_-* #,##0_-;\-* #,##0_-;_-* &quot;-&quot;??_-;_-@_-"/>
    <numFmt numFmtId="169" formatCode="_(* #,##0_);_(* \(#,##0\);_(* &quot;-&quot;??_);_(@_)"/>
  </numFmts>
  <fonts count="24" x14ac:knownFonts="1">
    <font>
      <sz val="11"/>
      <color theme="1"/>
      <name val="Calibri"/>
      <family val="2"/>
      <scheme val="minor"/>
    </font>
    <font>
      <sz val="11"/>
      <color theme="1"/>
      <name val="Calibri"/>
      <family val="2"/>
      <scheme val="minor"/>
    </font>
    <font>
      <sz val="10"/>
      <name val="Arial"/>
      <family val="2"/>
    </font>
    <font>
      <sz val="11"/>
      <name val="Tahoma"/>
      <family val="2"/>
    </font>
    <font>
      <sz val="10"/>
      <name val="Arial"/>
      <family val="2"/>
    </font>
    <font>
      <sz val="12"/>
      <name val="Lucida Sans"/>
      <family val="2"/>
    </font>
    <font>
      <sz val="11"/>
      <color indexed="8"/>
      <name val="Calibri"/>
      <family val="2"/>
    </font>
    <font>
      <sz val="12"/>
      <color theme="1"/>
      <name val="Source Sans Pro"/>
      <family val="2"/>
    </font>
    <font>
      <b/>
      <sz val="12"/>
      <color theme="0"/>
      <name val="Source Sans Pro"/>
      <family val="2"/>
    </font>
    <font>
      <b/>
      <vertAlign val="superscript"/>
      <sz val="12"/>
      <color theme="0"/>
      <name val="Source Sans Pro"/>
      <family val="2"/>
    </font>
    <font>
      <b/>
      <sz val="12"/>
      <color theme="1"/>
      <name val="Source Sans Pro"/>
      <family val="2"/>
    </font>
    <font>
      <b/>
      <sz val="12"/>
      <name val="Source Sans Pro"/>
      <family val="2"/>
    </font>
    <font>
      <sz val="12"/>
      <color indexed="8"/>
      <name val="Source Sans Pro"/>
      <family val="2"/>
    </font>
    <font>
      <b/>
      <sz val="12"/>
      <color indexed="8"/>
      <name val="Source Sans Pro"/>
      <family val="2"/>
    </font>
    <font>
      <sz val="12"/>
      <name val="Source Sans Pro"/>
      <family val="2"/>
    </font>
    <font>
      <i/>
      <sz val="12"/>
      <color theme="1"/>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1">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2">
    <xf numFmtId="0" fontId="0" fillId="0" borderId="0"/>
    <xf numFmtId="0"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4" fillId="0" borderId="0"/>
    <xf numFmtId="43" fontId="4"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6" fillId="0" borderId="0"/>
    <xf numFmtId="0" fontId="1" fillId="0" borderId="0"/>
    <xf numFmtId="0" fontId="1" fillId="0" borderId="0"/>
    <xf numFmtId="0" fontId="1"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56">
    <xf numFmtId="0" fontId="0" fillId="0" borderId="0" xfId="0"/>
    <xf numFmtId="0" fontId="7" fillId="0" borderId="0" xfId="0" applyFont="1"/>
    <xf numFmtId="0" fontId="8" fillId="2" borderId="2" xfId="0" applyFont="1" applyFill="1" applyBorder="1" applyAlignment="1">
      <alignment horizontal="center" vertical="top" wrapText="1"/>
    </xf>
    <xf numFmtId="164" fontId="11" fillId="0" borderId="0" xfId="1" applyNumberFormat="1" applyFont="1" applyFill="1" applyBorder="1" applyAlignment="1" applyProtection="1">
      <alignment vertical="center"/>
    </xf>
    <xf numFmtId="168" fontId="12" fillId="0" borderId="0" xfId="21" applyNumberFormat="1" applyFont="1" applyFill="1" applyBorder="1" applyAlignment="1">
      <alignment horizontal="right" vertical="center"/>
    </xf>
    <xf numFmtId="0" fontId="10" fillId="0" borderId="0" xfId="0" applyFont="1"/>
    <xf numFmtId="168" fontId="13" fillId="0" borderId="0" xfId="21" applyNumberFormat="1" applyFont="1" applyFill="1" applyBorder="1" applyAlignment="1">
      <alignment horizontal="right" vertical="center"/>
    </xf>
    <xf numFmtId="164" fontId="14" fillId="0" borderId="1" xfId="1" applyNumberFormat="1" applyFont="1" applyFill="1" applyBorder="1" applyAlignment="1" applyProtection="1">
      <alignment vertical="center"/>
    </xf>
    <xf numFmtId="167" fontId="7" fillId="0" borderId="0" xfId="21" applyNumberFormat="1" applyFont="1"/>
    <xf numFmtId="43" fontId="7" fillId="0" borderId="0" xfId="21" applyFont="1"/>
    <xf numFmtId="0" fontId="10" fillId="0" borderId="0" xfId="6" applyFont="1" applyAlignment="1">
      <alignment horizontal="left" vertical="center" wrapText="1"/>
    </xf>
    <xf numFmtId="0" fontId="7" fillId="0" borderId="0" xfId="0" applyFont="1" applyAlignment="1">
      <alignment horizontal="justify"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1" xfId="0" applyFont="1" applyBorder="1" applyAlignment="1">
      <alignment horizontal="left" vertical="center" wrapText="1"/>
    </xf>
    <xf numFmtId="168" fontId="10" fillId="0" borderId="0" xfId="0" applyNumberFormat="1" applyFont="1" applyAlignment="1">
      <alignment horizontal="center" vertical="center" wrapText="1"/>
    </xf>
    <xf numFmtId="169" fontId="10" fillId="0" borderId="0" xfId="0" applyNumberFormat="1" applyFont="1" applyAlignment="1">
      <alignment horizontal="center" vertical="center" wrapText="1"/>
    </xf>
    <xf numFmtId="0" fontId="10" fillId="0" borderId="0" xfId="0" applyFont="1" applyAlignment="1">
      <alignment horizontal="center" vertical="center" wrapText="1"/>
    </xf>
    <xf numFmtId="169" fontId="7" fillId="0" borderId="0" xfId="0" applyNumberFormat="1" applyFont="1" applyAlignment="1">
      <alignment horizontal="center" vertical="center" wrapText="1"/>
    </xf>
    <xf numFmtId="168" fontId="7" fillId="0" borderId="0" xfId="0" applyNumberFormat="1" applyFont="1" applyAlignment="1">
      <alignment horizontal="center" vertical="center" wrapText="1"/>
    </xf>
    <xf numFmtId="0" fontId="8" fillId="2" borderId="2" xfId="0" quotePrefix="1" applyFont="1" applyFill="1" applyBorder="1" applyAlignment="1">
      <alignment horizontal="center" vertical="center" wrapText="1"/>
    </xf>
    <xf numFmtId="166" fontId="10"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15" fillId="0" borderId="0" xfId="6" applyFont="1" applyAlignment="1">
      <alignment horizontal="left" vertical="center" wrapText="1"/>
    </xf>
    <xf numFmtId="0" fontId="8" fillId="2" borderId="2" xfId="0" applyFont="1" applyFill="1" applyBorder="1" applyAlignment="1">
      <alignment horizontal="center" vertical="center" wrapText="1"/>
    </xf>
    <xf numFmtId="0" fontId="7" fillId="0" borderId="0" xfId="0" applyFont="1" applyAlignment="1">
      <alignment horizontal="left" vertical="center" wrapText="1"/>
    </xf>
    <xf numFmtId="0" fontId="19" fillId="0" borderId="0" xfId="0" applyFont="1" applyAlignment="1">
      <alignment vertical="center"/>
    </xf>
    <xf numFmtId="0" fontId="19" fillId="0" borderId="0" xfId="0" applyFont="1"/>
    <xf numFmtId="0" fontId="7" fillId="0" borderId="0" xfId="0" applyFont="1" applyFill="1" applyAlignment="1">
      <alignment horizontal="justify" vertical="center" wrapText="1"/>
    </xf>
    <xf numFmtId="168" fontId="7" fillId="0" borderId="0" xfId="0" applyNumberFormat="1" applyFont="1" applyFill="1" applyAlignment="1">
      <alignment horizontal="center" vertical="center" wrapText="1"/>
    </xf>
    <xf numFmtId="169" fontId="7" fillId="0" borderId="0" xfId="0" applyNumberFormat="1" applyFont="1" applyFill="1" applyAlignment="1">
      <alignment horizontal="center" vertical="center" wrapText="1"/>
    </xf>
    <xf numFmtId="0" fontId="7" fillId="0" borderId="0" xfId="6" applyFont="1" applyFill="1" applyAlignment="1">
      <alignment horizontal="justify" vertical="center" wrapText="1"/>
    </xf>
    <xf numFmtId="0" fontId="7" fillId="0" borderId="0" xfId="0" applyFont="1" applyFill="1" applyAlignment="1">
      <alignment horizontal="justify" vertical="center"/>
    </xf>
    <xf numFmtId="0" fontId="7" fillId="0" borderId="0" xfId="0" applyFont="1" applyFill="1" applyAlignment="1">
      <alignment horizontal="left" vertical="center" wrapText="1"/>
    </xf>
    <xf numFmtId="0" fontId="10" fillId="0" borderId="0" xfId="0" applyFont="1" applyFill="1" applyAlignment="1">
      <alignment horizontal="center" vertical="center" wrapText="1"/>
    </xf>
    <xf numFmtId="169" fontId="10" fillId="0" borderId="0" xfId="0" applyNumberFormat="1" applyFont="1" applyFill="1" applyAlignment="1">
      <alignment horizontal="center" vertical="center" wrapText="1"/>
    </xf>
    <xf numFmtId="0" fontId="20" fillId="0" borderId="0" xfId="0" applyFont="1" applyAlignment="1">
      <alignment horizontal="justify" vertical="center" wrapText="1"/>
    </xf>
    <xf numFmtId="0" fontId="19" fillId="0" borderId="0" xfId="0" applyFont="1" applyAlignment="1">
      <alignment horizontal="justify" vertical="center" wrapText="1"/>
    </xf>
    <xf numFmtId="49" fontId="8" fillId="2" borderId="2" xfId="0" applyNumberFormat="1" applyFont="1" applyFill="1" applyBorder="1" applyAlignment="1">
      <alignment horizontal="center" vertical="center" wrapText="1"/>
    </xf>
    <xf numFmtId="0" fontId="21" fillId="0" borderId="0" xfId="0" applyFont="1" applyAlignment="1">
      <alignment horizontal="justify" vertical="center" wrapText="1"/>
    </xf>
    <xf numFmtId="0" fontId="18" fillId="0" borderId="0" xfId="0" applyFont="1" applyAlignment="1">
      <alignment horizontal="justify" vertical="center" wrapText="1"/>
    </xf>
    <xf numFmtId="0" fontId="8" fillId="2" borderId="2" xfId="0" applyFont="1" applyFill="1" applyBorder="1" applyAlignment="1">
      <alignment horizontal="center" vertical="center" wrapText="1"/>
    </xf>
    <xf numFmtId="0" fontId="16" fillId="0" borderId="0" xfId="0" applyFont="1" applyAlignment="1">
      <alignment horizontal="justify"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0" xfId="0" applyFont="1" applyFill="1" applyAlignment="1">
      <alignment horizontal="justify" wrapText="1"/>
    </xf>
    <xf numFmtId="168" fontId="7" fillId="0" borderId="0" xfId="0" applyNumberFormat="1" applyFont="1" applyFill="1" applyAlignment="1">
      <alignment horizontal="center" wrapText="1"/>
    </xf>
    <xf numFmtId="169" fontId="7" fillId="0" borderId="0" xfId="0" applyNumberFormat="1" applyFont="1" applyFill="1" applyAlignment="1">
      <alignment horizontal="center" wrapText="1"/>
    </xf>
    <xf numFmtId="169" fontId="7" fillId="0" borderId="0" xfId="0" applyNumberFormat="1" applyFont="1" applyAlignment="1">
      <alignment horizontal="center" wrapText="1"/>
    </xf>
  </cellXfs>
  <cellStyles count="22">
    <cellStyle name="Millares" xfId="21" builtinId="3"/>
    <cellStyle name="Millares 2" xfId="2" xr:uid="{00000000-0005-0000-0000-000001000000}"/>
    <cellStyle name="Millares 2 2" xfId="3" xr:uid="{00000000-0005-0000-0000-000002000000}"/>
    <cellStyle name="Millares 2 3" xfId="11" xr:uid="{00000000-0005-0000-0000-000003000000}"/>
    <cellStyle name="Millares 3" xfId="4" xr:uid="{00000000-0005-0000-0000-000004000000}"/>
    <cellStyle name="Millares 4" xfId="10" xr:uid="{00000000-0005-0000-0000-000005000000}"/>
    <cellStyle name="Millares 5" xfId="12" xr:uid="{00000000-0005-0000-0000-000006000000}"/>
    <cellStyle name="Moneda 2" xfId="5" xr:uid="{00000000-0005-0000-0000-000007000000}"/>
    <cellStyle name="Moneda 3" xfId="13" xr:uid="{00000000-0005-0000-0000-000008000000}"/>
    <cellStyle name="Moneda_000 cuadros para datos del iat ene-sep 08 (valores)" xfId="1" xr:uid="{00000000-0005-0000-0000-000009000000}"/>
    <cellStyle name="Normal" xfId="0" builtinId="0"/>
    <cellStyle name="Normal 2" xfId="6" xr:uid="{00000000-0005-0000-0000-00000B000000}"/>
    <cellStyle name="Normal 2 2" xfId="7" xr:uid="{00000000-0005-0000-0000-00000C000000}"/>
    <cellStyle name="Normal 2_INDICADORES BLOQUE 5 2" xfId="14" xr:uid="{00000000-0005-0000-0000-00000D000000}"/>
    <cellStyle name="Normal 3" xfId="8" xr:uid="{00000000-0005-0000-0000-00000E000000}"/>
    <cellStyle name="Normal 3 2" xfId="15" xr:uid="{00000000-0005-0000-0000-00000F000000}"/>
    <cellStyle name="Normal 4" xfId="9"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color rgb="FFD2D3D5"/>
      <color rgb="FFE5097F"/>
      <color rgb="FFA9ABAE"/>
      <color rgb="FF373435"/>
      <color rgb="FF968498"/>
      <color rgb="FFCCCCCC"/>
      <color rgb="FFF8D6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D16C7-B236-4E34-8585-744B4E3CBFF7}">
  <sheetPr>
    <tabColor rgb="FF00B050"/>
    <pageSetUpPr fitToPage="1"/>
  </sheetPr>
  <dimension ref="B1:K129"/>
  <sheetViews>
    <sheetView showGridLines="0" tabSelected="1" view="pageBreakPreview" topLeftCell="A64" zoomScaleNormal="70" zoomScaleSheetLayoutView="100" workbookViewId="0">
      <selection activeCell="C77" sqref="C77"/>
    </sheetView>
  </sheetViews>
  <sheetFormatPr baseColWidth="10" defaultColWidth="11.5546875" defaultRowHeight="15.6" x14ac:dyDescent="0.3"/>
  <cols>
    <col min="1" max="1" width="1" style="1" customWidth="1"/>
    <col min="2" max="2" width="58.109375" style="1" customWidth="1"/>
    <col min="3" max="8" width="19.88671875" style="1" customWidth="1"/>
    <col min="9" max="9" width="1.88671875" style="1" customWidth="1"/>
    <col min="10" max="16384" width="11.5546875" style="1"/>
  </cols>
  <sheetData>
    <row r="1" spans="2:9" ht="6.6" customHeight="1" x14ac:dyDescent="0.3"/>
    <row r="2" spans="2:9" ht="15" customHeight="1" x14ac:dyDescent="0.3">
      <c r="B2" s="43" t="s">
        <v>20</v>
      </c>
      <c r="C2" s="44"/>
      <c r="D2" s="44"/>
      <c r="E2" s="44"/>
      <c r="F2" s="44"/>
      <c r="G2" s="44"/>
      <c r="H2" s="45"/>
    </row>
    <row r="3" spans="2:9" ht="15" customHeight="1" x14ac:dyDescent="0.3">
      <c r="B3" s="46" t="s">
        <v>15</v>
      </c>
      <c r="C3" s="47"/>
      <c r="D3" s="47"/>
      <c r="E3" s="47"/>
      <c r="F3" s="47"/>
      <c r="G3" s="47"/>
      <c r="H3" s="48"/>
    </row>
    <row r="4" spans="2:9" ht="15" customHeight="1" x14ac:dyDescent="0.3">
      <c r="B4" s="46" t="s">
        <v>63</v>
      </c>
      <c r="C4" s="47"/>
      <c r="D4" s="47"/>
      <c r="E4" s="47"/>
      <c r="F4" s="47"/>
      <c r="G4" s="47"/>
      <c r="H4" s="48"/>
    </row>
    <row r="5" spans="2:9" ht="15" customHeight="1" x14ac:dyDescent="0.3">
      <c r="B5" s="46" t="s">
        <v>137</v>
      </c>
      <c r="C5" s="47"/>
      <c r="D5" s="47"/>
      <c r="E5" s="47"/>
      <c r="F5" s="47"/>
      <c r="G5" s="47"/>
      <c r="H5" s="48"/>
    </row>
    <row r="6" spans="2:9" ht="15" customHeight="1" x14ac:dyDescent="0.3">
      <c r="B6" s="49" t="s">
        <v>32</v>
      </c>
      <c r="C6" s="50"/>
      <c r="D6" s="50"/>
      <c r="E6" s="50"/>
      <c r="F6" s="50"/>
      <c r="G6" s="50"/>
      <c r="H6" s="51"/>
    </row>
    <row r="7" spans="2:9" ht="15" customHeight="1" x14ac:dyDescent="0.3">
      <c r="B7" s="41" t="s">
        <v>1</v>
      </c>
      <c r="C7" s="38" t="s">
        <v>21</v>
      </c>
      <c r="D7" s="38"/>
      <c r="E7" s="38"/>
      <c r="F7" s="38"/>
      <c r="G7" s="38"/>
      <c r="H7" s="38" t="s">
        <v>35</v>
      </c>
    </row>
    <row r="8" spans="2:9" ht="30" customHeight="1" x14ac:dyDescent="0.3">
      <c r="B8" s="41"/>
      <c r="C8" s="24" t="s">
        <v>0</v>
      </c>
      <c r="D8" s="24" t="s">
        <v>16</v>
      </c>
      <c r="E8" s="24" t="s">
        <v>14</v>
      </c>
      <c r="F8" s="24" t="s">
        <v>34</v>
      </c>
      <c r="G8" s="24" t="s">
        <v>72</v>
      </c>
      <c r="H8" s="38"/>
    </row>
    <row r="9" spans="2:9" ht="15" customHeight="1" x14ac:dyDescent="0.3">
      <c r="B9" s="41"/>
      <c r="C9" s="20">
        <v>1</v>
      </c>
      <c r="D9" s="20">
        <v>2</v>
      </c>
      <c r="E9" s="24" t="s">
        <v>17</v>
      </c>
      <c r="F9" s="2">
        <v>4</v>
      </c>
      <c r="G9" s="2">
        <v>5</v>
      </c>
      <c r="H9" s="2" t="s">
        <v>33</v>
      </c>
    </row>
    <row r="10" spans="2:9" s="17" customFormat="1" ht="8.1" customHeight="1" x14ac:dyDescent="0.3"/>
    <row r="11" spans="2:9" x14ac:dyDescent="0.3">
      <c r="B11" s="28" t="s">
        <v>64</v>
      </c>
      <c r="C11" s="29">
        <v>353383197</v>
      </c>
      <c r="D11" s="30">
        <f t="shared" ref="D11:D75" si="0">E11-C11</f>
        <v>-102656648.76999998</v>
      </c>
      <c r="E11" s="29">
        <v>250726548.23000002</v>
      </c>
      <c r="F11" s="29">
        <v>134299923.92000002</v>
      </c>
      <c r="G11" s="29">
        <f>F11</f>
        <v>134299923.92000002</v>
      </c>
      <c r="H11" s="18">
        <f>E11-F11</f>
        <v>116426624.31</v>
      </c>
      <c r="I11" s="3"/>
    </row>
    <row r="12" spans="2:9" x14ac:dyDescent="0.3">
      <c r="B12" s="28" t="s">
        <v>2</v>
      </c>
      <c r="C12" s="29">
        <v>4875572456</v>
      </c>
      <c r="D12" s="30">
        <f t="shared" si="0"/>
        <v>-42576843.909996033</v>
      </c>
      <c r="E12" s="29">
        <v>4832995612.090004</v>
      </c>
      <c r="F12" s="29">
        <v>2816574389.4999981</v>
      </c>
      <c r="G12" s="29">
        <f t="shared" ref="G12:G76" si="1">F12</f>
        <v>2816574389.4999981</v>
      </c>
      <c r="H12" s="18">
        <f t="shared" ref="H12:H76" si="2">E12-F12</f>
        <v>2016421222.5900059</v>
      </c>
      <c r="I12" s="3"/>
    </row>
    <row r="13" spans="2:9" x14ac:dyDescent="0.3">
      <c r="B13" s="28" t="s">
        <v>3</v>
      </c>
      <c r="C13" s="29">
        <v>339383230</v>
      </c>
      <c r="D13" s="30">
        <f t="shared" si="0"/>
        <v>0</v>
      </c>
      <c r="E13" s="29">
        <v>339383229.99999994</v>
      </c>
      <c r="F13" s="29">
        <v>166559783.37999991</v>
      </c>
      <c r="G13" s="29">
        <f t="shared" si="1"/>
        <v>166559783.37999991</v>
      </c>
      <c r="H13" s="18">
        <f t="shared" si="2"/>
        <v>172823446.62000003</v>
      </c>
      <c r="I13" s="3"/>
    </row>
    <row r="14" spans="2:9" x14ac:dyDescent="0.3">
      <c r="B14" s="28" t="s">
        <v>4</v>
      </c>
      <c r="C14" s="29">
        <v>543094107</v>
      </c>
      <c r="D14" s="30">
        <f t="shared" si="0"/>
        <v>-227385396.63000005</v>
      </c>
      <c r="E14" s="29">
        <v>315708710.36999995</v>
      </c>
      <c r="F14" s="29">
        <v>128663168.76000008</v>
      </c>
      <c r="G14" s="29">
        <f t="shared" si="1"/>
        <v>128663168.76000008</v>
      </c>
      <c r="H14" s="18">
        <f t="shared" si="2"/>
        <v>187045541.60999987</v>
      </c>
      <c r="I14" s="3"/>
    </row>
    <row r="15" spans="2:9" x14ac:dyDescent="0.3">
      <c r="B15" s="28" t="s">
        <v>5</v>
      </c>
      <c r="C15" s="29">
        <v>102192650</v>
      </c>
      <c r="D15" s="30">
        <f t="shared" si="0"/>
        <v>0</v>
      </c>
      <c r="E15" s="29">
        <v>102192649.99999999</v>
      </c>
      <c r="F15" s="29">
        <v>55412807.549999997</v>
      </c>
      <c r="G15" s="29">
        <f t="shared" si="1"/>
        <v>55412807.549999997</v>
      </c>
      <c r="H15" s="18">
        <f t="shared" si="2"/>
        <v>46779842.449999988</v>
      </c>
      <c r="I15" s="3"/>
    </row>
    <row r="16" spans="2:9" x14ac:dyDescent="0.3">
      <c r="B16" s="28" t="s">
        <v>65</v>
      </c>
      <c r="C16" s="29">
        <v>1416714311</v>
      </c>
      <c r="D16" s="30">
        <f t="shared" si="0"/>
        <v>103162857.00000167</v>
      </c>
      <c r="E16" s="29">
        <v>1519877168.0000017</v>
      </c>
      <c r="F16" s="29">
        <v>735364747.1499995</v>
      </c>
      <c r="G16" s="29">
        <f t="shared" si="1"/>
        <v>735364747.1499995</v>
      </c>
      <c r="H16" s="18">
        <f t="shared" si="2"/>
        <v>784512420.85000217</v>
      </c>
      <c r="I16" s="3"/>
    </row>
    <row r="17" spans="2:9" x14ac:dyDescent="0.3">
      <c r="B17" s="28" t="s">
        <v>6</v>
      </c>
      <c r="C17" s="29">
        <v>18126361371</v>
      </c>
      <c r="D17" s="30">
        <f t="shared" si="0"/>
        <v>1574725503.4199982</v>
      </c>
      <c r="E17" s="29">
        <v>19701086874.419998</v>
      </c>
      <c r="F17" s="29">
        <v>6177354075.2700014</v>
      </c>
      <c r="G17" s="29">
        <f t="shared" si="1"/>
        <v>6177354075.2700014</v>
      </c>
      <c r="H17" s="18">
        <f t="shared" si="2"/>
        <v>13523732799.149998</v>
      </c>
      <c r="I17" s="3"/>
    </row>
    <row r="18" spans="2:9" x14ac:dyDescent="0.3">
      <c r="B18" s="28" t="s">
        <v>36</v>
      </c>
      <c r="C18" s="29">
        <v>5832317631</v>
      </c>
      <c r="D18" s="30">
        <f t="shared" si="0"/>
        <v>1836395181.4499989</v>
      </c>
      <c r="E18" s="29">
        <v>7668712812.4499989</v>
      </c>
      <c r="F18" s="29">
        <v>5656650442.7400017</v>
      </c>
      <c r="G18" s="29">
        <f t="shared" si="1"/>
        <v>5656650442.7400017</v>
      </c>
      <c r="H18" s="18">
        <f t="shared" si="2"/>
        <v>2012062369.7099972</v>
      </c>
      <c r="I18" s="3"/>
    </row>
    <row r="19" spans="2:9" x14ac:dyDescent="0.3">
      <c r="B19" s="28" t="s">
        <v>37</v>
      </c>
      <c r="C19" s="29">
        <v>4025993778</v>
      </c>
      <c r="D19" s="30">
        <f t="shared" si="0"/>
        <v>129739908.01999998</v>
      </c>
      <c r="E19" s="29">
        <v>4155733686.02</v>
      </c>
      <c r="F19" s="29">
        <v>2162260427.79</v>
      </c>
      <c r="G19" s="29">
        <f t="shared" si="1"/>
        <v>2162260427.79</v>
      </c>
      <c r="H19" s="18">
        <f t="shared" si="2"/>
        <v>1993473258.23</v>
      </c>
      <c r="I19" s="3"/>
    </row>
    <row r="20" spans="2:9" x14ac:dyDescent="0.3">
      <c r="B20" s="28" t="s">
        <v>13</v>
      </c>
      <c r="C20" s="29">
        <v>2457831807</v>
      </c>
      <c r="D20" s="30">
        <f t="shared" si="0"/>
        <v>-305793550.01000023</v>
      </c>
      <c r="E20" s="29">
        <v>2152038256.9899998</v>
      </c>
      <c r="F20" s="29">
        <v>1040437910.1300002</v>
      </c>
      <c r="G20" s="29">
        <f t="shared" si="1"/>
        <v>1040437910.1300002</v>
      </c>
      <c r="H20" s="18">
        <f t="shared" si="2"/>
        <v>1111600346.8599997</v>
      </c>
      <c r="I20" s="3"/>
    </row>
    <row r="21" spans="2:9" x14ac:dyDescent="0.3">
      <c r="B21" s="28" t="s">
        <v>38</v>
      </c>
      <c r="C21" s="29">
        <v>17497387566</v>
      </c>
      <c r="D21" s="30">
        <f t="shared" si="0"/>
        <v>656603513.5799942</v>
      </c>
      <c r="E21" s="29">
        <v>18153991079.579994</v>
      </c>
      <c r="F21" s="29">
        <v>10741365450.329996</v>
      </c>
      <c r="G21" s="29">
        <f t="shared" si="1"/>
        <v>10741365450.329996</v>
      </c>
      <c r="H21" s="18">
        <f t="shared" si="2"/>
        <v>7412625629.2499981</v>
      </c>
      <c r="I21" s="3"/>
    </row>
    <row r="22" spans="2:9" x14ac:dyDescent="0.3">
      <c r="B22" s="28" t="s">
        <v>39</v>
      </c>
      <c r="C22" s="29">
        <v>471835311</v>
      </c>
      <c r="D22" s="30">
        <f t="shared" si="0"/>
        <v>-60640204.690000057</v>
      </c>
      <c r="E22" s="29">
        <v>411195106.30999994</v>
      </c>
      <c r="F22" s="29">
        <v>206392443.54000014</v>
      </c>
      <c r="G22" s="29">
        <f t="shared" si="1"/>
        <v>206392443.54000014</v>
      </c>
      <c r="H22" s="18">
        <f t="shared" si="2"/>
        <v>204802662.7699998</v>
      </c>
      <c r="I22" s="3"/>
    </row>
    <row r="23" spans="2:9" x14ac:dyDescent="0.3">
      <c r="B23" s="28" t="s">
        <v>28</v>
      </c>
      <c r="C23" s="29">
        <v>7032123838</v>
      </c>
      <c r="D23" s="30">
        <f t="shared" si="0"/>
        <v>26567678</v>
      </c>
      <c r="E23" s="29">
        <v>7058691516</v>
      </c>
      <c r="F23" s="29">
        <v>4268378240.8599997</v>
      </c>
      <c r="G23" s="29">
        <f t="shared" si="1"/>
        <v>4268378240.8599997</v>
      </c>
      <c r="H23" s="18">
        <f t="shared" si="2"/>
        <v>2790313275.1400003</v>
      </c>
      <c r="I23" s="3"/>
    </row>
    <row r="24" spans="2:9" x14ac:dyDescent="0.3">
      <c r="B24" s="28" t="s">
        <v>9</v>
      </c>
      <c r="C24" s="29">
        <v>1587866299</v>
      </c>
      <c r="D24" s="30">
        <f t="shared" si="0"/>
        <v>219364155.63999987</v>
      </c>
      <c r="E24" s="29">
        <v>1807230454.6399999</v>
      </c>
      <c r="F24" s="29">
        <v>1070001471.1699996</v>
      </c>
      <c r="G24" s="29">
        <f t="shared" si="1"/>
        <v>1070001471.1699996</v>
      </c>
      <c r="H24" s="18">
        <f t="shared" si="2"/>
        <v>737228983.47000027</v>
      </c>
      <c r="I24" s="3"/>
    </row>
    <row r="25" spans="2:9" x14ac:dyDescent="0.3">
      <c r="B25" s="28" t="s">
        <v>7</v>
      </c>
      <c r="C25" s="29">
        <v>10634909128</v>
      </c>
      <c r="D25" s="30">
        <f t="shared" si="0"/>
        <v>298147230.75999451</v>
      </c>
      <c r="E25" s="29">
        <v>10933056358.759995</v>
      </c>
      <c r="F25" s="29">
        <v>5630748230.1199989</v>
      </c>
      <c r="G25" s="29">
        <f t="shared" si="1"/>
        <v>5630748230.1199989</v>
      </c>
      <c r="H25" s="18">
        <f t="shared" si="2"/>
        <v>5302308128.6399956</v>
      </c>
      <c r="I25" s="3"/>
    </row>
    <row r="26" spans="2:9" x14ac:dyDescent="0.3">
      <c r="B26" s="28" t="s">
        <v>8</v>
      </c>
      <c r="C26" s="29">
        <v>924372646</v>
      </c>
      <c r="D26" s="30">
        <f t="shared" si="0"/>
        <v>9400281.7100000381</v>
      </c>
      <c r="E26" s="29">
        <v>933772927.71000004</v>
      </c>
      <c r="F26" s="29">
        <v>524800818.71000004</v>
      </c>
      <c r="G26" s="29">
        <f t="shared" si="1"/>
        <v>524800818.71000004</v>
      </c>
      <c r="H26" s="18">
        <f t="shared" si="2"/>
        <v>408972109</v>
      </c>
      <c r="I26" s="3"/>
    </row>
    <row r="27" spans="2:9" x14ac:dyDescent="0.3">
      <c r="B27" s="28" t="s">
        <v>66</v>
      </c>
      <c r="C27" s="29">
        <v>1124355150</v>
      </c>
      <c r="D27" s="30">
        <f t="shared" si="0"/>
        <v>36639408.590000153</v>
      </c>
      <c r="E27" s="29">
        <v>1160994558.5900002</v>
      </c>
      <c r="F27" s="29">
        <v>452440828.35000038</v>
      </c>
      <c r="G27" s="29">
        <f t="shared" si="1"/>
        <v>452440828.35000038</v>
      </c>
      <c r="H27" s="18">
        <f t="shared" si="2"/>
        <v>708553730.23999977</v>
      </c>
      <c r="I27" s="3"/>
    </row>
    <row r="28" spans="2:9" x14ac:dyDescent="0.3">
      <c r="B28" s="28" t="s">
        <v>40</v>
      </c>
      <c r="C28" s="29">
        <v>183007983</v>
      </c>
      <c r="D28" s="30">
        <f t="shared" si="0"/>
        <v>0</v>
      </c>
      <c r="E28" s="29">
        <v>183007983</v>
      </c>
      <c r="F28" s="29">
        <v>73984300.819999993</v>
      </c>
      <c r="G28" s="29">
        <f t="shared" si="1"/>
        <v>73984300.819999993</v>
      </c>
      <c r="H28" s="18">
        <f t="shared" si="2"/>
        <v>109023682.18000001</v>
      </c>
      <c r="I28" s="3"/>
    </row>
    <row r="29" spans="2:9" ht="31.2" x14ac:dyDescent="0.3">
      <c r="B29" s="28" t="s">
        <v>41</v>
      </c>
      <c r="C29" s="29">
        <v>167199983</v>
      </c>
      <c r="D29" s="30">
        <f t="shared" si="0"/>
        <v>0</v>
      </c>
      <c r="E29" s="29">
        <v>167199982.99999997</v>
      </c>
      <c r="F29" s="29">
        <v>90032425.380000025</v>
      </c>
      <c r="G29" s="29">
        <f t="shared" si="1"/>
        <v>90032425.380000025</v>
      </c>
      <c r="H29" s="18">
        <f t="shared" si="2"/>
        <v>77167557.619999945</v>
      </c>
      <c r="I29" s="3"/>
    </row>
    <row r="30" spans="2:9" x14ac:dyDescent="0.3">
      <c r="B30" s="28" t="s">
        <v>138</v>
      </c>
      <c r="C30" s="29">
        <v>1843843422</v>
      </c>
      <c r="D30" s="30">
        <f t="shared" si="0"/>
        <v>-150030246.12000036</v>
      </c>
      <c r="E30" s="29">
        <v>1693813175.8799996</v>
      </c>
      <c r="F30" s="29">
        <v>509231044.53999949</v>
      </c>
      <c r="G30" s="29">
        <f t="shared" si="1"/>
        <v>509231044.53999949</v>
      </c>
      <c r="H30" s="18">
        <f t="shared" si="2"/>
        <v>1184582131.3400002</v>
      </c>
      <c r="I30" s="3"/>
    </row>
    <row r="31" spans="2:9" x14ac:dyDescent="0.3">
      <c r="B31" s="31" t="s">
        <v>129</v>
      </c>
      <c r="C31" s="29">
        <v>236065403</v>
      </c>
      <c r="D31" s="30">
        <f t="shared" si="0"/>
        <v>63879072.950000048</v>
      </c>
      <c r="E31" s="29">
        <v>299944475.95000005</v>
      </c>
      <c r="F31" s="29">
        <v>156486727.85999998</v>
      </c>
      <c r="G31" s="29">
        <f t="shared" si="1"/>
        <v>156486727.85999998</v>
      </c>
      <c r="H31" s="18">
        <f t="shared" si="2"/>
        <v>143457748.09000006</v>
      </c>
      <c r="I31" s="3"/>
    </row>
    <row r="32" spans="2:9" x14ac:dyDescent="0.3">
      <c r="B32" s="28" t="s">
        <v>46</v>
      </c>
      <c r="C32" s="29">
        <v>3197479115</v>
      </c>
      <c r="D32" s="30">
        <f t="shared" si="0"/>
        <v>11921255.269991875</v>
      </c>
      <c r="E32" s="29">
        <v>3209400370.2699919</v>
      </c>
      <c r="F32" s="29">
        <v>1155821578.3400002</v>
      </c>
      <c r="G32" s="29">
        <f t="shared" si="1"/>
        <v>1155821578.3400002</v>
      </c>
      <c r="H32" s="18">
        <f t="shared" si="2"/>
        <v>2053578791.9299917</v>
      </c>
      <c r="I32" s="3"/>
    </row>
    <row r="33" spans="2:9" x14ac:dyDescent="0.3">
      <c r="B33" s="28" t="s">
        <v>47</v>
      </c>
      <c r="C33" s="29">
        <v>1928888205</v>
      </c>
      <c r="D33" s="30">
        <f t="shared" si="0"/>
        <v>96620544.770002365</v>
      </c>
      <c r="E33" s="29">
        <v>2025508749.7700024</v>
      </c>
      <c r="F33" s="29">
        <v>1009505430.3800001</v>
      </c>
      <c r="G33" s="29">
        <f t="shared" si="1"/>
        <v>1009505430.3800001</v>
      </c>
      <c r="H33" s="18">
        <f t="shared" si="2"/>
        <v>1016003319.3900023</v>
      </c>
      <c r="I33" s="3"/>
    </row>
    <row r="34" spans="2:9" x14ac:dyDescent="0.3">
      <c r="B34" s="28" t="s">
        <v>48</v>
      </c>
      <c r="C34" s="29">
        <v>2253811305</v>
      </c>
      <c r="D34" s="30">
        <f t="shared" si="0"/>
        <v>30563176.409999371</v>
      </c>
      <c r="E34" s="29">
        <v>2284374481.4099994</v>
      </c>
      <c r="F34" s="29">
        <v>1188478784.5699997</v>
      </c>
      <c r="G34" s="29">
        <f t="shared" si="1"/>
        <v>1188478784.5699997</v>
      </c>
      <c r="H34" s="18">
        <f t="shared" si="2"/>
        <v>1095895696.8399997</v>
      </c>
      <c r="I34" s="3"/>
    </row>
    <row r="35" spans="2:9" x14ac:dyDescent="0.3">
      <c r="B35" s="28" t="s">
        <v>49</v>
      </c>
      <c r="C35" s="29">
        <v>2832735024</v>
      </c>
      <c r="D35" s="30">
        <f t="shared" si="0"/>
        <v>16444524.980000496</v>
      </c>
      <c r="E35" s="29">
        <v>2849179548.9800005</v>
      </c>
      <c r="F35" s="29">
        <v>1349631206.4599998</v>
      </c>
      <c r="G35" s="29">
        <f t="shared" si="1"/>
        <v>1349631206.4599998</v>
      </c>
      <c r="H35" s="18">
        <f t="shared" si="2"/>
        <v>1499548342.5200007</v>
      </c>
      <c r="I35" s="3"/>
    </row>
    <row r="36" spans="2:9" x14ac:dyDescent="0.3">
      <c r="B36" s="28" t="s">
        <v>50</v>
      </c>
      <c r="C36" s="29">
        <v>1738343926</v>
      </c>
      <c r="D36" s="30">
        <f t="shared" si="0"/>
        <v>1506314.4400002956</v>
      </c>
      <c r="E36" s="29">
        <v>1739850240.4400003</v>
      </c>
      <c r="F36" s="29">
        <v>941372759.20000088</v>
      </c>
      <c r="G36" s="29">
        <f t="shared" si="1"/>
        <v>941372759.20000088</v>
      </c>
      <c r="H36" s="18">
        <f t="shared" si="2"/>
        <v>798477481.23999941</v>
      </c>
      <c r="I36" s="3"/>
    </row>
    <row r="37" spans="2:9" x14ac:dyDescent="0.3">
      <c r="B37" s="28" t="s">
        <v>51</v>
      </c>
      <c r="C37" s="29">
        <v>3361110523</v>
      </c>
      <c r="D37" s="30">
        <f t="shared" si="0"/>
        <v>78377045.790002346</v>
      </c>
      <c r="E37" s="29">
        <v>3439487568.7900023</v>
      </c>
      <c r="F37" s="29">
        <v>1949768556.7699995</v>
      </c>
      <c r="G37" s="29">
        <f t="shared" si="1"/>
        <v>1949768556.7699995</v>
      </c>
      <c r="H37" s="18">
        <f t="shared" si="2"/>
        <v>1489719012.0200028</v>
      </c>
      <c r="I37" s="3"/>
    </row>
    <row r="38" spans="2:9" x14ac:dyDescent="0.3">
      <c r="B38" s="28" t="s">
        <v>52</v>
      </c>
      <c r="C38" s="29">
        <v>4773661997</v>
      </c>
      <c r="D38" s="30">
        <f t="shared" si="0"/>
        <v>41903051.660001755</v>
      </c>
      <c r="E38" s="29">
        <v>4815565048.6600018</v>
      </c>
      <c r="F38" s="29">
        <v>2468969058.9100003</v>
      </c>
      <c r="G38" s="29">
        <f t="shared" si="1"/>
        <v>2468969058.9100003</v>
      </c>
      <c r="H38" s="18">
        <f t="shared" si="2"/>
        <v>2346595989.7500014</v>
      </c>
      <c r="I38" s="3"/>
    </row>
    <row r="39" spans="2:9" x14ac:dyDescent="0.3">
      <c r="B39" s="28" t="s">
        <v>53</v>
      </c>
      <c r="C39" s="29">
        <v>2031034638</v>
      </c>
      <c r="D39" s="30">
        <f t="shared" si="0"/>
        <v>27312415.119999647</v>
      </c>
      <c r="E39" s="29">
        <v>2058347053.1199996</v>
      </c>
      <c r="F39" s="29">
        <v>1083345227.1299999</v>
      </c>
      <c r="G39" s="29">
        <f t="shared" si="1"/>
        <v>1083345227.1299999</v>
      </c>
      <c r="H39" s="18">
        <f t="shared" si="2"/>
        <v>975001825.98999977</v>
      </c>
      <c r="I39" s="3"/>
    </row>
    <row r="40" spans="2:9" x14ac:dyDescent="0.3">
      <c r="B40" s="28" t="s">
        <v>54</v>
      </c>
      <c r="C40" s="29">
        <v>5853261734</v>
      </c>
      <c r="D40" s="30">
        <f t="shared" si="0"/>
        <v>440981.98999977112</v>
      </c>
      <c r="E40" s="29">
        <v>5853702715.9899998</v>
      </c>
      <c r="F40" s="29">
        <v>2910215023.2300005</v>
      </c>
      <c r="G40" s="29">
        <f t="shared" si="1"/>
        <v>2910215023.2300005</v>
      </c>
      <c r="H40" s="18">
        <f t="shared" si="2"/>
        <v>2943487692.7599993</v>
      </c>
      <c r="I40" s="3"/>
    </row>
    <row r="41" spans="2:9" x14ac:dyDescent="0.3">
      <c r="B41" s="28" t="s">
        <v>55</v>
      </c>
      <c r="C41" s="29">
        <v>1699386808</v>
      </c>
      <c r="D41" s="30">
        <f t="shared" si="0"/>
        <v>1516060.0000002384</v>
      </c>
      <c r="E41" s="29">
        <v>1700902868.0000002</v>
      </c>
      <c r="F41" s="29">
        <v>675470513.20999968</v>
      </c>
      <c r="G41" s="29">
        <f t="shared" si="1"/>
        <v>675470513.20999968</v>
      </c>
      <c r="H41" s="18">
        <f t="shared" si="2"/>
        <v>1025432354.7900006</v>
      </c>
      <c r="I41" s="3"/>
    </row>
    <row r="42" spans="2:9" x14ac:dyDescent="0.3">
      <c r="B42" s="28" t="s">
        <v>56</v>
      </c>
      <c r="C42" s="29">
        <v>2430095675</v>
      </c>
      <c r="D42" s="30">
        <f t="shared" si="0"/>
        <v>43008303.770000458</v>
      </c>
      <c r="E42" s="29">
        <v>2473103978.7700005</v>
      </c>
      <c r="F42" s="29">
        <v>1166082304.2900004</v>
      </c>
      <c r="G42" s="29">
        <f t="shared" si="1"/>
        <v>1166082304.2900004</v>
      </c>
      <c r="H42" s="18">
        <f t="shared" si="2"/>
        <v>1307021674.48</v>
      </c>
      <c r="I42" s="3"/>
    </row>
    <row r="43" spans="2:9" x14ac:dyDescent="0.3">
      <c r="B43" s="28" t="s">
        <v>57</v>
      </c>
      <c r="C43" s="29">
        <v>1451839218</v>
      </c>
      <c r="D43" s="30">
        <f t="shared" si="0"/>
        <v>29285871.999999762</v>
      </c>
      <c r="E43" s="29">
        <v>1481125089.9999998</v>
      </c>
      <c r="F43" s="29">
        <v>669146218.24000001</v>
      </c>
      <c r="G43" s="29">
        <f t="shared" si="1"/>
        <v>669146218.24000001</v>
      </c>
      <c r="H43" s="18">
        <f t="shared" si="2"/>
        <v>811978871.75999975</v>
      </c>
      <c r="I43" s="3"/>
    </row>
    <row r="44" spans="2:9" x14ac:dyDescent="0.3">
      <c r="B44" s="28" t="s">
        <v>58</v>
      </c>
      <c r="C44" s="29">
        <v>1720275260</v>
      </c>
      <c r="D44" s="30">
        <f t="shared" si="0"/>
        <v>3900995.7199971676</v>
      </c>
      <c r="E44" s="29">
        <v>1724176255.7199972</v>
      </c>
      <c r="F44" s="29">
        <v>869092751.54000044</v>
      </c>
      <c r="G44" s="29">
        <f t="shared" si="1"/>
        <v>869092751.54000044</v>
      </c>
      <c r="H44" s="18">
        <f t="shared" si="2"/>
        <v>855083504.17999673</v>
      </c>
      <c r="I44" s="3"/>
    </row>
    <row r="45" spans="2:9" x14ac:dyDescent="0.3">
      <c r="B45" s="28" t="s">
        <v>59</v>
      </c>
      <c r="C45" s="29">
        <v>2693504192</v>
      </c>
      <c r="D45" s="30">
        <f t="shared" si="0"/>
        <v>8914919.7999992371</v>
      </c>
      <c r="E45" s="29">
        <v>2702419111.7999992</v>
      </c>
      <c r="F45" s="29">
        <v>1156461805.5199983</v>
      </c>
      <c r="G45" s="29">
        <f t="shared" si="1"/>
        <v>1156461805.5199983</v>
      </c>
      <c r="H45" s="18">
        <f t="shared" si="2"/>
        <v>1545957306.2800009</v>
      </c>
      <c r="I45" s="3"/>
    </row>
    <row r="46" spans="2:9" x14ac:dyDescent="0.3">
      <c r="B46" s="28" t="s">
        <v>60</v>
      </c>
      <c r="C46" s="29">
        <v>2796490287</v>
      </c>
      <c r="D46" s="30">
        <f t="shared" si="0"/>
        <v>14823614.490000725</v>
      </c>
      <c r="E46" s="29">
        <v>2811313901.4900007</v>
      </c>
      <c r="F46" s="29">
        <v>1705068093.6400018</v>
      </c>
      <c r="G46" s="29">
        <f t="shared" si="1"/>
        <v>1705068093.6400018</v>
      </c>
      <c r="H46" s="18">
        <f t="shared" si="2"/>
        <v>1106245807.849999</v>
      </c>
      <c r="I46" s="3"/>
    </row>
    <row r="47" spans="2:9" x14ac:dyDescent="0.3">
      <c r="B47" s="28" t="s">
        <v>61</v>
      </c>
      <c r="C47" s="29">
        <v>2056675493</v>
      </c>
      <c r="D47" s="30">
        <f t="shared" si="0"/>
        <v>16415447.130000591</v>
      </c>
      <c r="E47" s="29">
        <v>2073090940.1300006</v>
      </c>
      <c r="F47" s="29">
        <v>945302564.50999892</v>
      </c>
      <c r="G47" s="29">
        <f t="shared" si="1"/>
        <v>945302564.50999892</v>
      </c>
      <c r="H47" s="18">
        <f t="shared" si="2"/>
        <v>1127788375.6200018</v>
      </c>
      <c r="I47" s="3"/>
    </row>
    <row r="48" spans="2:9" ht="31.2" x14ac:dyDescent="0.3">
      <c r="B48" s="28" t="s">
        <v>42</v>
      </c>
      <c r="C48" s="29">
        <v>3180310311</v>
      </c>
      <c r="D48" s="30">
        <f t="shared" si="0"/>
        <v>-49725644</v>
      </c>
      <c r="E48" s="29">
        <v>3130584667</v>
      </c>
      <c r="F48" s="29">
        <v>872865531.11000025</v>
      </c>
      <c r="G48" s="29">
        <f t="shared" si="1"/>
        <v>872865531.11000025</v>
      </c>
      <c r="H48" s="18">
        <f t="shared" si="2"/>
        <v>2257719135.8899999</v>
      </c>
      <c r="I48" s="3"/>
    </row>
    <row r="49" spans="2:9" s="5" customFormat="1" x14ac:dyDescent="0.3">
      <c r="B49" s="28" t="s">
        <v>43</v>
      </c>
      <c r="C49" s="29">
        <v>0</v>
      </c>
      <c r="D49" s="30">
        <f t="shared" si="0"/>
        <v>240650341</v>
      </c>
      <c r="E49" s="29">
        <v>240650341</v>
      </c>
      <c r="F49" s="29">
        <v>101579761.11</v>
      </c>
      <c r="G49" s="29">
        <f t="shared" si="1"/>
        <v>101579761.11</v>
      </c>
      <c r="H49" s="18">
        <f t="shared" si="2"/>
        <v>139070579.88999999</v>
      </c>
      <c r="I49" s="3"/>
    </row>
    <row r="50" spans="2:9" s="5" customFormat="1" x14ac:dyDescent="0.3">
      <c r="B50" s="28" t="s">
        <v>139</v>
      </c>
      <c r="C50" s="29">
        <v>0</v>
      </c>
      <c r="D50" s="30">
        <f t="shared" si="0"/>
        <v>5048748.03</v>
      </c>
      <c r="E50" s="29">
        <v>5048748.03</v>
      </c>
      <c r="F50" s="29">
        <v>0</v>
      </c>
      <c r="G50" s="29">
        <f t="shared" si="1"/>
        <v>0</v>
      </c>
      <c r="H50" s="18">
        <f t="shared" si="2"/>
        <v>5048748.03</v>
      </c>
      <c r="I50" s="3"/>
    </row>
    <row r="51" spans="2:9" s="5" customFormat="1" x14ac:dyDescent="0.3">
      <c r="B51" s="28" t="s">
        <v>10</v>
      </c>
      <c r="C51" s="29">
        <v>46459841</v>
      </c>
      <c r="D51" s="30">
        <f t="shared" si="0"/>
        <v>80136226.620000005</v>
      </c>
      <c r="E51" s="29">
        <v>126596067.62</v>
      </c>
      <c r="F51" s="29">
        <v>57615363.670000009</v>
      </c>
      <c r="G51" s="29">
        <f t="shared" si="1"/>
        <v>57615363.670000009</v>
      </c>
      <c r="H51" s="18">
        <f t="shared" si="2"/>
        <v>68980703.949999988</v>
      </c>
      <c r="I51" s="3"/>
    </row>
    <row r="52" spans="2:9" s="5" customFormat="1" ht="31.2" x14ac:dyDescent="0.3">
      <c r="B52" s="28" t="s">
        <v>130</v>
      </c>
      <c r="C52" s="29">
        <v>0</v>
      </c>
      <c r="D52" s="30">
        <f t="shared" si="0"/>
        <v>13387429</v>
      </c>
      <c r="E52" s="29">
        <v>13387429</v>
      </c>
      <c r="F52" s="29">
        <v>5418932.459999999</v>
      </c>
      <c r="G52" s="29">
        <f t="shared" si="1"/>
        <v>5418932.459999999</v>
      </c>
      <c r="H52" s="18">
        <f t="shared" si="2"/>
        <v>7968496.540000001</v>
      </c>
      <c r="I52" s="3"/>
    </row>
    <row r="53" spans="2:9" s="5" customFormat="1" x14ac:dyDescent="0.3">
      <c r="B53" s="28" t="s">
        <v>18</v>
      </c>
      <c r="C53" s="29">
        <v>17063804467</v>
      </c>
      <c r="D53" s="30">
        <f t="shared" si="0"/>
        <v>-1224945925.3299999</v>
      </c>
      <c r="E53" s="29">
        <v>15838858541.67</v>
      </c>
      <c r="F53" s="29">
        <v>7184471153.2399979</v>
      </c>
      <c r="G53" s="29">
        <f t="shared" si="1"/>
        <v>7184471153.2399979</v>
      </c>
      <c r="H53" s="18">
        <f t="shared" si="2"/>
        <v>8654387388.4300022</v>
      </c>
      <c r="I53" s="3"/>
    </row>
    <row r="54" spans="2:9" s="5" customFormat="1" x14ac:dyDescent="0.3">
      <c r="B54" s="28" t="s">
        <v>44</v>
      </c>
      <c r="C54" s="29">
        <v>11725445</v>
      </c>
      <c r="D54" s="30">
        <f t="shared" si="0"/>
        <v>0</v>
      </c>
      <c r="E54" s="29">
        <v>11725445</v>
      </c>
      <c r="F54" s="29">
        <v>2866260.69</v>
      </c>
      <c r="G54" s="29">
        <f t="shared" si="1"/>
        <v>2866260.69</v>
      </c>
      <c r="H54" s="18">
        <f t="shared" si="2"/>
        <v>8859184.3100000005</v>
      </c>
      <c r="I54" s="3"/>
    </row>
    <row r="55" spans="2:9" s="5" customFormat="1" x14ac:dyDescent="0.3">
      <c r="B55" s="28" t="s">
        <v>135</v>
      </c>
      <c r="C55" s="29">
        <v>551860027</v>
      </c>
      <c r="D55" s="30">
        <f t="shared" si="0"/>
        <v>517138220.17999995</v>
      </c>
      <c r="E55" s="29">
        <v>1068998247.1799999</v>
      </c>
      <c r="F55" s="29">
        <v>687649772.29000008</v>
      </c>
      <c r="G55" s="29">
        <f t="shared" si="1"/>
        <v>687649772.29000008</v>
      </c>
      <c r="H55" s="18">
        <f t="shared" si="2"/>
        <v>381348474.88999987</v>
      </c>
      <c r="I55" s="3"/>
    </row>
    <row r="56" spans="2:9" s="5" customFormat="1" x14ac:dyDescent="0.3">
      <c r="B56" s="28" t="s">
        <v>29</v>
      </c>
      <c r="C56" s="29">
        <v>3199761985</v>
      </c>
      <c r="D56" s="30">
        <f t="shared" si="0"/>
        <v>0</v>
      </c>
      <c r="E56" s="29">
        <v>3199761985</v>
      </c>
      <c r="F56" s="29">
        <v>1515130803.3000002</v>
      </c>
      <c r="G56" s="29">
        <f t="shared" si="1"/>
        <v>1515130803.3000002</v>
      </c>
      <c r="H56" s="18">
        <f t="shared" si="2"/>
        <v>1684631181.6999998</v>
      </c>
      <c r="I56" s="3"/>
    </row>
    <row r="57" spans="2:9" s="5" customFormat="1" x14ac:dyDescent="0.3">
      <c r="B57" s="28" t="s">
        <v>45</v>
      </c>
      <c r="C57" s="29">
        <v>116902263</v>
      </c>
      <c r="D57" s="30">
        <f t="shared" si="0"/>
        <v>-180288.18999998271</v>
      </c>
      <c r="E57" s="29">
        <v>116721974.81000002</v>
      </c>
      <c r="F57" s="29">
        <v>71947891.610000029</v>
      </c>
      <c r="G57" s="29">
        <f t="shared" si="1"/>
        <v>71947891.610000029</v>
      </c>
      <c r="H57" s="18">
        <f t="shared" si="2"/>
        <v>44774083.199999988</v>
      </c>
      <c r="I57" s="3"/>
    </row>
    <row r="58" spans="2:9" s="5" customFormat="1" x14ac:dyDescent="0.3">
      <c r="B58" s="28" t="s">
        <v>27</v>
      </c>
      <c r="C58" s="29">
        <v>7153724211</v>
      </c>
      <c r="D58" s="30">
        <f t="shared" si="0"/>
        <v>0</v>
      </c>
      <c r="E58" s="29">
        <v>7153724211</v>
      </c>
      <c r="F58" s="29">
        <v>4816454611.9200001</v>
      </c>
      <c r="G58" s="29">
        <f t="shared" si="1"/>
        <v>4816454611.9200001</v>
      </c>
      <c r="H58" s="18">
        <f t="shared" si="2"/>
        <v>2337269599.0799999</v>
      </c>
      <c r="I58" s="3"/>
    </row>
    <row r="59" spans="2:9" s="5" customFormat="1" x14ac:dyDescent="0.3">
      <c r="B59" s="28" t="s">
        <v>11</v>
      </c>
      <c r="C59" s="29">
        <v>4547840604</v>
      </c>
      <c r="D59" s="30">
        <f t="shared" si="0"/>
        <v>0</v>
      </c>
      <c r="E59" s="29">
        <v>4547840604</v>
      </c>
      <c r="F59" s="29">
        <v>2961799155.5</v>
      </c>
      <c r="G59" s="29">
        <f t="shared" si="1"/>
        <v>2961799155.5</v>
      </c>
      <c r="H59" s="18">
        <f t="shared" si="2"/>
        <v>1586041448.5</v>
      </c>
      <c r="I59" s="3"/>
    </row>
    <row r="60" spans="2:9" s="5" customFormat="1" x14ac:dyDescent="0.3">
      <c r="B60" s="28" t="s">
        <v>12</v>
      </c>
      <c r="C60" s="29">
        <v>44704585</v>
      </c>
      <c r="D60" s="30">
        <f t="shared" si="0"/>
        <v>0</v>
      </c>
      <c r="E60" s="29">
        <v>44704585</v>
      </c>
      <c r="F60" s="29">
        <v>25526518.310000006</v>
      </c>
      <c r="G60" s="29">
        <f t="shared" si="1"/>
        <v>25526518.310000006</v>
      </c>
      <c r="H60" s="18">
        <f t="shared" si="2"/>
        <v>19178066.689999994</v>
      </c>
      <c r="I60" s="3"/>
    </row>
    <row r="61" spans="2:9" s="5" customFormat="1" x14ac:dyDescent="0.3">
      <c r="B61" s="28" t="s">
        <v>26</v>
      </c>
      <c r="C61" s="29">
        <v>20965035</v>
      </c>
      <c r="D61" s="30">
        <f t="shared" si="0"/>
        <v>0</v>
      </c>
      <c r="E61" s="29">
        <v>20965034.999999996</v>
      </c>
      <c r="F61" s="29">
        <v>9828360.5399999991</v>
      </c>
      <c r="G61" s="29">
        <f t="shared" si="1"/>
        <v>9828360.5399999991</v>
      </c>
      <c r="H61" s="18">
        <f t="shared" si="2"/>
        <v>11136674.459999997</v>
      </c>
      <c r="I61" s="3"/>
    </row>
    <row r="62" spans="2:9" s="5" customFormat="1" x14ac:dyDescent="0.3">
      <c r="B62" s="28" t="s">
        <v>131</v>
      </c>
      <c r="C62" s="29">
        <v>126219835</v>
      </c>
      <c r="D62" s="30">
        <f t="shared" si="0"/>
        <v>0</v>
      </c>
      <c r="E62" s="29">
        <v>126219835</v>
      </c>
      <c r="F62" s="29">
        <v>36859261.059999995</v>
      </c>
      <c r="G62" s="29">
        <f t="shared" si="1"/>
        <v>36859261.059999995</v>
      </c>
      <c r="H62" s="18">
        <f t="shared" si="2"/>
        <v>89360573.939999998</v>
      </c>
      <c r="I62" s="3"/>
    </row>
    <row r="63" spans="2:9" s="5" customFormat="1" ht="31.2" x14ac:dyDescent="0.3">
      <c r="B63" s="28" t="s">
        <v>132</v>
      </c>
      <c r="C63" s="29">
        <v>4012800983</v>
      </c>
      <c r="D63" s="30">
        <f t="shared" si="0"/>
        <v>-2725530961.5100002</v>
      </c>
      <c r="E63" s="29">
        <v>1287270021.49</v>
      </c>
      <c r="F63" s="29">
        <v>0</v>
      </c>
      <c r="G63" s="29">
        <f t="shared" si="1"/>
        <v>0</v>
      </c>
      <c r="H63" s="18">
        <f t="shared" si="2"/>
        <v>1287270021.49</v>
      </c>
      <c r="I63" s="3"/>
    </row>
    <row r="64" spans="2:9" s="5" customFormat="1" x14ac:dyDescent="0.3">
      <c r="B64" s="28" t="s">
        <v>30</v>
      </c>
      <c r="C64" s="29">
        <v>3992000000</v>
      </c>
      <c r="D64" s="30">
        <f t="shared" si="0"/>
        <v>0</v>
      </c>
      <c r="E64" s="29">
        <v>3992000000</v>
      </c>
      <c r="F64" s="29">
        <v>3001843206.7999997</v>
      </c>
      <c r="G64" s="29">
        <f t="shared" si="1"/>
        <v>3001843206.7999997</v>
      </c>
      <c r="H64" s="18">
        <f t="shared" si="2"/>
        <v>990156793.20000029</v>
      </c>
      <c r="I64" s="3"/>
    </row>
    <row r="65" spans="2:9" s="5" customFormat="1" x14ac:dyDescent="0.3">
      <c r="B65" s="28" t="s">
        <v>31</v>
      </c>
      <c r="C65" s="29">
        <v>6099072586</v>
      </c>
      <c r="D65" s="30">
        <f t="shared" si="0"/>
        <v>45000000</v>
      </c>
      <c r="E65" s="29">
        <v>6144072586</v>
      </c>
      <c r="F65" s="29">
        <v>5270835809.75</v>
      </c>
      <c r="G65" s="29">
        <f t="shared" si="1"/>
        <v>5270835809.75</v>
      </c>
      <c r="H65" s="18">
        <f t="shared" si="2"/>
        <v>873236776.25</v>
      </c>
      <c r="I65" s="3"/>
    </row>
    <row r="66" spans="2:9" s="5" customFormat="1" x14ac:dyDescent="0.3">
      <c r="B66" s="28" t="s">
        <v>67</v>
      </c>
      <c r="C66" s="29">
        <v>1766054290</v>
      </c>
      <c r="D66" s="30">
        <f t="shared" si="0"/>
        <v>0</v>
      </c>
      <c r="E66" s="29">
        <v>1766054290</v>
      </c>
      <c r="F66" s="29">
        <v>1240873387</v>
      </c>
      <c r="G66" s="29">
        <f t="shared" si="1"/>
        <v>1240873387</v>
      </c>
      <c r="H66" s="18">
        <f t="shared" si="2"/>
        <v>525180903</v>
      </c>
      <c r="I66" s="3"/>
    </row>
    <row r="67" spans="2:9" s="5" customFormat="1" x14ac:dyDescent="0.3">
      <c r="B67" s="28" t="s">
        <v>68</v>
      </c>
      <c r="C67" s="29">
        <v>518094775</v>
      </c>
      <c r="D67" s="30">
        <f t="shared" si="0"/>
        <v>0</v>
      </c>
      <c r="E67" s="29">
        <v>518094775</v>
      </c>
      <c r="F67" s="29">
        <v>388571080</v>
      </c>
      <c r="G67" s="29">
        <f t="shared" si="1"/>
        <v>388571080</v>
      </c>
      <c r="H67" s="18">
        <f t="shared" si="2"/>
        <v>129523695</v>
      </c>
      <c r="I67" s="3"/>
    </row>
    <row r="68" spans="2:9" s="5" customFormat="1" x14ac:dyDescent="0.3">
      <c r="B68" s="28" t="s">
        <v>69</v>
      </c>
      <c r="C68" s="29">
        <v>5889693672</v>
      </c>
      <c r="D68" s="30">
        <f t="shared" si="0"/>
        <v>-755817</v>
      </c>
      <c r="E68" s="29">
        <v>5888937855</v>
      </c>
      <c r="F68" s="29">
        <v>4414743974.1499996</v>
      </c>
      <c r="G68" s="29">
        <f t="shared" si="1"/>
        <v>4414743974.1499996</v>
      </c>
      <c r="H68" s="18">
        <f t="shared" si="2"/>
        <v>1474193880.8500004</v>
      </c>
      <c r="I68" s="3"/>
    </row>
    <row r="69" spans="2:9" s="5" customFormat="1" x14ac:dyDescent="0.3">
      <c r="B69" s="28" t="s">
        <v>70</v>
      </c>
      <c r="C69" s="29">
        <v>192514882</v>
      </c>
      <c r="D69" s="30">
        <f t="shared" si="0"/>
        <v>0</v>
      </c>
      <c r="E69" s="29">
        <v>192514882</v>
      </c>
      <c r="F69" s="29">
        <v>144386163</v>
      </c>
      <c r="G69" s="29">
        <f t="shared" si="1"/>
        <v>144386163</v>
      </c>
      <c r="H69" s="18">
        <f t="shared" si="2"/>
        <v>48128719</v>
      </c>
      <c r="I69" s="3"/>
    </row>
    <row r="70" spans="2:9" s="5" customFormat="1" x14ac:dyDescent="0.3">
      <c r="B70" s="28" t="s">
        <v>71</v>
      </c>
      <c r="C70" s="29">
        <v>515046942</v>
      </c>
      <c r="D70" s="30">
        <f t="shared" si="0"/>
        <v>0</v>
      </c>
      <c r="E70" s="29">
        <v>515046942</v>
      </c>
      <c r="F70" s="29">
        <v>386800245</v>
      </c>
      <c r="G70" s="29">
        <f t="shared" si="1"/>
        <v>386800245</v>
      </c>
      <c r="H70" s="18">
        <f t="shared" si="2"/>
        <v>128246697</v>
      </c>
      <c r="I70" s="3"/>
    </row>
    <row r="71" spans="2:9" s="5" customFormat="1" x14ac:dyDescent="0.3">
      <c r="B71" s="28"/>
      <c r="C71" s="29"/>
      <c r="D71" s="30"/>
      <c r="E71" s="29"/>
      <c r="F71" s="29"/>
      <c r="G71" s="29"/>
      <c r="H71" s="18"/>
      <c r="I71" s="3"/>
    </row>
    <row r="72" spans="2:9" s="5" customFormat="1" ht="27" customHeight="1" x14ac:dyDescent="0.3">
      <c r="B72" s="52" t="s">
        <v>22</v>
      </c>
      <c r="C72" s="53">
        <v>410989790</v>
      </c>
      <c r="D72" s="54">
        <f t="shared" si="0"/>
        <v>0</v>
      </c>
      <c r="E72" s="53">
        <v>410989790</v>
      </c>
      <c r="F72" s="53">
        <v>308242341</v>
      </c>
      <c r="G72" s="53">
        <f t="shared" si="1"/>
        <v>308242341</v>
      </c>
      <c r="H72" s="55">
        <f t="shared" si="2"/>
        <v>102747449</v>
      </c>
      <c r="I72" s="3"/>
    </row>
    <row r="73" spans="2:9" s="5" customFormat="1" ht="16.5" customHeight="1" x14ac:dyDescent="0.3">
      <c r="B73" s="28" t="s">
        <v>23</v>
      </c>
      <c r="C73" s="29">
        <v>435447554</v>
      </c>
      <c r="D73" s="30">
        <f t="shared" si="0"/>
        <v>0</v>
      </c>
      <c r="E73" s="29">
        <v>435447554</v>
      </c>
      <c r="F73" s="29">
        <v>326585664</v>
      </c>
      <c r="G73" s="29">
        <f t="shared" si="1"/>
        <v>326585664</v>
      </c>
      <c r="H73" s="18">
        <f t="shared" si="2"/>
        <v>108861890</v>
      </c>
      <c r="I73" s="3"/>
    </row>
    <row r="74" spans="2:9" s="5" customFormat="1" ht="16.5" customHeight="1" x14ac:dyDescent="0.3">
      <c r="B74" s="28" t="s">
        <v>24</v>
      </c>
      <c r="C74" s="29">
        <v>1425479792</v>
      </c>
      <c r="D74" s="30">
        <f t="shared" si="0"/>
        <v>0</v>
      </c>
      <c r="E74" s="29">
        <v>1425479792</v>
      </c>
      <c r="F74" s="29">
        <v>1062255372</v>
      </c>
      <c r="G74" s="29">
        <f t="shared" si="1"/>
        <v>1062255372</v>
      </c>
      <c r="H74" s="18">
        <f t="shared" si="2"/>
        <v>363224420</v>
      </c>
      <c r="I74" s="3"/>
    </row>
    <row r="75" spans="2:9" s="5" customFormat="1" ht="16.5" customHeight="1" x14ac:dyDescent="0.3">
      <c r="B75" s="28" t="s">
        <v>25</v>
      </c>
      <c r="C75" s="29">
        <v>250949214</v>
      </c>
      <c r="D75" s="30">
        <f t="shared" si="0"/>
        <v>0</v>
      </c>
      <c r="E75" s="29">
        <v>250949214</v>
      </c>
      <c r="F75" s="29">
        <v>200759370</v>
      </c>
      <c r="G75" s="29">
        <f t="shared" si="1"/>
        <v>200759370</v>
      </c>
      <c r="H75" s="18">
        <f t="shared" si="2"/>
        <v>50189844</v>
      </c>
      <c r="I75" s="3"/>
    </row>
    <row r="76" spans="2:9" s="5" customFormat="1" x14ac:dyDescent="0.3">
      <c r="B76" s="28" t="s">
        <v>19</v>
      </c>
      <c r="C76" s="29">
        <v>1341870037</v>
      </c>
      <c r="D76" s="30">
        <f t="shared" ref="D76:D110" si="3">E76-C76</f>
        <v>0</v>
      </c>
      <c r="E76" s="29">
        <v>1341870037</v>
      </c>
      <c r="F76" s="29">
        <v>893902527</v>
      </c>
      <c r="G76" s="29">
        <f t="shared" si="1"/>
        <v>893902527</v>
      </c>
      <c r="H76" s="18">
        <f t="shared" si="2"/>
        <v>447967510</v>
      </c>
      <c r="I76" s="3"/>
    </row>
    <row r="77" spans="2:9" s="5" customFormat="1" ht="31.2" x14ac:dyDescent="0.3">
      <c r="B77" s="28" t="s">
        <v>62</v>
      </c>
      <c r="C77" s="29">
        <v>143448360</v>
      </c>
      <c r="D77" s="30">
        <f t="shared" si="3"/>
        <v>0</v>
      </c>
      <c r="E77" s="29">
        <v>143448360</v>
      </c>
      <c r="F77" s="29">
        <v>107126499.5</v>
      </c>
      <c r="G77" s="29">
        <f t="shared" ref="G77:G110" si="4">F77</f>
        <v>107126499.5</v>
      </c>
      <c r="H77" s="18">
        <f t="shared" ref="H77:H110" si="5">E77-F77</f>
        <v>36321860.5</v>
      </c>
      <c r="I77" s="3"/>
    </row>
    <row r="78" spans="2:9" s="5" customFormat="1" x14ac:dyDescent="0.3">
      <c r="B78" s="28" t="s">
        <v>140</v>
      </c>
      <c r="C78" s="29">
        <v>0</v>
      </c>
      <c r="D78" s="30">
        <f t="shared" si="3"/>
        <v>3634458.92</v>
      </c>
      <c r="E78" s="29">
        <v>3634458.92</v>
      </c>
      <c r="F78" s="29">
        <v>756113.98</v>
      </c>
      <c r="G78" s="29">
        <f t="shared" si="4"/>
        <v>756113.98</v>
      </c>
      <c r="H78" s="18">
        <f t="shared" si="5"/>
        <v>2878344.94</v>
      </c>
      <c r="I78" s="3"/>
    </row>
    <row r="79" spans="2:9" s="5" customFormat="1" ht="31.2" x14ac:dyDescent="0.3">
      <c r="B79" s="28" t="s">
        <v>112</v>
      </c>
      <c r="C79" s="29">
        <v>12906153</v>
      </c>
      <c r="D79" s="30">
        <f t="shared" si="3"/>
        <v>2000000</v>
      </c>
      <c r="E79" s="29">
        <v>14906153</v>
      </c>
      <c r="F79" s="29">
        <v>7404217.4000000004</v>
      </c>
      <c r="G79" s="29">
        <f t="shared" si="4"/>
        <v>7404217.4000000004</v>
      </c>
      <c r="H79" s="18">
        <f t="shared" si="5"/>
        <v>7501935.5999999996</v>
      </c>
      <c r="I79" s="3"/>
    </row>
    <row r="80" spans="2:9" s="5" customFormat="1" x14ac:dyDescent="0.3">
      <c r="B80" s="28" t="s">
        <v>111</v>
      </c>
      <c r="C80" s="29">
        <v>2376814231</v>
      </c>
      <c r="D80" s="30">
        <f t="shared" si="3"/>
        <v>0</v>
      </c>
      <c r="E80" s="29">
        <v>2376814231</v>
      </c>
      <c r="F80" s="29">
        <v>1764834375</v>
      </c>
      <c r="G80" s="29">
        <f t="shared" si="4"/>
        <v>1764834375</v>
      </c>
      <c r="H80" s="18">
        <f t="shared" si="5"/>
        <v>611979856</v>
      </c>
      <c r="I80" s="3"/>
    </row>
    <row r="81" spans="2:9" s="5" customFormat="1" x14ac:dyDescent="0.3">
      <c r="B81" s="28" t="s">
        <v>110</v>
      </c>
      <c r="C81" s="29">
        <v>381212554</v>
      </c>
      <c r="D81" s="30">
        <f t="shared" si="3"/>
        <v>0</v>
      </c>
      <c r="E81" s="29">
        <v>381212554</v>
      </c>
      <c r="F81" s="29">
        <v>299934715</v>
      </c>
      <c r="G81" s="29">
        <f t="shared" si="4"/>
        <v>299934715</v>
      </c>
      <c r="H81" s="18">
        <f t="shared" si="5"/>
        <v>81277839</v>
      </c>
      <c r="I81" s="3"/>
    </row>
    <row r="82" spans="2:9" s="5" customFormat="1" x14ac:dyDescent="0.3">
      <c r="B82" s="28" t="s">
        <v>109</v>
      </c>
      <c r="C82" s="29">
        <v>290985257</v>
      </c>
      <c r="D82" s="30">
        <f t="shared" si="3"/>
        <v>0</v>
      </c>
      <c r="E82" s="29">
        <v>290985257</v>
      </c>
      <c r="F82" s="29">
        <v>123100987.02</v>
      </c>
      <c r="G82" s="29">
        <f t="shared" si="4"/>
        <v>123100987.02</v>
      </c>
      <c r="H82" s="18">
        <f t="shared" si="5"/>
        <v>167884269.98000002</v>
      </c>
      <c r="I82" s="3"/>
    </row>
    <row r="83" spans="2:9" s="5" customFormat="1" x14ac:dyDescent="0.3">
      <c r="B83" s="28" t="s">
        <v>108</v>
      </c>
      <c r="C83" s="29">
        <v>1193310326</v>
      </c>
      <c r="D83" s="30">
        <f t="shared" si="3"/>
        <v>0</v>
      </c>
      <c r="E83" s="29">
        <v>1193310326</v>
      </c>
      <c r="F83" s="29">
        <v>567659722.11000001</v>
      </c>
      <c r="G83" s="29">
        <f t="shared" si="4"/>
        <v>567659722.11000001</v>
      </c>
      <c r="H83" s="18">
        <f t="shared" si="5"/>
        <v>625650603.88999999</v>
      </c>
      <c r="I83" s="3"/>
    </row>
    <row r="84" spans="2:9" s="5" customFormat="1" x14ac:dyDescent="0.3">
      <c r="B84" s="28" t="s">
        <v>107</v>
      </c>
      <c r="C84" s="29">
        <v>120305869</v>
      </c>
      <c r="D84" s="30">
        <f t="shared" si="3"/>
        <v>0</v>
      </c>
      <c r="E84" s="29">
        <v>120305869</v>
      </c>
      <c r="F84" s="29">
        <v>76285976.560000002</v>
      </c>
      <c r="G84" s="29">
        <f t="shared" si="4"/>
        <v>76285976.560000002</v>
      </c>
      <c r="H84" s="18">
        <f t="shared" si="5"/>
        <v>44019892.439999998</v>
      </c>
      <c r="I84" s="3"/>
    </row>
    <row r="85" spans="2:9" s="5" customFormat="1" x14ac:dyDescent="0.3">
      <c r="B85" s="28" t="s">
        <v>106</v>
      </c>
      <c r="C85" s="29">
        <v>36690776</v>
      </c>
      <c r="D85" s="30">
        <f t="shared" si="3"/>
        <v>198159778.00999999</v>
      </c>
      <c r="E85" s="29">
        <v>234850554.00999999</v>
      </c>
      <c r="F85" s="29">
        <v>14088071.700000001</v>
      </c>
      <c r="G85" s="29">
        <f t="shared" si="4"/>
        <v>14088071.700000001</v>
      </c>
      <c r="H85" s="18">
        <f t="shared" si="5"/>
        <v>220762482.31</v>
      </c>
      <c r="I85" s="3"/>
    </row>
    <row r="86" spans="2:9" s="5" customFormat="1" x14ac:dyDescent="0.3">
      <c r="B86" s="28" t="s">
        <v>105</v>
      </c>
      <c r="C86" s="29">
        <v>127376454</v>
      </c>
      <c r="D86" s="30">
        <f t="shared" si="3"/>
        <v>0</v>
      </c>
      <c r="E86" s="29">
        <v>127376454</v>
      </c>
      <c r="F86" s="29">
        <v>32776158.719999999</v>
      </c>
      <c r="G86" s="29">
        <f t="shared" si="4"/>
        <v>32776158.719999999</v>
      </c>
      <c r="H86" s="18">
        <f t="shared" si="5"/>
        <v>94600295.280000001</v>
      </c>
      <c r="I86" s="3"/>
    </row>
    <row r="87" spans="2:9" s="5" customFormat="1" x14ac:dyDescent="0.3">
      <c r="B87" s="28" t="s">
        <v>136</v>
      </c>
      <c r="C87" s="29">
        <v>25410795</v>
      </c>
      <c r="D87" s="30">
        <f t="shared" si="3"/>
        <v>1941004.8000000007</v>
      </c>
      <c r="E87" s="29">
        <v>27351799.800000001</v>
      </c>
      <c r="F87" s="29">
        <v>12183232.060000001</v>
      </c>
      <c r="G87" s="29">
        <f t="shared" si="4"/>
        <v>12183232.060000001</v>
      </c>
      <c r="H87" s="18">
        <f t="shared" si="5"/>
        <v>15168567.74</v>
      </c>
      <c r="I87" s="3"/>
    </row>
    <row r="88" spans="2:9" s="5" customFormat="1" x14ac:dyDescent="0.3">
      <c r="B88" s="28" t="s">
        <v>141</v>
      </c>
      <c r="C88" s="29">
        <v>27189057</v>
      </c>
      <c r="D88" s="30">
        <f t="shared" si="3"/>
        <v>0</v>
      </c>
      <c r="E88" s="29">
        <v>27189057</v>
      </c>
      <c r="F88" s="29">
        <v>16332841.790000001</v>
      </c>
      <c r="G88" s="29">
        <f t="shared" si="4"/>
        <v>16332841.790000001</v>
      </c>
      <c r="H88" s="18">
        <f t="shared" si="5"/>
        <v>10856215.209999999</v>
      </c>
      <c r="I88" s="3"/>
    </row>
    <row r="89" spans="2:9" s="5" customFormat="1" x14ac:dyDescent="0.3">
      <c r="B89" s="28" t="s">
        <v>104</v>
      </c>
      <c r="C89" s="29">
        <v>2683485142</v>
      </c>
      <c r="D89" s="30">
        <f t="shared" si="3"/>
        <v>434445229.22000074</v>
      </c>
      <c r="E89" s="29">
        <v>3117930371.2200007</v>
      </c>
      <c r="F89" s="29">
        <v>2603694443.5699997</v>
      </c>
      <c r="G89" s="29">
        <f t="shared" si="4"/>
        <v>2603694443.5699997</v>
      </c>
      <c r="H89" s="18">
        <f t="shared" si="5"/>
        <v>514235927.65000105</v>
      </c>
      <c r="I89" s="3"/>
    </row>
    <row r="90" spans="2:9" s="5" customFormat="1" x14ac:dyDescent="0.3">
      <c r="B90" s="28" t="s">
        <v>103</v>
      </c>
      <c r="C90" s="29">
        <v>28290751</v>
      </c>
      <c r="D90" s="30">
        <f t="shared" si="3"/>
        <v>0</v>
      </c>
      <c r="E90" s="29">
        <v>28290751</v>
      </c>
      <c r="F90" s="29">
        <v>8392312.3200000003</v>
      </c>
      <c r="G90" s="29">
        <f t="shared" si="4"/>
        <v>8392312.3200000003</v>
      </c>
      <c r="H90" s="18">
        <f t="shared" si="5"/>
        <v>19898438.68</v>
      </c>
      <c r="I90" s="3"/>
    </row>
    <row r="91" spans="2:9" s="5" customFormat="1" x14ac:dyDescent="0.3">
      <c r="B91" s="28" t="s">
        <v>102</v>
      </c>
      <c r="C91" s="29">
        <v>157326875</v>
      </c>
      <c r="D91" s="30">
        <f t="shared" si="3"/>
        <v>0</v>
      </c>
      <c r="E91" s="29">
        <v>157326875</v>
      </c>
      <c r="F91" s="29">
        <v>57756515.050000004</v>
      </c>
      <c r="G91" s="29">
        <f t="shared" si="4"/>
        <v>57756515.050000004</v>
      </c>
      <c r="H91" s="18">
        <f t="shared" si="5"/>
        <v>99570359.949999988</v>
      </c>
      <c r="I91" s="3"/>
    </row>
    <row r="92" spans="2:9" s="5" customFormat="1" x14ac:dyDescent="0.3">
      <c r="B92" s="28" t="s">
        <v>101</v>
      </c>
      <c r="C92" s="29">
        <v>419109013</v>
      </c>
      <c r="D92" s="30">
        <f t="shared" si="3"/>
        <v>0</v>
      </c>
      <c r="E92" s="29">
        <v>419109013</v>
      </c>
      <c r="F92" s="29">
        <v>229088090.00999999</v>
      </c>
      <c r="G92" s="29">
        <f t="shared" si="4"/>
        <v>229088090.00999999</v>
      </c>
      <c r="H92" s="18">
        <f t="shared" si="5"/>
        <v>190020922.99000001</v>
      </c>
      <c r="I92" s="3"/>
    </row>
    <row r="93" spans="2:9" s="5" customFormat="1" x14ac:dyDescent="0.3">
      <c r="B93" s="28" t="s">
        <v>80</v>
      </c>
      <c r="C93" s="29">
        <v>1031895205</v>
      </c>
      <c r="D93" s="30">
        <f t="shared" si="3"/>
        <v>0</v>
      </c>
      <c r="E93" s="29">
        <v>1031895205</v>
      </c>
      <c r="F93" s="29">
        <v>1029769559</v>
      </c>
      <c r="G93" s="29">
        <f t="shared" si="4"/>
        <v>1029769559</v>
      </c>
      <c r="H93" s="18">
        <f t="shared" si="5"/>
        <v>2125646</v>
      </c>
      <c r="I93" s="3"/>
    </row>
    <row r="94" spans="2:9" s="5" customFormat="1" x14ac:dyDescent="0.3">
      <c r="B94" s="28" t="s">
        <v>79</v>
      </c>
      <c r="C94" s="29">
        <v>79937741</v>
      </c>
      <c r="D94" s="30">
        <f t="shared" si="3"/>
        <v>0</v>
      </c>
      <c r="E94" s="29">
        <v>79937741</v>
      </c>
      <c r="F94" s="29">
        <v>79937741</v>
      </c>
      <c r="G94" s="29">
        <f t="shared" si="4"/>
        <v>79937741</v>
      </c>
      <c r="H94" s="18">
        <f t="shared" si="5"/>
        <v>0</v>
      </c>
      <c r="I94" s="3"/>
    </row>
    <row r="95" spans="2:9" s="5" customFormat="1" x14ac:dyDescent="0.3">
      <c r="B95" s="28" t="s">
        <v>78</v>
      </c>
      <c r="C95" s="29">
        <v>16533344</v>
      </c>
      <c r="D95" s="30">
        <f t="shared" si="3"/>
        <v>0</v>
      </c>
      <c r="E95" s="29">
        <v>16533344</v>
      </c>
      <c r="F95" s="29">
        <v>11254057.4</v>
      </c>
      <c r="G95" s="29">
        <f t="shared" si="4"/>
        <v>11254057.4</v>
      </c>
      <c r="H95" s="18">
        <f t="shared" si="5"/>
        <v>5279286.5999999996</v>
      </c>
      <c r="I95" s="3"/>
    </row>
    <row r="96" spans="2:9" s="5" customFormat="1" x14ac:dyDescent="0.3">
      <c r="B96" s="28" t="s">
        <v>100</v>
      </c>
      <c r="C96" s="29">
        <v>59334313</v>
      </c>
      <c r="D96" s="30">
        <f t="shared" si="3"/>
        <v>11096663.400000006</v>
      </c>
      <c r="E96" s="29">
        <v>70430976.400000006</v>
      </c>
      <c r="F96" s="29">
        <v>32597144.68</v>
      </c>
      <c r="G96" s="29">
        <f t="shared" si="4"/>
        <v>32597144.68</v>
      </c>
      <c r="H96" s="18">
        <f t="shared" si="5"/>
        <v>37833831.720000006</v>
      </c>
      <c r="I96" s="3"/>
    </row>
    <row r="97" spans="2:9" s="5" customFormat="1" x14ac:dyDescent="0.3">
      <c r="B97" s="28" t="s">
        <v>99</v>
      </c>
      <c r="C97" s="29">
        <v>13939696</v>
      </c>
      <c r="D97" s="30">
        <f t="shared" si="3"/>
        <v>-8515811</v>
      </c>
      <c r="E97" s="29">
        <v>5423885</v>
      </c>
      <c r="F97" s="29">
        <v>5423885</v>
      </c>
      <c r="G97" s="29">
        <f t="shared" si="4"/>
        <v>5423885</v>
      </c>
      <c r="H97" s="18">
        <f t="shared" si="5"/>
        <v>0</v>
      </c>
      <c r="I97" s="3"/>
    </row>
    <row r="98" spans="2:9" s="5" customFormat="1" x14ac:dyDescent="0.3">
      <c r="B98" s="28" t="s">
        <v>98</v>
      </c>
      <c r="C98" s="29">
        <v>50124216</v>
      </c>
      <c r="D98" s="30">
        <f t="shared" si="3"/>
        <v>0</v>
      </c>
      <c r="E98" s="29">
        <v>50124216</v>
      </c>
      <c r="F98" s="29">
        <v>0</v>
      </c>
      <c r="G98" s="29">
        <f t="shared" si="4"/>
        <v>0</v>
      </c>
      <c r="H98" s="18">
        <f t="shared" si="5"/>
        <v>50124216</v>
      </c>
      <c r="I98" s="3"/>
    </row>
    <row r="99" spans="2:9" s="5" customFormat="1" ht="31.2" x14ac:dyDescent="0.3">
      <c r="B99" s="28" t="s">
        <v>97</v>
      </c>
      <c r="C99" s="29">
        <v>7147300</v>
      </c>
      <c r="D99" s="30">
        <f t="shared" si="3"/>
        <v>0</v>
      </c>
      <c r="E99" s="29">
        <v>7147300</v>
      </c>
      <c r="F99" s="29">
        <v>0</v>
      </c>
      <c r="G99" s="29">
        <f t="shared" si="4"/>
        <v>0</v>
      </c>
      <c r="H99" s="18">
        <f t="shared" si="5"/>
        <v>7147300</v>
      </c>
      <c r="I99" s="3"/>
    </row>
    <row r="100" spans="2:9" s="5" customFormat="1" x14ac:dyDescent="0.3">
      <c r="B100" s="28" t="s">
        <v>96</v>
      </c>
      <c r="C100" s="29">
        <v>812264972</v>
      </c>
      <c r="D100" s="30">
        <f t="shared" si="3"/>
        <v>197518232.61000001</v>
      </c>
      <c r="E100" s="29">
        <v>1009783204.61</v>
      </c>
      <c r="F100" s="29">
        <v>961951064.76999998</v>
      </c>
      <c r="G100" s="29">
        <f t="shared" si="4"/>
        <v>961951064.76999998</v>
      </c>
      <c r="H100" s="18">
        <f t="shared" si="5"/>
        <v>47832139.840000033</v>
      </c>
      <c r="I100" s="3"/>
    </row>
    <row r="101" spans="2:9" s="5" customFormat="1" x14ac:dyDescent="0.3">
      <c r="B101" s="28" t="s">
        <v>95</v>
      </c>
      <c r="C101" s="29">
        <v>7371882322</v>
      </c>
      <c r="D101" s="30">
        <f t="shared" si="3"/>
        <v>905878386</v>
      </c>
      <c r="E101" s="29">
        <v>8277760708</v>
      </c>
      <c r="F101" s="29">
        <v>5397862458.7800007</v>
      </c>
      <c r="G101" s="29">
        <f t="shared" si="4"/>
        <v>5397862458.7800007</v>
      </c>
      <c r="H101" s="18">
        <f t="shared" si="5"/>
        <v>2879898249.2199993</v>
      </c>
      <c r="I101" s="3"/>
    </row>
    <row r="102" spans="2:9" s="5" customFormat="1" x14ac:dyDescent="0.3">
      <c r="B102" s="28" t="s">
        <v>94</v>
      </c>
      <c r="C102" s="29">
        <v>1921651419</v>
      </c>
      <c r="D102" s="30">
        <f t="shared" si="3"/>
        <v>182521194.44000006</v>
      </c>
      <c r="E102" s="29">
        <v>2104172613.4400001</v>
      </c>
      <c r="F102" s="29">
        <v>1285093904.99</v>
      </c>
      <c r="G102" s="29">
        <f t="shared" si="4"/>
        <v>1285093904.99</v>
      </c>
      <c r="H102" s="18">
        <f t="shared" si="5"/>
        <v>819078708.45000005</v>
      </c>
      <c r="I102" s="3"/>
    </row>
    <row r="103" spans="2:9" s="5" customFormat="1" x14ac:dyDescent="0.3">
      <c r="B103" s="28" t="s">
        <v>93</v>
      </c>
      <c r="C103" s="29">
        <v>1842219669</v>
      </c>
      <c r="D103" s="30">
        <f t="shared" si="3"/>
        <v>174999999.99999976</v>
      </c>
      <c r="E103" s="29">
        <v>2017219668.9999998</v>
      </c>
      <c r="F103" s="29">
        <v>1106594261.5999999</v>
      </c>
      <c r="G103" s="29">
        <f t="shared" si="4"/>
        <v>1106594261.5999999</v>
      </c>
      <c r="H103" s="18">
        <f t="shared" si="5"/>
        <v>910625407.39999986</v>
      </c>
      <c r="I103" s="3"/>
    </row>
    <row r="104" spans="2:9" s="5" customFormat="1" x14ac:dyDescent="0.3">
      <c r="B104" s="32" t="s">
        <v>92</v>
      </c>
      <c r="C104" s="29">
        <v>61865210</v>
      </c>
      <c r="D104" s="30">
        <f t="shared" si="3"/>
        <v>0</v>
      </c>
      <c r="E104" s="29">
        <v>61865210</v>
      </c>
      <c r="F104" s="29">
        <v>22015234.369999997</v>
      </c>
      <c r="G104" s="29">
        <f t="shared" si="4"/>
        <v>22015234.369999997</v>
      </c>
      <c r="H104" s="18">
        <f t="shared" si="5"/>
        <v>39849975.630000003</v>
      </c>
      <c r="I104" s="3"/>
    </row>
    <row r="105" spans="2:9" s="5" customFormat="1" x14ac:dyDescent="0.3">
      <c r="B105" s="32" t="s">
        <v>91</v>
      </c>
      <c r="C105" s="29">
        <v>433182956</v>
      </c>
      <c r="D105" s="30">
        <f t="shared" si="3"/>
        <v>0</v>
      </c>
      <c r="E105" s="29">
        <v>433182956</v>
      </c>
      <c r="F105" s="29">
        <v>189840836.83000001</v>
      </c>
      <c r="G105" s="29">
        <f t="shared" si="4"/>
        <v>189840836.83000001</v>
      </c>
      <c r="H105" s="18">
        <f t="shared" si="5"/>
        <v>243342119.16999999</v>
      </c>
      <c r="I105" s="3"/>
    </row>
    <row r="106" spans="2:9" s="5" customFormat="1" x14ac:dyDescent="0.3">
      <c r="B106" s="28" t="s">
        <v>133</v>
      </c>
      <c r="C106" s="29">
        <v>2336891</v>
      </c>
      <c r="D106" s="30">
        <f t="shared" si="3"/>
        <v>0</v>
      </c>
      <c r="E106" s="29">
        <v>2336891</v>
      </c>
      <c r="F106" s="29">
        <v>0</v>
      </c>
      <c r="G106" s="29">
        <f t="shared" si="4"/>
        <v>0</v>
      </c>
      <c r="H106" s="18">
        <f t="shared" si="5"/>
        <v>2336891</v>
      </c>
      <c r="I106" s="3"/>
    </row>
    <row r="107" spans="2:9" s="5" customFormat="1" x14ac:dyDescent="0.3">
      <c r="B107" s="28" t="s">
        <v>134</v>
      </c>
      <c r="C107" s="29">
        <v>2200000</v>
      </c>
      <c r="D107" s="30">
        <f t="shared" si="3"/>
        <v>0</v>
      </c>
      <c r="E107" s="29">
        <v>2200000</v>
      </c>
      <c r="F107" s="29">
        <v>916665</v>
      </c>
      <c r="G107" s="29">
        <f t="shared" si="4"/>
        <v>916665</v>
      </c>
      <c r="H107" s="18">
        <f t="shared" si="5"/>
        <v>1283335</v>
      </c>
      <c r="I107" s="3"/>
    </row>
    <row r="108" spans="2:9" s="5" customFormat="1" x14ac:dyDescent="0.3">
      <c r="B108" s="28" t="s">
        <v>90</v>
      </c>
      <c r="C108" s="29">
        <v>103038690</v>
      </c>
      <c r="D108" s="30">
        <f t="shared" si="3"/>
        <v>0</v>
      </c>
      <c r="E108" s="29">
        <v>103038690</v>
      </c>
      <c r="F108" s="29">
        <v>30332679.219999999</v>
      </c>
      <c r="G108" s="29">
        <f t="shared" si="4"/>
        <v>30332679.219999999</v>
      </c>
      <c r="H108" s="18">
        <f t="shared" si="5"/>
        <v>72706010.780000001</v>
      </c>
      <c r="I108" s="3"/>
    </row>
    <row r="109" spans="2:9" s="5" customFormat="1" x14ac:dyDescent="0.3">
      <c r="B109" s="28" t="s">
        <v>89</v>
      </c>
      <c r="C109" s="29">
        <v>1266258247</v>
      </c>
      <c r="D109" s="30">
        <f t="shared" si="3"/>
        <v>-1062011041.3299999</v>
      </c>
      <c r="E109" s="29">
        <v>204247205.67000002</v>
      </c>
      <c r="F109" s="29">
        <v>86649292.039999992</v>
      </c>
      <c r="G109" s="29">
        <f t="shared" si="4"/>
        <v>86649292.039999992</v>
      </c>
      <c r="H109" s="18">
        <f t="shared" si="5"/>
        <v>117597913.63000003</v>
      </c>
      <c r="I109" s="3"/>
    </row>
    <row r="110" spans="2:9" s="5" customFormat="1" x14ac:dyDescent="0.3">
      <c r="B110" s="28" t="s">
        <v>88</v>
      </c>
      <c r="C110" s="29">
        <v>5385917783</v>
      </c>
      <c r="D110" s="30">
        <f t="shared" si="3"/>
        <v>882432556.01000023</v>
      </c>
      <c r="E110" s="29">
        <v>6268350339.0100002</v>
      </c>
      <c r="F110" s="29">
        <v>3765444690.9899998</v>
      </c>
      <c r="G110" s="29">
        <f t="shared" si="4"/>
        <v>3765444690.9899998</v>
      </c>
      <c r="H110" s="18">
        <f t="shared" si="5"/>
        <v>2502905648.0200005</v>
      </c>
      <c r="I110" s="3"/>
    </row>
    <row r="111" spans="2:9" s="5" customFormat="1" x14ac:dyDescent="0.3">
      <c r="B111" s="28" t="s">
        <v>87</v>
      </c>
      <c r="C111" s="29">
        <v>21175714</v>
      </c>
      <c r="D111" s="30">
        <f t="shared" ref="D111:D117" si="6">E111-C111</f>
        <v>0</v>
      </c>
      <c r="E111" s="29">
        <v>21175714</v>
      </c>
      <c r="F111" s="29">
        <v>14021537</v>
      </c>
      <c r="G111" s="29">
        <f t="shared" ref="G111:G117" si="7">F111</f>
        <v>14021537</v>
      </c>
      <c r="H111" s="18">
        <f t="shared" ref="H111:H117" si="8">E111-F111</f>
        <v>7154177</v>
      </c>
      <c r="I111" s="3"/>
    </row>
    <row r="112" spans="2:9" s="5" customFormat="1" x14ac:dyDescent="0.3">
      <c r="B112" s="28" t="s">
        <v>86</v>
      </c>
      <c r="C112" s="29">
        <v>7142728</v>
      </c>
      <c r="D112" s="30">
        <f t="shared" si="6"/>
        <v>5000000</v>
      </c>
      <c r="E112" s="29">
        <v>12142728</v>
      </c>
      <c r="F112" s="29">
        <v>10375758</v>
      </c>
      <c r="G112" s="29">
        <f t="shared" si="7"/>
        <v>10375758</v>
      </c>
      <c r="H112" s="18">
        <f t="shared" si="8"/>
        <v>1766970</v>
      </c>
      <c r="I112" s="3"/>
    </row>
    <row r="113" spans="2:11" s="5" customFormat="1" x14ac:dyDescent="0.3">
      <c r="B113" s="28" t="s">
        <v>85</v>
      </c>
      <c r="C113" s="29">
        <v>25819064</v>
      </c>
      <c r="D113" s="30">
        <f t="shared" si="6"/>
        <v>8027493.1499999985</v>
      </c>
      <c r="E113" s="29">
        <v>33846557.149999999</v>
      </c>
      <c r="F113" s="29">
        <v>20721296.810000002</v>
      </c>
      <c r="G113" s="29">
        <f t="shared" si="7"/>
        <v>20721296.810000002</v>
      </c>
      <c r="H113" s="18">
        <f t="shared" si="8"/>
        <v>13125260.339999996</v>
      </c>
      <c r="I113" s="3"/>
    </row>
    <row r="114" spans="2:11" s="5" customFormat="1" x14ac:dyDescent="0.3">
      <c r="B114" s="28" t="s">
        <v>84</v>
      </c>
      <c r="C114" s="29">
        <v>1192515271</v>
      </c>
      <c r="D114" s="30">
        <f t="shared" si="6"/>
        <v>0</v>
      </c>
      <c r="E114" s="29">
        <v>1192515271</v>
      </c>
      <c r="F114" s="29">
        <v>760521230.55999982</v>
      </c>
      <c r="G114" s="29">
        <f t="shared" si="7"/>
        <v>760521230.55999982</v>
      </c>
      <c r="H114" s="18">
        <f t="shared" si="8"/>
        <v>431994040.44000018</v>
      </c>
      <c r="I114" s="3"/>
    </row>
    <row r="115" spans="2:11" s="5" customFormat="1" x14ac:dyDescent="0.3">
      <c r="B115" s="28" t="s">
        <v>83</v>
      </c>
      <c r="C115" s="29">
        <v>194913582</v>
      </c>
      <c r="D115" s="30">
        <f t="shared" si="6"/>
        <v>10000000</v>
      </c>
      <c r="E115" s="29">
        <v>204913582</v>
      </c>
      <c r="F115" s="29">
        <v>149803637.73999998</v>
      </c>
      <c r="G115" s="29">
        <f t="shared" si="7"/>
        <v>149803637.73999998</v>
      </c>
      <c r="H115" s="18">
        <f t="shared" si="8"/>
        <v>55109944.26000002</v>
      </c>
      <c r="I115" s="3"/>
    </row>
    <row r="116" spans="2:11" s="5" customFormat="1" x14ac:dyDescent="0.3">
      <c r="B116" s="28" t="s">
        <v>82</v>
      </c>
      <c r="C116" s="29">
        <v>1027324955</v>
      </c>
      <c r="D116" s="30">
        <f t="shared" si="6"/>
        <v>25755303.019999981</v>
      </c>
      <c r="E116" s="29">
        <v>1053080258.02</v>
      </c>
      <c r="F116" s="29">
        <v>593882854.88999999</v>
      </c>
      <c r="G116" s="29">
        <f t="shared" si="7"/>
        <v>593882854.88999999</v>
      </c>
      <c r="H116" s="18">
        <f t="shared" si="8"/>
        <v>459197403.13</v>
      </c>
      <c r="I116" s="3"/>
    </row>
    <row r="117" spans="2:11" s="5" customFormat="1" x14ac:dyDescent="0.3">
      <c r="B117" s="28" t="s">
        <v>81</v>
      </c>
      <c r="C117" s="29">
        <v>1208446722</v>
      </c>
      <c r="D117" s="30">
        <f t="shared" si="6"/>
        <v>109586800</v>
      </c>
      <c r="E117" s="29">
        <v>1318033522</v>
      </c>
      <c r="F117" s="29">
        <v>1184216699.72</v>
      </c>
      <c r="G117" s="29">
        <f t="shared" si="7"/>
        <v>1184216699.72</v>
      </c>
      <c r="H117" s="18">
        <f t="shared" si="8"/>
        <v>133816822.27999997</v>
      </c>
      <c r="I117" s="3"/>
    </row>
    <row r="118" spans="2:11" s="5" customFormat="1" ht="8.1" customHeight="1" x14ac:dyDescent="0.3">
      <c r="B118" s="33"/>
      <c r="C118" s="4"/>
      <c r="D118" s="4"/>
      <c r="E118" s="6"/>
      <c r="F118" s="4"/>
      <c r="G118" s="4"/>
      <c r="H118" s="4"/>
      <c r="I118" s="3"/>
    </row>
    <row r="119" spans="2:11" s="5" customFormat="1" ht="19.649999999999999" customHeight="1" x14ac:dyDescent="0.3">
      <c r="B119" s="34" t="s">
        <v>77</v>
      </c>
      <c r="C119" s="6">
        <f>SUM(C11:C117)</f>
        <v>217671627416</v>
      </c>
      <c r="D119" s="35">
        <f>E119-C119</f>
        <v>3471189000.3800049</v>
      </c>
      <c r="E119" s="6">
        <f>SUM(E11:E117)</f>
        <v>221142816416.38</v>
      </c>
      <c r="F119" s="6">
        <f>SUM(F11:F117)</f>
        <v>122691624812.49995</v>
      </c>
      <c r="G119" s="6">
        <f>SUM(G11:G117)</f>
        <v>122691624812.49995</v>
      </c>
      <c r="H119" s="6">
        <f>E119-F119</f>
        <v>98451191603.880051</v>
      </c>
      <c r="I119" s="3"/>
    </row>
    <row r="120" spans="2:11" ht="16.2" thickBot="1" x14ac:dyDescent="0.35">
      <c r="B120" s="14"/>
      <c r="C120" s="14"/>
      <c r="D120" s="14"/>
      <c r="E120" s="7"/>
      <c r="F120" s="7"/>
      <c r="G120" s="7"/>
      <c r="H120" s="7"/>
    </row>
    <row r="121" spans="2:11" ht="16.2" thickTop="1" x14ac:dyDescent="0.3">
      <c r="B121" s="42" t="s">
        <v>121</v>
      </c>
      <c r="C121" s="40"/>
      <c r="D121" s="40"/>
      <c r="E121" s="37"/>
      <c r="F121" s="37"/>
      <c r="G121" s="37"/>
      <c r="H121" s="37"/>
      <c r="I121" s="26"/>
      <c r="J121" s="27"/>
      <c r="K121" s="27"/>
    </row>
    <row r="122" spans="2:11" x14ac:dyDescent="0.3">
      <c r="B122" s="42" t="s">
        <v>128</v>
      </c>
      <c r="C122" s="37"/>
      <c r="D122" s="37"/>
      <c r="E122" s="37"/>
      <c r="F122" s="37"/>
      <c r="G122" s="37"/>
      <c r="H122" s="37"/>
      <c r="I122" s="37"/>
      <c r="J122" s="37"/>
      <c r="K122" s="37"/>
    </row>
    <row r="123" spans="2:11" x14ac:dyDescent="0.3">
      <c r="B123" s="36" t="s">
        <v>125</v>
      </c>
      <c r="C123" s="37"/>
      <c r="D123" s="37"/>
      <c r="E123" s="37"/>
      <c r="F123" s="37"/>
      <c r="G123" s="37"/>
      <c r="H123" s="37"/>
      <c r="I123" s="37"/>
      <c r="J123" s="27"/>
      <c r="K123" s="27"/>
    </row>
    <row r="124" spans="2:11" ht="14.4" customHeight="1" x14ac:dyDescent="0.3">
      <c r="B124" s="39" t="s">
        <v>122</v>
      </c>
      <c r="C124" s="39"/>
      <c r="D124" s="39"/>
      <c r="E124" s="39"/>
      <c r="F124" s="39"/>
      <c r="G124" s="39"/>
      <c r="H124" s="39"/>
      <c r="I124" s="26"/>
      <c r="J124" s="27"/>
      <c r="K124" s="27"/>
    </row>
    <row r="125" spans="2:11" ht="14.4" customHeight="1" x14ac:dyDescent="0.3">
      <c r="B125" s="40" t="s">
        <v>123</v>
      </c>
      <c r="C125" s="40"/>
      <c r="D125" s="40"/>
      <c r="E125" s="37"/>
      <c r="F125" s="37"/>
      <c r="G125" s="37"/>
      <c r="H125" s="37"/>
      <c r="I125" s="26"/>
      <c r="J125" s="27"/>
      <c r="K125" s="27"/>
    </row>
    <row r="126" spans="2:11" ht="14.4" customHeight="1" x14ac:dyDescent="0.3">
      <c r="B126" s="37" t="s">
        <v>124</v>
      </c>
      <c r="C126" s="37"/>
      <c r="D126" s="37"/>
      <c r="E126" s="37"/>
      <c r="F126" s="37"/>
      <c r="G126" s="37"/>
      <c r="H126" s="37"/>
      <c r="I126" s="26"/>
      <c r="J126" s="27"/>
      <c r="K126" s="27"/>
    </row>
    <row r="129" spans="3:3" x14ac:dyDescent="0.3">
      <c r="C129" s="9"/>
    </row>
  </sheetData>
  <mergeCells count="14">
    <mergeCell ref="B2:H2"/>
    <mergeCell ref="B3:H3"/>
    <mergeCell ref="B4:H4"/>
    <mergeCell ref="B5:H5"/>
    <mergeCell ref="B6:H6"/>
    <mergeCell ref="B123:I123"/>
    <mergeCell ref="C7:G7"/>
    <mergeCell ref="H7:H8"/>
    <mergeCell ref="B126:H126"/>
    <mergeCell ref="B124:H124"/>
    <mergeCell ref="B125:H125"/>
    <mergeCell ref="B7:B9"/>
    <mergeCell ref="B121:H121"/>
    <mergeCell ref="B122:K122"/>
  </mergeCells>
  <printOptions horizontalCentered="1"/>
  <pageMargins left="0.24" right="0.23622047244094491" top="0.99" bottom="0.59055118110236227" header="0.31496062992125984" footer="0.31496062992125984"/>
  <pageSetup scale="57" fitToHeight="0" orientation="portrait" r:id="rId1"/>
  <headerFooter scaleWithDoc="0">
    <oddHeader>&amp;L&amp;G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0BFD-B296-4E15-AA0B-84D098C0CCA0}">
  <sheetPr>
    <tabColor rgb="FF00B050"/>
    <pageSetUpPr fitToPage="1"/>
  </sheetPr>
  <dimension ref="B1:K28"/>
  <sheetViews>
    <sheetView showGridLines="0" view="pageBreakPreview" topLeftCell="B1" zoomScaleNormal="85" zoomScaleSheetLayoutView="100" workbookViewId="0">
      <selection activeCell="F17" sqref="F17"/>
    </sheetView>
  </sheetViews>
  <sheetFormatPr baseColWidth="10" defaultColWidth="11.5546875" defaultRowHeight="15.6" x14ac:dyDescent="0.3"/>
  <cols>
    <col min="1" max="1" width="1" style="1" customWidth="1"/>
    <col min="2" max="2" width="58.109375" style="1" customWidth="1"/>
    <col min="3" max="8" width="19.88671875" style="1" customWidth="1"/>
    <col min="9" max="9" width="1.88671875" style="1" customWidth="1"/>
    <col min="10" max="16384" width="11.5546875" style="1"/>
  </cols>
  <sheetData>
    <row r="1" spans="2:9" ht="6.6" customHeight="1" x14ac:dyDescent="0.3"/>
    <row r="2" spans="2:9" ht="15" customHeight="1" x14ac:dyDescent="0.3">
      <c r="B2" s="43" t="s">
        <v>20</v>
      </c>
      <c r="C2" s="44"/>
      <c r="D2" s="44"/>
      <c r="E2" s="44"/>
      <c r="F2" s="44"/>
      <c r="G2" s="44"/>
      <c r="H2" s="45"/>
    </row>
    <row r="3" spans="2:9" ht="15" customHeight="1" x14ac:dyDescent="0.3">
      <c r="B3" s="46" t="s">
        <v>15</v>
      </c>
      <c r="C3" s="47"/>
      <c r="D3" s="47"/>
      <c r="E3" s="47"/>
      <c r="F3" s="47"/>
      <c r="G3" s="47"/>
      <c r="H3" s="48"/>
    </row>
    <row r="4" spans="2:9" ht="15" customHeight="1" x14ac:dyDescent="0.3">
      <c r="B4" s="46" t="s">
        <v>63</v>
      </c>
      <c r="C4" s="47"/>
      <c r="D4" s="47"/>
      <c r="E4" s="47"/>
      <c r="F4" s="47"/>
      <c r="G4" s="47"/>
      <c r="H4" s="48"/>
    </row>
    <row r="5" spans="2:9" ht="15" customHeight="1" x14ac:dyDescent="0.3">
      <c r="B5" s="46" t="s">
        <v>137</v>
      </c>
      <c r="C5" s="47"/>
      <c r="D5" s="47"/>
      <c r="E5" s="47"/>
      <c r="F5" s="47"/>
      <c r="G5" s="47"/>
      <c r="H5" s="48"/>
    </row>
    <row r="6" spans="2:9" ht="15" customHeight="1" x14ac:dyDescent="0.3">
      <c r="B6" s="49" t="s">
        <v>32</v>
      </c>
      <c r="C6" s="50"/>
      <c r="D6" s="50"/>
      <c r="E6" s="50"/>
      <c r="F6" s="50"/>
      <c r="G6" s="50"/>
      <c r="H6" s="51"/>
    </row>
    <row r="7" spans="2:9" ht="15" customHeight="1" x14ac:dyDescent="0.3">
      <c r="B7" s="41" t="s">
        <v>1</v>
      </c>
      <c r="C7" s="38" t="s">
        <v>21</v>
      </c>
      <c r="D7" s="38"/>
      <c r="E7" s="38"/>
      <c r="F7" s="38"/>
      <c r="G7" s="38"/>
      <c r="H7" s="38" t="s">
        <v>35</v>
      </c>
    </row>
    <row r="8" spans="2:9" ht="30" customHeight="1" x14ac:dyDescent="0.3">
      <c r="B8" s="41"/>
      <c r="C8" s="12" t="s">
        <v>0</v>
      </c>
      <c r="D8" s="12" t="s">
        <v>16</v>
      </c>
      <c r="E8" s="12" t="s">
        <v>14</v>
      </c>
      <c r="F8" s="12" t="s">
        <v>34</v>
      </c>
      <c r="G8" s="12" t="s">
        <v>72</v>
      </c>
      <c r="H8" s="38"/>
    </row>
    <row r="9" spans="2:9" ht="15" customHeight="1" x14ac:dyDescent="0.3">
      <c r="B9" s="41"/>
      <c r="C9" s="20">
        <v>1</v>
      </c>
      <c r="D9" s="20">
        <v>2</v>
      </c>
      <c r="E9" s="12" t="s">
        <v>17</v>
      </c>
      <c r="F9" s="2">
        <v>4</v>
      </c>
      <c r="G9" s="2">
        <v>5</v>
      </c>
      <c r="H9" s="2" t="s">
        <v>33</v>
      </c>
    </row>
    <row r="10" spans="2:9" s="17" customFormat="1" ht="8.1" customHeight="1" x14ac:dyDescent="0.3"/>
    <row r="11" spans="2:9" s="17" customFormat="1" ht="24.9" customHeight="1" x14ac:dyDescent="0.3">
      <c r="B11" s="23" t="s">
        <v>73</v>
      </c>
      <c r="C11" s="19">
        <v>172762556845</v>
      </c>
      <c r="D11" s="18">
        <f>E11-C11</f>
        <v>1389474570.130188</v>
      </c>
      <c r="E11" s="19">
        <v>174152031415.13019</v>
      </c>
      <c r="F11" s="19">
        <v>90663863927.170364</v>
      </c>
      <c r="G11" s="19">
        <f>F11</f>
        <v>90663863927.170364</v>
      </c>
      <c r="H11" s="19">
        <f>E11-F11</f>
        <v>83488167487.959824</v>
      </c>
    </row>
    <row r="12" spans="2:9" s="21" customFormat="1" ht="24.9" customHeight="1" x14ac:dyDescent="0.3">
      <c r="B12" s="23" t="s">
        <v>76</v>
      </c>
      <c r="C12" s="19">
        <v>2284149065</v>
      </c>
      <c r="D12" s="18">
        <f t="shared" ref="D12:D14" si="0">E12-C12</f>
        <v>0</v>
      </c>
      <c r="E12" s="19">
        <v>2284149065</v>
      </c>
      <c r="F12" s="19">
        <v>1629444467</v>
      </c>
      <c r="G12" s="19">
        <f>F12</f>
        <v>1629444467</v>
      </c>
      <c r="H12" s="19">
        <f>E12-F12</f>
        <v>654704598</v>
      </c>
    </row>
    <row r="13" spans="2:9" s="21" customFormat="1" ht="24.9" customHeight="1" x14ac:dyDescent="0.3">
      <c r="B13" s="23" t="s">
        <v>75</v>
      </c>
      <c r="C13" s="19">
        <v>6082208554</v>
      </c>
      <c r="D13" s="18">
        <f t="shared" si="0"/>
        <v>-755817</v>
      </c>
      <c r="E13" s="19">
        <v>6081452737</v>
      </c>
      <c r="F13" s="19">
        <v>4559130137.1499996</v>
      </c>
      <c r="G13" s="19">
        <f>F13</f>
        <v>4559130137.1499996</v>
      </c>
      <c r="H13" s="19">
        <f>E13-F13</f>
        <v>1522322599.8500004</v>
      </c>
    </row>
    <row r="14" spans="2:9" s="21" customFormat="1" ht="24.9" customHeight="1" x14ac:dyDescent="0.3">
      <c r="B14" s="23" t="s">
        <v>74</v>
      </c>
      <c r="C14" s="19">
        <v>4523231689</v>
      </c>
      <c r="D14" s="18">
        <f t="shared" si="0"/>
        <v>0</v>
      </c>
      <c r="E14" s="19">
        <v>4523231689</v>
      </c>
      <c r="F14" s="19">
        <v>3285672018.5</v>
      </c>
      <c r="G14" s="19">
        <f>F14</f>
        <v>3285672018.5</v>
      </c>
      <c r="H14" s="19">
        <f>E14-F14</f>
        <v>1237559670.5</v>
      </c>
    </row>
    <row r="15" spans="2:9" s="21" customFormat="1" ht="8.1" customHeight="1" x14ac:dyDescent="0.3">
      <c r="B15" s="22"/>
      <c r="C15" s="19"/>
      <c r="D15" s="19"/>
      <c r="E15" s="19"/>
      <c r="F15" s="19"/>
      <c r="G15" s="19"/>
      <c r="H15" s="19"/>
    </row>
    <row r="16" spans="2:9" s="5" customFormat="1" ht="6.75" customHeight="1" x14ac:dyDescent="0.3">
      <c r="B16" s="11"/>
      <c r="C16" s="19"/>
      <c r="D16" s="18"/>
      <c r="E16" s="19"/>
      <c r="F16" s="19"/>
      <c r="G16" s="19"/>
      <c r="H16" s="18"/>
      <c r="I16" s="3"/>
    </row>
    <row r="17" spans="2:11" s="5" customFormat="1" ht="19.649999999999999" customHeight="1" x14ac:dyDescent="0.3">
      <c r="B17" s="17" t="s">
        <v>77</v>
      </c>
      <c r="C17" s="6">
        <f>SUM(C11:C16)</f>
        <v>185652146153</v>
      </c>
      <c r="D17" s="16">
        <v>-10754861724.920013</v>
      </c>
      <c r="E17" s="6">
        <f>SUM(E11:E16)</f>
        <v>187040864906.13019</v>
      </c>
      <c r="F17" s="6">
        <f>SUM(F11:F16)</f>
        <v>100138110549.82036</v>
      </c>
      <c r="G17" s="6">
        <f>SUM(G11:G16)</f>
        <v>100138110549.82036</v>
      </c>
      <c r="H17" s="6">
        <f>E17-F17</f>
        <v>86902754356.30983</v>
      </c>
      <c r="I17" s="3"/>
    </row>
    <row r="18" spans="2:11" ht="16.2" thickBot="1" x14ac:dyDescent="0.35">
      <c r="B18" s="14"/>
      <c r="C18" s="14"/>
      <c r="D18" s="14"/>
      <c r="E18" s="7"/>
      <c r="F18" s="7"/>
      <c r="G18" s="7"/>
      <c r="H18" s="7"/>
    </row>
    <row r="19" spans="2:11" ht="16.2" thickTop="1" x14ac:dyDescent="0.3">
      <c r="B19" s="42" t="s">
        <v>121</v>
      </c>
      <c r="C19" s="40"/>
      <c r="D19" s="40"/>
      <c r="E19" s="37"/>
      <c r="F19" s="37"/>
      <c r="G19" s="37"/>
      <c r="H19" s="37"/>
      <c r="I19" s="26"/>
      <c r="J19" s="27"/>
      <c r="K19" s="27"/>
    </row>
    <row r="20" spans="2:11" x14ac:dyDescent="0.3">
      <c r="B20" s="42" t="s">
        <v>128</v>
      </c>
      <c r="C20" s="37"/>
      <c r="D20" s="37"/>
      <c r="E20" s="37"/>
      <c r="F20" s="37"/>
      <c r="G20" s="37"/>
      <c r="H20" s="37"/>
      <c r="I20" s="37"/>
      <c r="J20" s="37"/>
      <c r="K20" s="37"/>
    </row>
    <row r="21" spans="2:11" x14ac:dyDescent="0.3">
      <c r="B21" s="36" t="s">
        <v>125</v>
      </c>
      <c r="C21" s="37"/>
      <c r="D21" s="37"/>
      <c r="E21" s="37"/>
      <c r="F21" s="37"/>
      <c r="G21" s="37"/>
      <c r="H21" s="37"/>
      <c r="I21" s="37"/>
      <c r="J21" s="27"/>
      <c r="K21" s="27"/>
    </row>
    <row r="22" spans="2:11" ht="14.4" customHeight="1" x14ac:dyDescent="0.3">
      <c r="B22" s="39" t="s">
        <v>122</v>
      </c>
      <c r="C22" s="39"/>
      <c r="D22" s="39"/>
      <c r="E22" s="39"/>
      <c r="F22" s="39"/>
      <c r="G22" s="39"/>
      <c r="H22" s="39"/>
      <c r="I22" s="26"/>
      <c r="J22" s="27"/>
      <c r="K22" s="27"/>
    </row>
    <row r="23" spans="2:11" ht="14.4" customHeight="1" x14ac:dyDescent="0.3">
      <c r="B23" s="40" t="s">
        <v>123</v>
      </c>
      <c r="C23" s="40"/>
      <c r="D23" s="40"/>
      <c r="E23" s="37"/>
      <c r="F23" s="37"/>
      <c r="G23" s="37"/>
      <c r="H23" s="37"/>
      <c r="I23" s="26"/>
      <c r="J23" s="27"/>
      <c r="K23" s="27"/>
    </row>
    <row r="24" spans="2:11" ht="14.4" customHeight="1" x14ac:dyDescent="0.3">
      <c r="B24" s="37" t="s">
        <v>126</v>
      </c>
      <c r="C24" s="37"/>
      <c r="D24" s="37"/>
      <c r="E24" s="37"/>
      <c r="F24" s="37"/>
      <c r="G24" s="37"/>
      <c r="H24" s="37"/>
      <c r="I24" s="26"/>
      <c r="J24" s="27"/>
      <c r="K24" s="27"/>
    </row>
    <row r="25" spans="2:11" x14ac:dyDescent="0.3">
      <c r="C25" s="8"/>
      <c r="D25" s="8"/>
      <c r="E25" s="8"/>
      <c r="F25" s="8"/>
      <c r="G25" s="8"/>
    </row>
    <row r="28" spans="2:11" x14ac:dyDescent="0.3">
      <c r="C28" s="9"/>
    </row>
  </sheetData>
  <mergeCells count="14">
    <mergeCell ref="B2:H2"/>
    <mergeCell ref="B3:H3"/>
    <mergeCell ref="B4:H4"/>
    <mergeCell ref="B5:H5"/>
    <mergeCell ref="B6:H6"/>
    <mergeCell ref="B21:I21"/>
    <mergeCell ref="C7:G7"/>
    <mergeCell ref="H7:H8"/>
    <mergeCell ref="B24:H24"/>
    <mergeCell ref="B22:H22"/>
    <mergeCell ref="B23:H23"/>
    <mergeCell ref="B7:B9"/>
    <mergeCell ref="B19:H19"/>
    <mergeCell ref="B20:K20"/>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D059-672B-4A2F-B288-C14C5892E3AE}">
  <sheetPr>
    <tabColor rgb="FF00B050"/>
    <pageSetUpPr fitToPage="1"/>
  </sheetPr>
  <dimension ref="B1:K30"/>
  <sheetViews>
    <sheetView showGridLines="0" view="pageBreakPreview" topLeftCell="A7" zoomScale="70" zoomScaleNormal="70" zoomScaleSheetLayoutView="70" workbookViewId="0">
      <selection activeCell="G19" sqref="G19"/>
    </sheetView>
  </sheetViews>
  <sheetFormatPr baseColWidth="10" defaultColWidth="11.5546875" defaultRowHeight="15.6" x14ac:dyDescent="0.3"/>
  <cols>
    <col min="1" max="1" width="1" style="1" customWidth="1"/>
    <col min="2" max="2" width="58.109375" style="1" customWidth="1"/>
    <col min="3" max="8" width="19.88671875" style="1" customWidth="1"/>
    <col min="9" max="9" width="1.88671875" style="1" customWidth="1"/>
    <col min="10" max="16384" width="11.5546875" style="1"/>
  </cols>
  <sheetData>
    <row r="1" spans="2:9" ht="6.6" customHeight="1" x14ac:dyDescent="0.3"/>
    <row r="2" spans="2:9" ht="15" customHeight="1" x14ac:dyDescent="0.3">
      <c r="B2" s="43" t="s">
        <v>120</v>
      </c>
      <c r="C2" s="44"/>
      <c r="D2" s="44"/>
      <c r="E2" s="44"/>
      <c r="F2" s="44"/>
      <c r="G2" s="44"/>
      <c r="H2" s="45"/>
    </row>
    <row r="3" spans="2:9" ht="15" customHeight="1" x14ac:dyDescent="0.3">
      <c r="B3" s="46" t="s">
        <v>15</v>
      </c>
      <c r="C3" s="47"/>
      <c r="D3" s="47"/>
      <c r="E3" s="47"/>
      <c r="F3" s="47"/>
      <c r="G3" s="47"/>
      <c r="H3" s="48"/>
    </row>
    <row r="4" spans="2:9" ht="15" customHeight="1" x14ac:dyDescent="0.3">
      <c r="B4" s="46" t="s">
        <v>63</v>
      </c>
      <c r="C4" s="47"/>
      <c r="D4" s="47"/>
      <c r="E4" s="47"/>
      <c r="F4" s="47"/>
      <c r="G4" s="47"/>
      <c r="H4" s="48"/>
    </row>
    <row r="5" spans="2:9" ht="15" customHeight="1" x14ac:dyDescent="0.3">
      <c r="B5" s="46" t="s">
        <v>137</v>
      </c>
      <c r="C5" s="47"/>
      <c r="D5" s="47"/>
      <c r="E5" s="47"/>
      <c r="F5" s="47"/>
      <c r="G5" s="47"/>
      <c r="H5" s="48"/>
    </row>
    <row r="6" spans="2:9" ht="15" customHeight="1" x14ac:dyDescent="0.3">
      <c r="B6" s="49" t="s">
        <v>32</v>
      </c>
      <c r="C6" s="50"/>
      <c r="D6" s="50"/>
      <c r="E6" s="50"/>
      <c r="F6" s="50"/>
      <c r="G6" s="50"/>
      <c r="H6" s="51"/>
    </row>
    <row r="7" spans="2:9" ht="15" customHeight="1" x14ac:dyDescent="0.3">
      <c r="B7" s="41" t="s">
        <v>1</v>
      </c>
      <c r="C7" s="38" t="s">
        <v>21</v>
      </c>
      <c r="D7" s="38"/>
      <c r="E7" s="38"/>
      <c r="F7" s="38"/>
      <c r="G7" s="38"/>
      <c r="H7" s="38" t="s">
        <v>35</v>
      </c>
    </row>
    <row r="8" spans="2:9" ht="30" customHeight="1" x14ac:dyDescent="0.3">
      <c r="B8" s="41"/>
      <c r="C8" s="13" t="s">
        <v>0</v>
      </c>
      <c r="D8" s="13" t="s">
        <v>16</v>
      </c>
      <c r="E8" s="13" t="s">
        <v>14</v>
      </c>
      <c r="F8" s="13" t="s">
        <v>34</v>
      </c>
      <c r="G8" s="13" t="s">
        <v>72</v>
      </c>
      <c r="H8" s="38"/>
    </row>
    <row r="9" spans="2:9" ht="15" customHeight="1" x14ac:dyDescent="0.3">
      <c r="B9" s="41"/>
      <c r="C9" s="20">
        <v>1</v>
      </c>
      <c r="D9" s="20">
        <v>2</v>
      </c>
      <c r="E9" s="13" t="s">
        <v>17</v>
      </c>
      <c r="F9" s="2">
        <v>4</v>
      </c>
      <c r="G9" s="2">
        <v>5</v>
      </c>
      <c r="H9" s="2" t="s">
        <v>33</v>
      </c>
    </row>
    <row r="10" spans="2:9" s="17" customFormat="1" ht="8.1" customHeight="1" x14ac:dyDescent="0.3"/>
    <row r="11" spans="2:9" s="5" customFormat="1" ht="39.9" customHeight="1" x14ac:dyDescent="0.3">
      <c r="B11" s="10" t="s">
        <v>113</v>
      </c>
      <c r="C11" s="15">
        <v>30891114973</v>
      </c>
      <c r="D11" s="16">
        <f>E11-C11</f>
        <v>2082470247.2499847</v>
      </c>
      <c r="E11" s="15">
        <v>32973585220.249985</v>
      </c>
      <c r="F11" s="15">
        <v>21432552905.280022</v>
      </c>
      <c r="G11" s="15">
        <f t="shared" ref="G11:G17" si="0">F11</f>
        <v>21432552905.280022</v>
      </c>
      <c r="H11" s="15">
        <f>E11-F11</f>
        <v>11541032314.969963</v>
      </c>
      <c r="I11" s="3"/>
    </row>
    <row r="12" spans="2:9" s="5" customFormat="1" ht="39.9" customHeight="1" x14ac:dyDescent="0.3">
      <c r="B12" s="10" t="s">
        <v>114</v>
      </c>
      <c r="C12" s="15">
        <v>1111832946</v>
      </c>
      <c r="D12" s="16">
        <f t="shared" ref="D12:D17" si="1">E12-C12</f>
        <v>0</v>
      </c>
      <c r="E12" s="15">
        <v>1111832946</v>
      </c>
      <c r="F12" s="15">
        <v>1109707300</v>
      </c>
      <c r="G12" s="15">
        <f t="shared" si="0"/>
        <v>1109707300</v>
      </c>
      <c r="H12" s="15">
        <f t="shared" ref="H12:H17" si="2">E12-F12</f>
        <v>2125646</v>
      </c>
      <c r="I12" s="3"/>
    </row>
    <row r="13" spans="2:9" s="5" customFormat="1" ht="39.9" customHeight="1" x14ac:dyDescent="0.3">
      <c r="B13" s="10" t="s">
        <v>115</v>
      </c>
      <c r="C13" s="15">
        <v>16533344</v>
      </c>
      <c r="D13" s="16">
        <f t="shared" si="1"/>
        <v>0</v>
      </c>
      <c r="E13" s="15">
        <v>16533344</v>
      </c>
      <c r="F13" s="15">
        <v>11254057.4</v>
      </c>
      <c r="G13" s="15">
        <f t="shared" si="0"/>
        <v>11254057.4</v>
      </c>
      <c r="H13" s="15">
        <f t="shared" si="2"/>
        <v>5279286.5999999996</v>
      </c>
      <c r="I13" s="3"/>
    </row>
    <row r="14" spans="2:9" s="5" customFormat="1" ht="39.9" customHeight="1" x14ac:dyDescent="0.3">
      <c r="B14" s="10" t="s">
        <v>116</v>
      </c>
      <c r="C14" s="15">
        <v>0</v>
      </c>
      <c r="D14" s="16">
        <f t="shared" si="1"/>
        <v>0</v>
      </c>
      <c r="E14" s="15">
        <v>0</v>
      </c>
      <c r="F14" s="15">
        <v>0</v>
      </c>
      <c r="G14" s="15">
        <f t="shared" si="0"/>
        <v>0</v>
      </c>
      <c r="H14" s="15">
        <f t="shared" si="2"/>
        <v>0</v>
      </c>
      <c r="I14" s="3"/>
    </row>
    <row r="15" spans="2:9" s="5" customFormat="1" ht="39.9" customHeight="1" x14ac:dyDescent="0.3">
      <c r="B15" s="10" t="s">
        <v>117</v>
      </c>
      <c r="C15" s="15">
        <v>0</v>
      </c>
      <c r="D15" s="16">
        <f t="shared" si="1"/>
        <v>0</v>
      </c>
      <c r="E15" s="15">
        <v>0</v>
      </c>
      <c r="F15" s="15">
        <v>0</v>
      </c>
      <c r="G15" s="15">
        <f t="shared" si="0"/>
        <v>0</v>
      </c>
      <c r="H15" s="15">
        <f t="shared" si="2"/>
        <v>0</v>
      </c>
      <c r="I15" s="3"/>
    </row>
    <row r="16" spans="2:9" s="5" customFormat="1" ht="39.9" customHeight="1" x14ac:dyDescent="0.3">
      <c r="B16" s="10" t="s">
        <v>118</v>
      </c>
      <c r="C16" s="15">
        <v>0</v>
      </c>
      <c r="D16" s="16">
        <f t="shared" si="1"/>
        <v>0</v>
      </c>
      <c r="E16" s="15">
        <v>0</v>
      </c>
      <c r="F16" s="15">
        <v>0</v>
      </c>
      <c r="G16" s="15">
        <f t="shared" si="0"/>
        <v>0</v>
      </c>
      <c r="H16" s="15">
        <f t="shared" si="2"/>
        <v>0</v>
      </c>
      <c r="I16" s="3"/>
    </row>
    <row r="17" spans="2:11" s="5" customFormat="1" ht="39.9" customHeight="1" x14ac:dyDescent="0.3">
      <c r="B17" s="10" t="s">
        <v>119</v>
      </c>
      <c r="C17" s="15">
        <v>0</v>
      </c>
      <c r="D17" s="16">
        <f t="shared" si="1"/>
        <v>0</v>
      </c>
      <c r="E17" s="15">
        <v>0</v>
      </c>
      <c r="F17" s="15">
        <v>0</v>
      </c>
      <c r="G17" s="15">
        <f t="shared" si="0"/>
        <v>0</v>
      </c>
      <c r="H17" s="15">
        <f t="shared" si="2"/>
        <v>0</v>
      </c>
      <c r="I17" s="3"/>
    </row>
    <row r="18" spans="2:11" s="5" customFormat="1" ht="8.1" customHeight="1" x14ac:dyDescent="0.3">
      <c r="B18" s="25"/>
      <c r="C18" s="4"/>
      <c r="D18" s="4"/>
      <c r="E18" s="6"/>
      <c r="F18" s="4"/>
      <c r="G18" s="4"/>
      <c r="H18" s="4"/>
      <c r="I18" s="3"/>
    </row>
    <row r="19" spans="2:11" s="5" customFormat="1" ht="20.100000000000001" customHeight="1" x14ac:dyDescent="0.3">
      <c r="B19" s="17" t="s">
        <v>77</v>
      </c>
      <c r="C19" s="6">
        <f>SUM(C11:C17)</f>
        <v>32019481263</v>
      </c>
      <c r="D19" s="16">
        <f>E19-C19</f>
        <v>2082470247.2499847</v>
      </c>
      <c r="E19" s="6">
        <f>SUM(E11:E17)</f>
        <v>34101951510.249985</v>
      </c>
      <c r="F19" s="6">
        <f>SUM(F11:F17)</f>
        <v>22553514262.680023</v>
      </c>
      <c r="G19" s="6">
        <f>SUM(G11:G17)</f>
        <v>22553514262.680023</v>
      </c>
      <c r="H19" s="6">
        <f>E19-F19</f>
        <v>11548437247.569962</v>
      </c>
      <c r="I19" s="3"/>
    </row>
    <row r="20" spans="2:11" ht="16.2" thickBot="1" x14ac:dyDescent="0.35">
      <c r="B20" s="14"/>
      <c r="C20" s="14"/>
      <c r="D20" s="14"/>
      <c r="E20" s="7"/>
      <c r="F20" s="7"/>
      <c r="G20" s="7"/>
      <c r="H20" s="7"/>
    </row>
    <row r="21" spans="2:11" ht="16.2" thickTop="1" x14ac:dyDescent="0.3">
      <c r="B21" s="42" t="s">
        <v>121</v>
      </c>
      <c r="C21" s="40"/>
      <c r="D21" s="40"/>
      <c r="E21" s="37"/>
      <c r="F21" s="37"/>
      <c r="G21" s="37"/>
      <c r="H21" s="37"/>
      <c r="I21" s="26"/>
      <c r="J21" s="27"/>
      <c r="K21" s="27"/>
    </row>
    <row r="22" spans="2:11" x14ac:dyDescent="0.3">
      <c r="B22" s="42" t="s">
        <v>128</v>
      </c>
      <c r="C22" s="37"/>
      <c r="D22" s="37"/>
      <c r="E22" s="37"/>
      <c r="F22" s="37"/>
      <c r="G22" s="37"/>
      <c r="H22" s="37"/>
      <c r="I22" s="37"/>
      <c r="J22" s="37"/>
      <c r="K22" s="37"/>
    </row>
    <row r="23" spans="2:11" x14ac:dyDescent="0.3">
      <c r="B23" s="36" t="s">
        <v>125</v>
      </c>
      <c r="C23" s="37"/>
      <c r="D23" s="37"/>
      <c r="E23" s="37"/>
      <c r="F23" s="37"/>
      <c r="G23" s="37"/>
      <c r="H23" s="37"/>
      <c r="I23" s="37"/>
      <c r="J23" s="27"/>
      <c r="K23" s="27"/>
    </row>
    <row r="24" spans="2:11" ht="14.4" customHeight="1" x14ac:dyDescent="0.3">
      <c r="B24" s="39" t="s">
        <v>122</v>
      </c>
      <c r="C24" s="39"/>
      <c r="D24" s="39"/>
      <c r="E24" s="39"/>
      <c r="F24" s="39"/>
      <c r="G24" s="39"/>
      <c r="H24" s="39"/>
      <c r="I24" s="26"/>
      <c r="J24" s="27"/>
      <c r="K24" s="27"/>
    </row>
    <row r="25" spans="2:11" ht="14.4" customHeight="1" x14ac:dyDescent="0.3">
      <c r="B25" s="40" t="s">
        <v>123</v>
      </c>
      <c r="C25" s="40"/>
      <c r="D25" s="40"/>
      <c r="E25" s="37"/>
      <c r="F25" s="37"/>
      <c r="G25" s="37"/>
      <c r="H25" s="37"/>
      <c r="I25" s="26"/>
      <c r="J25" s="27"/>
      <c r="K25" s="27"/>
    </row>
    <row r="26" spans="2:11" ht="14.4" customHeight="1" x14ac:dyDescent="0.3">
      <c r="B26" s="37" t="s">
        <v>127</v>
      </c>
      <c r="C26" s="37"/>
      <c r="D26" s="37"/>
      <c r="E26" s="37"/>
      <c r="F26" s="37"/>
      <c r="G26" s="37"/>
      <c r="H26" s="37"/>
      <c r="I26" s="26"/>
      <c r="J26" s="27"/>
      <c r="K26" s="27"/>
    </row>
    <row r="27" spans="2:11" x14ac:dyDescent="0.3">
      <c r="C27" s="8"/>
      <c r="D27" s="8"/>
      <c r="E27" s="8"/>
      <c r="F27" s="8"/>
      <c r="G27" s="8"/>
    </row>
    <row r="30" spans="2:11" x14ac:dyDescent="0.3">
      <c r="C30" s="9"/>
    </row>
  </sheetData>
  <mergeCells count="14">
    <mergeCell ref="B23:I23"/>
    <mergeCell ref="C7:G7"/>
    <mergeCell ref="H7:H8"/>
    <mergeCell ref="B26:H26"/>
    <mergeCell ref="B24:H24"/>
    <mergeCell ref="B25:H25"/>
    <mergeCell ref="B7:B9"/>
    <mergeCell ref="B21:H21"/>
    <mergeCell ref="B22:K22"/>
    <mergeCell ref="B2:H2"/>
    <mergeCell ref="B3:H3"/>
    <mergeCell ref="B4:H4"/>
    <mergeCell ref="B5:H5"/>
    <mergeCell ref="B6:H6"/>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Ibarra del Río</dc:creator>
  <cp:lastModifiedBy>JUDY L</cp:lastModifiedBy>
  <cp:lastPrinted>2021-03-03T01:11:50Z</cp:lastPrinted>
  <dcterms:created xsi:type="dcterms:W3CDTF">2014-11-05T00:11:54Z</dcterms:created>
  <dcterms:modified xsi:type="dcterms:W3CDTF">2021-03-03T05:46:46Z</dcterms:modified>
</cp:coreProperties>
</file>