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SAFCDMX\9 Clasificaciones CONAC\2019\3 E-S 2019\"/>
    </mc:Choice>
  </mc:AlternateContent>
  <xr:revisionPtr revIDLastSave="0" documentId="13_ncr:1_{493F69CD-1F3C-445A-820D-D92B3BD82279}" xr6:coauthVersionLast="46" xr6:coauthVersionMax="46" xr10:uidLastSave="{00000000-0000-0000-0000-000000000000}"/>
  <bookViews>
    <workbookView xWindow="-120" yWindow="-120" windowWidth="20640" windowHeight="11160" xr2:uid="{00000000-000D-0000-FFFF-FFFF00000000}"/>
  </bookViews>
  <sheets>
    <sheet name="Funcional"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Funcional!$A$1:$H$54</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workbook>
</file>

<file path=xl/calcChain.xml><?xml version="1.0" encoding="utf-8"?>
<calcChain xmlns="http://schemas.openxmlformats.org/spreadsheetml/2006/main">
  <c r="F40" i="1" l="1"/>
  <c r="E40" i="1"/>
  <c r="C40" i="1"/>
  <c r="H44" i="1"/>
  <c r="G44" i="1"/>
  <c r="D44" i="1"/>
  <c r="H43" i="1"/>
  <c r="G43" i="1"/>
  <c r="D43" i="1"/>
  <c r="H35" i="1"/>
  <c r="G35" i="1"/>
  <c r="D35" i="1"/>
  <c r="H33" i="1"/>
  <c r="G33" i="1"/>
  <c r="D33" i="1"/>
  <c r="H32" i="1"/>
  <c r="G32" i="1"/>
  <c r="D32" i="1"/>
  <c r="H16" i="1"/>
  <c r="G16" i="1"/>
  <c r="D16" i="1"/>
  <c r="H14" i="1"/>
  <c r="G14" i="1"/>
  <c r="D14" i="1"/>
  <c r="H11" i="1" l="1"/>
  <c r="H12" i="1"/>
  <c r="H13" i="1"/>
  <c r="H15" i="1"/>
  <c r="H17" i="1"/>
  <c r="H18" i="1"/>
  <c r="H21" i="1"/>
  <c r="H22" i="1"/>
  <c r="H23" i="1"/>
  <c r="H24" i="1"/>
  <c r="H25" i="1"/>
  <c r="H26" i="1"/>
  <c r="H27" i="1"/>
  <c r="H30" i="1"/>
  <c r="H31" i="1"/>
  <c r="H34" i="1"/>
  <c r="H36" i="1"/>
  <c r="H37" i="1"/>
  <c r="H38" i="1"/>
  <c r="H41" i="1"/>
  <c r="H42" i="1"/>
  <c r="G11" i="1"/>
  <c r="G12" i="1"/>
  <c r="G13" i="1"/>
  <c r="G15" i="1"/>
  <c r="G17" i="1"/>
  <c r="G18" i="1"/>
  <c r="G21" i="1"/>
  <c r="G22" i="1"/>
  <c r="G23" i="1"/>
  <c r="G24" i="1"/>
  <c r="G25" i="1"/>
  <c r="G26" i="1"/>
  <c r="G27" i="1"/>
  <c r="G30" i="1"/>
  <c r="G31" i="1"/>
  <c r="G34" i="1"/>
  <c r="G36" i="1"/>
  <c r="G37" i="1"/>
  <c r="G38" i="1"/>
  <c r="G41" i="1"/>
  <c r="G42" i="1"/>
  <c r="G40" i="1" l="1"/>
  <c r="F29" i="1"/>
  <c r="F20" i="1"/>
  <c r="F10" i="1"/>
  <c r="G29" i="1" l="1"/>
  <c r="G10" i="1"/>
  <c r="F46" i="1"/>
  <c r="G20" i="1"/>
  <c r="D42" i="1"/>
  <c r="D31" i="1"/>
  <c r="D34" i="1"/>
  <c r="D36" i="1"/>
  <c r="D37" i="1"/>
  <c r="D38" i="1"/>
  <c r="D22" i="1"/>
  <c r="D23" i="1"/>
  <c r="D24" i="1"/>
  <c r="D25" i="1"/>
  <c r="D26" i="1"/>
  <c r="D27" i="1"/>
  <c r="D12" i="1"/>
  <c r="D13" i="1"/>
  <c r="D15" i="1"/>
  <c r="D17" i="1"/>
  <c r="D18" i="1"/>
  <c r="G46" i="1" l="1"/>
  <c r="C10" i="1"/>
  <c r="E10" i="1"/>
  <c r="H10" i="1" s="1"/>
  <c r="D11" i="1"/>
  <c r="C20" i="1"/>
  <c r="E20" i="1"/>
  <c r="H20" i="1" s="1"/>
  <c r="D21" i="1"/>
  <c r="C29" i="1"/>
  <c r="E29" i="1"/>
  <c r="H29" i="1" s="1"/>
  <c r="D30" i="1"/>
  <c r="H40" i="1"/>
  <c r="D41" i="1"/>
  <c r="D40" i="1" l="1"/>
  <c r="D20" i="1"/>
  <c r="D10" i="1"/>
  <c r="C46" i="1"/>
  <c r="E46" i="1"/>
  <c r="H46" i="1" s="1"/>
  <c r="D29" i="1"/>
  <c r="D46" i="1" l="1"/>
</calcChain>
</file>

<file path=xl/sharedStrings.xml><?xml version="1.0" encoding="utf-8"?>
<sst xmlns="http://schemas.openxmlformats.org/spreadsheetml/2006/main" count="53" uniqueCount="53">
  <si>
    <t>Total</t>
  </si>
  <si>
    <t>Otras No Clasificadas en Funciones Anteriores</t>
  </si>
  <si>
    <t>Turismo</t>
  </si>
  <si>
    <t>Transporte</t>
  </si>
  <si>
    <t>Desarrollo Económico</t>
  </si>
  <si>
    <t>Otros Asuntos Sociales</t>
  </si>
  <si>
    <t>Protección Social</t>
  </si>
  <si>
    <t>Educación</t>
  </si>
  <si>
    <t>Salud</t>
  </si>
  <si>
    <t>Protección Ambiental</t>
  </si>
  <si>
    <t>Desarrollo Social</t>
  </si>
  <si>
    <t>Otros Servicios Generales</t>
  </si>
  <si>
    <t>Justicia</t>
  </si>
  <si>
    <t>Legislación</t>
  </si>
  <si>
    <t>Gobierno</t>
  </si>
  <si>
    <t>3=(1+2)</t>
  </si>
  <si>
    <t>Modificado</t>
  </si>
  <si>
    <t>Ampliaciones/
Reducciones</t>
  </si>
  <si>
    <t>Aprobado</t>
  </si>
  <si>
    <t>Finalidad/Función</t>
  </si>
  <si>
    <t>Estado Analítico del Ejercicio del Presupuesto de Egresos</t>
  </si>
  <si>
    <t>Poder Ejecutivo de la Ciudad de México</t>
  </si>
  <si>
    <t>Egresos*</t>
  </si>
  <si>
    <t>Clasificación Funcional (Finalidad y Función)</t>
  </si>
  <si>
    <t>(Cifras en Pesos)</t>
  </si>
  <si>
    <t>6=(3-4)</t>
  </si>
  <si>
    <t>Subejercicio</t>
  </si>
  <si>
    <t>Devengado</t>
  </si>
  <si>
    <t>Coordinación De La Política De Gobierno</t>
  </si>
  <si>
    <t>Asuntos Financieros Y Hacendarios</t>
  </si>
  <si>
    <t>Asuntos De Orden Publico Y De Seguridad Interior</t>
  </si>
  <si>
    <t>Vivienda Y Servicios A La Comunidad</t>
  </si>
  <si>
    <t>Recreación, Cultura Y Otras Manifestaciones Sociales</t>
  </si>
  <si>
    <t>Asuntos Económicos, Comerciales Y Laborales En General</t>
  </si>
  <si>
    <t>Agropecuaria, Silvicultura, Pesca Y Caza</t>
  </si>
  <si>
    <t>Ciencia, Tecnología E Innovación</t>
  </si>
  <si>
    <t>Otras Industrias Y Otros Asuntos Económicos</t>
  </si>
  <si>
    <t>Transacciones De La Deuda Publica / Costo Financiero De La Deuda</t>
  </si>
  <si>
    <t>Transferencias, Participaciones y Aportaciones entre diferentes niveles y Ordenes de Gobierno</t>
  </si>
  <si>
    <t>Pagado</t>
  </si>
  <si>
    <t>Relaciones Exteriores</t>
  </si>
  <si>
    <t>Seguridad Nacional</t>
  </si>
  <si>
    <t>Combustibles y Energía</t>
  </si>
  <si>
    <t>Minería, Manofacturas y Construcción</t>
  </si>
  <si>
    <t>Comunicaciones</t>
  </si>
  <si>
    <t>Saneamiento del Sistema Financiero</t>
  </si>
  <si>
    <t>Adeudos de Ejercicios Fiscales Anteriores</t>
  </si>
  <si>
    <r>
      <rPr>
        <b/>
        <sz val="10"/>
        <rFont val="Source Sans Pro"/>
        <family val="2"/>
      </rPr>
      <t>Las cifras</t>
    </r>
    <r>
      <rPr>
        <sz val="1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</si>
  <si>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</si>
  <si>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</si>
  <si>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t>*</t>
    </r>
    <r>
      <rPr>
        <b/>
        <sz val="10"/>
        <color theme="1"/>
        <rFont val="Source Sans Pro"/>
        <family val="2"/>
      </rPr>
      <t>El monto</t>
    </r>
    <r>
      <rPr>
        <sz val="10"/>
        <color theme="1"/>
        <rFont val="Source Sans Pro"/>
        <family val="2"/>
      </rPr>
      <t xml:space="preserve"> presupuestal incluye las transferencias realizadas a los Órganos de Gobierno y Autónomos, así como al Sector Paraestatal No Financiero.</t>
    </r>
  </si>
  <si>
    <t>Nota: Cifras Preliminares, las correspondientes al cierre del ejercicio se registrarán en el Informe de Cuenta Pública 2019.</t>
  </si>
  <si>
    <t>Enero - Septiembre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</si>
</sst>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19"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2"/>
      <color theme="1"/>
      <name val="Source Sans Pro"/>
      <family val="2"/>
    </font>
    <font>
      <b/>
      <sz val="12"/>
      <color theme="0"/>
      <name val="Source Sans Pro"/>
      <family val="2"/>
    </font>
    <font>
      <b/>
      <sz val="12"/>
      <color theme="1"/>
      <name val="Source Sans Pro"/>
      <family val="2"/>
    </font>
    <font>
      <b/>
      <sz val="12"/>
      <name val="Source Sans Pro"/>
      <family val="2"/>
    </font>
    <font>
      <b/>
      <sz val="12"/>
      <color indexed="54"/>
      <name val="Source Sans Pro"/>
      <family val="2"/>
    </font>
    <font>
      <sz val="12"/>
      <name val="Source Sans Pro"/>
      <family val="2"/>
    </font>
    <font>
      <b/>
      <sz val="10"/>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b/>
      <sz val="10"/>
      <color theme="1"/>
      <name val="Source Sans Pro"/>
      <family val="2"/>
    </font>
    <font>
      <sz val="10"/>
      <color indexed="8"/>
      <name val="Source Sans Pro"/>
      <family val="2"/>
    </font>
  </fonts>
  <fills count="3">
    <fill>
      <patternFill patternType="none"/>
    </fill>
    <fill>
      <patternFill patternType="gray125"/>
    </fill>
    <fill>
      <patternFill patternType="solid">
        <fgColor rgb="FF00AE42"/>
        <bgColor indexed="64"/>
      </patternFill>
    </fill>
  </fills>
  <borders count="13">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1">
    <xf numFmtId="0" fontId="0" fillId="0" borderId="0"/>
    <xf numFmtId="0" fontId="2" fillId="0" borderId="0" applyFont="0" applyFill="0" applyBorder="0" applyAlignment="0" applyProtection="0"/>
    <xf numFmtId="0" fontId="2" fillId="0" borderId="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0">
    <xf numFmtId="0" fontId="0" fillId="0" borderId="0" xfId="0"/>
    <xf numFmtId="0" fontId="6" fillId="0" borderId="0" xfId="0" applyFont="1"/>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quotePrefix="1" applyNumberFormat="1" applyFont="1" applyFill="1" applyBorder="1" applyAlignment="1">
      <alignment horizontal="center" vertical="center" wrapText="1"/>
    </xf>
    <xf numFmtId="0" fontId="7" fillId="2" borderId="2" xfId="0" quotePrefix="1" applyNumberFormat="1" applyFont="1" applyFill="1" applyBorder="1" applyAlignment="1">
      <alignment horizontal="center" vertical="center" wrapText="1"/>
    </xf>
    <xf numFmtId="0" fontId="7" fillId="2" borderId="2" xfId="0" applyFont="1" applyFill="1" applyBorder="1" applyAlignment="1">
      <alignment horizontal="center" vertical="top" wrapText="1"/>
    </xf>
    <xf numFmtId="0" fontId="8" fillId="0" borderId="0" xfId="0" applyFont="1" applyFill="1" applyAlignment="1">
      <alignment horizontal="center" vertical="center" wrapText="1"/>
    </xf>
    <xf numFmtId="0" fontId="8" fillId="0" borderId="0" xfId="0" applyFont="1" applyFill="1" applyAlignment="1">
      <alignment horizontal="justify" wrapText="1"/>
    </xf>
    <xf numFmtId="0" fontId="8" fillId="0" borderId="0" xfId="0" applyFont="1" applyAlignment="1">
      <alignment horizontal="justify" wrapText="1"/>
    </xf>
    <xf numFmtId="167" fontId="8" fillId="0" borderId="0" xfId="0" applyNumberFormat="1" applyFont="1" applyFill="1" applyBorder="1" applyAlignment="1">
      <alignment horizontal="center" wrapText="1"/>
    </xf>
    <xf numFmtId="164" fontId="9" fillId="0" borderId="0" xfId="1" applyNumberFormat="1" applyFont="1" applyFill="1" applyBorder="1" applyAlignment="1" applyProtection="1"/>
    <xf numFmtId="0" fontId="8" fillId="0" borderId="0" xfId="0" applyFont="1" applyAlignment="1"/>
    <xf numFmtId="0" fontId="6" fillId="0" borderId="0" xfId="0" applyFont="1" applyFill="1" applyAlignment="1">
      <alignment horizontal="left" vertical="center" wrapText="1" indent="1"/>
    </xf>
    <xf numFmtId="0" fontId="6" fillId="0" borderId="0" xfId="0" applyFont="1" applyFill="1" applyAlignment="1">
      <alignment horizontal="justify" vertical="center" wrapText="1"/>
    </xf>
    <xf numFmtId="167" fontId="6"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0" fontId="10" fillId="0" borderId="0" xfId="0" applyFont="1" applyAlignment="1">
      <alignment horizontal="left"/>
    </xf>
    <xf numFmtId="165" fontId="10" fillId="0" borderId="0" xfId="0" applyNumberFormat="1" applyFont="1" applyAlignment="1">
      <alignment horizontal="right"/>
    </xf>
    <xf numFmtId="0" fontId="6" fillId="0" borderId="0" xfId="0" applyFont="1" applyAlignment="1">
      <alignment horizontal="left"/>
    </xf>
    <xf numFmtId="165" fontId="6" fillId="0" borderId="0" xfId="0" applyNumberFormat="1" applyFont="1" applyAlignment="1">
      <alignment horizontal="right"/>
    </xf>
    <xf numFmtId="164" fontId="11" fillId="0" borderId="0" xfId="1" applyNumberFormat="1" applyFont="1" applyFill="1" applyBorder="1" applyAlignment="1" applyProtection="1">
      <alignment vertical="center"/>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8" fillId="0" borderId="0" xfId="0" applyFont="1"/>
    <xf numFmtId="0" fontId="6" fillId="0" borderId="0" xfId="0" applyFont="1" applyAlignment="1">
      <alignment horizontal="justify" vertical="center" wrapText="1"/>
    </xf>
    <xf numFmtId="0" fontId="6" fillId="0" borderId="1" xfId="0" applyFont="1" applyBorder="1" applyAlignment="1">
      <alignment horizontal="left" vertical="center" wrapText="1"/>
    </xf>
    <xf numFmtId="164" fontId="11" fillId="0" borderId="1" xfId="1" applyNumberFormat="1" applyFont="1" applyFill="1" applyBorder="1" applyAlignment="1" applyProtection="1">
      <alignment vertical="center"/>
    </xf>
    <xf numFmtId="0" fontId="13" fillId="0" borderId="0" xfId="0" applyFont="1"/>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7" fillId="0" borderId="0" xfId="0" applyFont="1" applyAlignment="1">
      <alignment horizontal="justify" vertical="center" wrapText="1"/>
    </xf>
    <xf numFmtId="0" fontId="13" fillId="0" borderId="0" xfId="0" applyFont="1" applyAlignment="1">
      <alignment horizontal="justify" vertical="center" wrapText="1"/>
    </xf>
    <xf numFmtId="0" fontId="6" fillId="0" borderId="0" xfId="0" applyFont="1" applyAlignment="1">
      <alignment horizontal="justify" vertical="center" wrapText="1"/>
    </xf>
    <xf numFmtId="0" fontId="15" fillId="0" borderId="0" xfId="0" applyFont="1" applyAlignment="1">
      <alignment horizontal="justify" vertical="center" wrapText="1"/>
    </xf>
    <xf numFmtId="0" fontId="7" fillId="2" borderId="11" xfId="0" applyFont="1" applyFill="1" applyBorder="1" applyAlignment="1">
      <alignment horizontal="center" vertical="center" wrapText="1"/>
    </xf>
    <xf numFmtId="0" fontId="12" fillId="0" borderId="0" xfId="0" applyFont="1" applyAlignment="1">
      <alignment horizontal="justify" vertical="center" wrapText="1"/>
    </xf>
    <xf numFmtId="49" fontId="7" fillId="2" borderId="1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14" fillId="0" borderId="0" xfId="0" applyFont="1" applyAlignment="1">
      <alignment horizontal="justify" vertical="center" wrapText="1"/>
    </xf>
  </cellXfs>
  <cellStyles count="21">
    <cellStyle name="Millares 2" xfId="3" xr:uid="{00000000-0005-0000-0000-000000000000}"/>
    <cellStyle name="Millares 2 2" xfId="4" xr:uid="{00000000-0005-0000-0000-000001000000}"/>
    <cellStyle name="Millares 2 3" xfId="5" xr:uid="{00000000-0005-0000-0000-000002000000}"/>
    <cellStyle name="Millares 3" xfId="6" xr:uid="{00000000-0005-0000-0000-000003000000}"/>
    <cellStyle name="Millares 4" xfId="7" xr:uid="{00000000-0005-0000-0000-000004000000}"/>
    <cellStyle name="Millares 5" xfId="8" xr:uid="{00000000-0005-0000-0000-000005000000}"/>
    <cellStyle name="Moneda 2" xfId="9" xr:uid="{00000000-0005-0000-0000-000006000000}"/>
    <cellStyle name="Moneda 3" xfId="10" xr:uid="{00000000-0005-0000-0000-000007000000}"/>
    <cellStyle name="Moneda_000 cuadros para datos del iat ene-sep 08 (valores)" xfId="1" xr:uid="{00000000-0005-0000-0000-000008000000}"/>
    <cellStyle name="Normal" xfId="0" builtinId="0"/>
    <cellStyle name="Normal 2" xfId="11" xr:uid="{00000000-0005-0000-0000-00000A000000}"/>
    <cellStyle name="Normal 2 2" xfId="12" xr:uid="{00000000-0005-0000-0000-00000B000000}"/>
    <cellStyle name="Normal 2_INDICADORES BLOQUE 5 2" xfId="13" xr:uid="{00000000-0005-0000-0000-00000C000000}"/>
    <cellStyle name="Normal 3" xfId="14" xr:uid="{00000000-0005-0000-0000-00000D000000}"/>
    <cellStyle name="Normal 3 2" xfId="15" xr:uid="{00000000-0005-0000-0000-00000E000000}"/>
    <cellStyle name="Normal 4" xfId="2"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1BB600"/>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54"/>
  <sheetViews>
    <sheetView showGridLines="0" tabSelected="1" view="pageBreakPreview" topLeftCell="A31" zoomScaleNormal="85" zoomScaleSheetLayoutView="100" workbookViewId="0">
      <selection activeCell="H46" sqref="H46"/>
    </sheetView>
  </sheetViews>
  <sheetFormatPr baseColWidth="10" defaultColWidth="11.5703125" defaultRowHeight="15.75" x14ac:dyDescent="0.25"/>
  <cols>
    <col min="1" max="1" width="61.5703125" style="1" customWidth="1"/>
    <col min="2" max="2" width="1.85546875" style="1" customWidth="1"/>
    <col min="3" max="3" width="22.7109375" style="1" customWidth="1"/>
    <col min="4" max="5" width="21.28515625" style="1" customWidth="1"/>
    <col min="6" max="6" width="18" style="1" customWidth="1"/>
    <col min="7" max="7" width="21.42578125" style="1" customWidth="1"/>
    <col min="8" max="8" width="18.7109375" style="1" customWidth="1"/>
    <col min="9" max="9" width="1.85546875" style="1" customWidth="1"/>
    <col min="10" max="10" width="12" style="1" bestFit="1" customWidth="1"/>
    <col min="11" max="11" width="14.5703125" style="1" bestFit="1" customWidth="1"/>
    <col min="12" max="12" width="14.85546875" style="1" bestFit="1" customWidth="1"/>
    <col min="13" max="13" width="14.5703125" style="1" bestFit="1" customWidth="1"/>
    <col min="14" max="16384" width="11.5703125" style="1"/>
  </cols>
  <sheetData>
    <row r="1" spans="1:13" x14ac:dyDescent="0.25">
      <c r="A1" s="32" t="s">
        <v>21</v>
      </c>
      <c r="B1" s="33"/>
      <c r="C1" s="33"/>
      <c r="D1" s="33"/>
      <c r="E1" s="33"/>
      <c r="F1" s="33"/>
      <c r="G1" s="33"/>
      <c r="H1" s="34"/>
    </row>
    <row r="2" spans="1:13" x14ac:dyDescent="0.25">
      <c r="A2" s="35" t="s">
        <v>20</v>
      </c>
      <c r="B2" s="36"/>
      <c r="C2" s="36"/>
      <c r="D2" s="36"/>
      <c r="E2" s="36"/>
      <c r="F2" s="36"/>
      <c r="G2" s="36"/>
      <c r="H2" s="37"/>
    </row>
    <row r="3" spans="1:13" x14ac:dyDescent="0.25">
      <c r="A3" s="35" t="s">
        <v>23</v>
      </c>
      <c r="B3" s="36"/>
      <c r="C3" s="36"/>
      <c r="D3" s="36"/>
      <c r="E3" s="36"/>
      <c r="F3" s="36"/>
      <c r="G3" s="36"/>
      <c r="H3" s="37"/>
    </row>
    <row r="4" spans="1:13" x14ac:dyDescent="0.25">
      <c r="A4" s="35" t="s">
        <v>52</v>
      </c>
      <c r="B4" s="36"/>
      <c r="C4" s="36"/>
      <c r="D4" s="36"/>
      <c r="E4" s="36"/>
      <c r="F4" s="36"/>
      <c r="G4" s="36"/>
      <c r="H4" s="37"/>
    </row>
    <row r="5" spans="1:13" x14ac:dyDescent="0.25">
      <c r="A5" s="38" t="s">
        <v>24</v>
      </c>
      <c r="B5" s="36"/>
      <c r="C5" s="39"/>
      <c r="D5" s="39"/>
      <c r="E5" s="39"/>
      <c r="F5" s="39"/>
      <c r="G5" s="39"/>
      <c r="H5" s="40"/>
    </row>
    <row r="6" spans="1:13" x14ac:dyDescent="0.25">
      <c r="A6" s="45" t="s">
        <v>19</v>
      </c>
      <c r="B6" s="2"/>
      <c r="C6" s="47" t="s">
        <v>22</v>
      </c>
      <c r="D6" s="48"/>
      <c r="E6" s="48"/>
      <c r="F6" s="48"/>
      <c r="G6" s="48"/>
      <c r="H6" s="48" t="s">
        <v>26</v>
      </c>
    </row>
    <row r="7" spans="1:13" ht="31.5" x14ac:dyDescent="0.25">
      <c r="A7" s="45"/>
      <c r="B7" s="3"/>
      <c r="C7" s="4" t="s">
        <v>18</v>
      </c>
      <c r="D7" s="5" t="s">
        <v>17</v>
      </c>
      <c r="E7" s="5" t="s">
        <v>16</v>
      </c>
      <c r="F7" s="5" t="s">
        <v>27</v>
      </c>
      <c r="G7" s="5" t="s">
        <v>39</v>
      </c>
      <c r="H7" s="48"/>
    </row>
    <row r="8" spans="1:13" x14ac:dyDescent="0.25">
      <c r="A8" s="45"/>
      <c r="B8" s="6"/>
      <c r="C8" s="7">
        <v>1</v>
      </c>
      <c r="D8" s="8">
        <v>2</v>
      </c>
      <c r="E8" s="5" t="s">
        <v>15</v>
      </c>
      <c r="F8" s="9">
        <v>4</v>
      </c>
      <c r="G8" s="9">
        <v>5</v>
      </c>
      <c r="H8" s="9" t="s">
        <v>25</v>
      </c>
    </row>
    <row r="9" spans="1:13" s="10" customFormat="1" x14ac:dyDescent="0.25"/>
    <row r="10" spans="1:13" s="15" customFormat="1" x14ac:dyDescent="0.25">
      <c r="A10" s="11" t="s">
        <v>14</v>
      </c>
      <c r="B10" s="12"/>
      <c r="C10" s="13">
        <f>SUM(C11:C18)</f>
        <v>89361309961</v>
      </c>
      <c r="D10" s="13">
        <f t="shared" ref="D10:D42" si="0">E10-C10</f>
        <v>-116488883.94000244</v>
      </c>
      <c r="E10" s="13">
        <f>SUM(E11:E18)</f>
        <v>89244821077.059998</v>
      </c>
      <c r="F10" s="13">
        <f>SUM(F11:F18)</f>
        <v>54393933316.959976</v>
      </c>
      <c r="G10" s="13">
        <f>F10</f>
        <v>54393933316.959976</v>
      </c>
      <c r="H10" s="13">
        <f>E10-F10</f>
        <v>34850887760.100021</v>
      </c>
      <c r="I10" s="14"/>
      <c r="J10" s="14"/>
      <c r="K10" s="14"/>
      <c r="L10" s="14"/>
      <c r="M10" s="14"/>
    </row>
    <row r="11" spans="1:13" x14ac:dyDescent="0.25">
      <c r="A11" s="16" t="s">
        <v>13</v>
      </c>
      <c r="B11" s="17"/>
      <c r="C11" s="18">
        <v>2284149065</v>
      </c>
      <c r="D11" s="18">
        <f t="shared" si="0"/>
        <v>0</v>
      </c>
      <c r="E11" s="18">
        <v>2284149065</v>
      </c>
      <c r="F11" s="18">
        <v>1629444467</v>
      </c>
      <c r="G11" s="18">
        <f t="shared" ref="G11:G42" si="1">F11</f>
        <v>1629444467</v>
      </c>
      <c r="H11" s="18">
        <f t="shared" ref="H11:H42" si="2">E11-F11</f>
        <v>654704598</v>
      </c>
      <c r="I11" s="19"/>
      <c r="J11" s="20"/>
      <c r="K11" s="21"/>
      <c r="L11" s="21"/>
      <c r="M11" s="21"/>
    </row>
    <row r="12" spans="1:13" x14ac:dyDescent="0.25">
      <c r="A12" s="16" t="s">
        <v>12</v>
      </c>
      <c r="B12" s="17"/>
      <c r="C12" s="18">
        <v>19706055686</v>
      </c>
      <c r="D12" s="18">
        <f t="shared" si="0"/>
        <v>123547798.53000641</v>
      </c>
      <c r="E12" s="18">
        <v>19829603484.530006</v>
      </c>
      <c r="F12" s="18">
        <v>13144297367.209993</v>
      </c>
      <c r="G12" s="18">
        <f t="shared" si="1"/>
        <v>13144297367.209993</v>
      </c>
      <c r="H12" s="18">
        <f t="shared" si="2"/>
        <v>6685306117.320013</v>
      </c>
      <c r="I12" s="19"/>
      <c r="J12" s="20"/>
      <c r="K12" s="21"/>
      <c r="L12" s="21"/>
      <c r="M12" s="21"/>
    </row>
    <row r="13" spans="1:13" x14ac:dyDescent="0.25">
      <c r="A13" s="16" t="s">
        <v>28</v>
      </c>
      <c r="B13" s="17"/>
      <c r="C13" s="18">
        <v>4658945926</v>
      </c>
      <c r="D13" s="18">
        <f t="shared" si="0"/>
        <v>148487606.60000038</v>
      </c>
      <c r="E13" s="18">
        <v>4807433532.6000004</v>
      </c>
      <c r="F13" s="18">
        <v>2913403795.2200012</v>
      </c>
      <c r="G13" s="18">
        <f t="shared" si="1"/>
        <v>2913403795.2200012</v>
      </c>
      <c r="H13" s="18">
        <f t="shared" si="2"/>
        <v>1894029737.3799992</v>
      </c>
      <c r="I13" s="19"/>
      <c r="J13" s="20"/>
      <c r="K13" s="21"/>
      <c r="L13" s="21"/>
      <c r="M13" s="21"/>
    </row>
    <row r="14" spans="1:13" x14ac:dyDescent="0.25">
      <c r="A14" s="16" t="s">
        <v>40</v>
      </c>
      <c r="B14" s="17"/>
      <c r="C14" s="18">
        <v>0</v>
      </c>
      <c r="D14" s="18">
        <f t="shared" ref="D14" si="3">E14-C14</f>
        <v>0</v>
      </c>
      <c r="E14" s="18">
        <v>0</v>
      </c>
      <c r="F14" s="18">
        <v>0</v>
      </c>
      <c r="G14" s="18">
        <f t="shared" ref="G14" si="4">F14</f>
        <v>0</v>
      </c>
      <c r="H14" s="18">
        <f t="shared" ref="H14" si="5">E14-F14</f>
        <v>0</v>
      </c>
      <c r="I14" s="19"/>
      <c r="J14" s="20"/>
      <c r="K14" s="21"/>
      <c r="L14" s="21"/>
      <c r="M14" s="21"/>
    </row>
    <row r="15" spans="1:13" x14ac:dyDescent="0.25">
      <c r="A15" s="16" t="s">
        <v>29</v>
      </c>
      <c r="B15" s="17"/>
      <c r="C15" s="18">
        <v>5338558494</v>
      </c>
      <c r="D15" s="18">
        <f t="shared" si="0"/>
        <v>96348916.630000114</v>
      </c>
      <c r="E15" s="18">
        <v>5434907410.6300001</v>
      </c>
      <c r="F15" s="18">
        <v>3910217951.1599998</v>
      </c>
      <c r="G15" s="18">
        <f t="shared" si="1"/>
        <v>3910217951.1599998</v>
      </c>
      <c r="H15" s="18">
        <f t="shared" si="2"/>
        <v>1524689459.4700003</v>
      </c>
      <c r="I15" s="19"/>
      <c r="J15" s="20"/>
      <c r="K15" s="21"/>
      <c r="L15" s="21"/>
      <c r="M15" s="21"/>
    </row>
    <row r="16" spans="1:13" x14ac:dyDescent="0.25">
      <c r="A16" s="16" t="s">
        <v>41</v>
      </c>
      <c r="B16" s="17"/>
      <c r="C16" s="18">
        <v>0</v>
      </c>
      <c r="D16" s="18">
        <f t="shared" ref="D16" si="6">E16-C16</f>
        <v>0</v>
      </c>
      <c r="E16" s="18">
        <v>0</v>
      </c>
      <c r="F16" s="18">
        <v>0</v>
      </c>
      <c r="G16" s="18">
        <f t="shared" ref="G16" si="7">F16</f>
        <v>0</v>
      </c>
      <c r="H16" s="18">
        <f t="shared" ref="H16" si="8">E16-F16</f>
        <v>0</v>
      </c>
      <c r="I16" s="19"/>
      <c r="J16" s="20"/>
      <c r="K16" s="21"/>
      <c r="L16" s="21"/>
      <c r="M16" s="21"/>
    </row>
    <row r="17" spans="1:13" x14ac:dyDescent="0.25">
      <c r="A17" s="16" t="s">
        <v>30</v>
      </c>
      <c r="B17" s="17"/>
      <c r="C17" s="18">
        <v>34551931088</v>
      </c>
      <c r="D17" s="18">
        <f>E17-C17</f>
        <v>844372170.61000061</v>
      </c>
      <c r="E17" s="18">
        <v>35396303258.610001</v>
      </c>
      <c r="F17" s="18">
        <v>20850827195.060001</v>
      </c>
      <c r="G17" s="18">
        <f>F17</f>
        <v>20850827195.060001</v>
      </c>
      <c r="H17" s="18">
        <f>E17-F17</f>
        <v>14545476063.549999</v>
      </c>
      <c r="I17" s="19"/>
      <c r="J17" s="20"/>
      <c r="K17" s="21"/>
      <c r="L17" s="21"/>
      <c r="M17" s="21"/>
    </row>
    <row r="18" spans="1:13" x14ac:dyDescent="0.25">
      <c r="A18" s="16" t="s">
        <v>11</v>
      </c>
      <c r="B18" s="17"/>
      <c r="C18" s="18">
        <v>22821669702</v>
      </c>
      <c r="D18" s="18">
        <f t="shared" si="0"/>
        <v>-1329245376.3100052</v>
      </c>
      <c r="E18" s="18">
        <v>21492424325.689995</v>
      </c>
      <c r="F18" s="18">
        <v>11945742541.309982</v>
      </c>
      <c r="G18" s="18">
        <f t="shared" si="1"/>
        <v>11945742541.309982</v>
      </c>
      <c r="H18" s="18">
        <f t="shared" si="2"/>
        <v>9546681784.3800125</v>
      </c>
      <c r="I18" s="19"/>
      <c r="J18" s="22"/>
      <c r="K18" s="23"/>
      <c r="L18" s="23"/>
      <c r="M18" s="23"/>
    </row>
    <row r="19" spans="1:13" x14ac:dyDescent="0.25">
      <c r="A19" s="16"/>
      <c r="B19" s="17"/>
      <c r="C19" s="18"/>
      <c r="D19" s="18"/>
      <c r="E19" s="18"/>
      <c r="F19" s="18"/>
      <c r="G19" s="18"/>
      <c r="H19" s="18"/>
      <c r="I19" s="19"/>
      <c r="J19" s="22"/>
      <c r="K19" s="23"/>
      <c r="L19" s="23"/>
      <c r="M19" s="23"/>
    </row>
    <row r="20" spans="1:13" s="15" customFormat="1" x14ac:dyDescent="0.25">
      <c r="A20" s="11" t="s">
        <v>10</v>
      </c>
      <c r="B20" s="11"/>
      <c r="C20" s="13">
        <f>SUM(C21:C27)</f>
        <v>100405613593</v>
      </c>
      <c r="D20" s="13">
        <f t="shared" si="0"/>
        <v>1291565077.489975</v>
      </c>
      <c r="E20" s="13">
        <f>SUM(E21:E27)</f>
        <v>101697178670.48997</v>
      </c>
      <c r="F20" s="13">
        <f t="shared" ref="F20" si="9">SUM(F21:F27)</f>
        <v>50351900340.880051</v>
      </c>
      <c r="G20" s="13">
        <f t="shared" si="1"/>
        <v>50351900340.880051</v>
      </c>
      <c r="H20" s="13">
        <f t="shared" si="2"/>
        <v>51345278329.609924</v>
      </c>
      <c r="I20" s="14"/>
      <c r="J20" s="14"/>
      <c r="K20" s="14"/>
      <c r="L20" s="14"/>
      <c r="M20" s="14"/>
    </row>
    <row r="21" spans="1:13" x14ac:dyDescent="0.25">
      <c r="A21" s="16" t="s">
        <v>9</v>
      </c>
      <c r="B21" s="17"/>
      <c r="C21" s="18">
        <v>16922653140</v>
      </c>
      <c r="D21" s="18">
        <f t="shared" si="0"/>
        <v>137806479.37001228</v>
      </c>
      <c r="E21" s="18">
        <v>17060459619.370012</v>
      </c>
      <c r="F21" s="18">
        <v>8148421198.3900137</v>
      </c>
      <c r="G21" s="18">
        <f t="shared" si="1"/>
        <v>8148421198.3900137</v>
      </c>
      <c r="H21" s="18">
        <f t="shared" si="2"/>
        <v>8912038420.9799995</v>
      </c>
      <c r="I21" s="19"/>
      <c r="J21" s="20"/>
      <c r="K21" s="21"/>
      <c r="L21" s="21"/>
      <c r="M21" s="21"/>
    </row>
    <row r="22" spans="1:13" x14ac:dyDescent="0.25">
      <c r="A22" s="16" t="s">
        <v>31</v>
      </c>
      <c r="B22" s="17"/>
      <c r="C22" s="18">
        <v>38331885145</v>
      </c>
      <c r="D22" s="18">
        <f t="shared" si="0"/>
        <v>-1314544971.6700211</v>
      </c>
      <c r="E22" s="18">
        <v>37017340173.329979</v>
      </c>
      <c r="F22" s="18">
        <v>14651268450.610031</v>
      </c>
      <c r="G22" s="18">
        <f t="shared" si="1"/>
        <v>14651268450.610031</v>
      </c>
      <c r="H22" s="18">
        <f t="shared" si="2"/>
        <v>22366071722.719948</v>
      </c>
      <c r="I22" s="19"/>
      <c r="J22" s="20"/>
      <c r="K22" s="21"/>
      <c r="L22" s="21"/>
      <c r="M22" s="21"/>
    </row>
    <row r="23" spans="1:13" x14ac:dyDescent="0.25">
      <c r="A23" s="16" t="s">
        <v>8</v>
      </c>
      <c r="B23" s="17"/>
      <c r="C23" s="18">
        <v>18454416077</v>
      </c>
      <c r="D23" s="18">
        <f t="shared" si="0"/>
        <v>51853499.049987793</v>
      </c>
      <c r="E23" s="18">
        <v>18506269576.049988</v>
      </c>
      <c r="F23" s="18">
        <v>10114307986.849998</v>
      </c>
      <c r="G23" s="18">
        <f t="shared" si="1"/>
        <v>10114307986.849998</v>
      </c>
      <c r="H23" s="18">
        <f t="shared" si="2"/>
        <v>8391961589.1999893</v>
      </c>
      <c r="I23" s="19"/>
      <c r="J23" s="20"/>
      <c r="K23" s="21"/>
      <c r="L23" s="21"/>
      <c r="M23" s="21"/>
    </row>
    <row r="24" spans="1:13" x14ac:dyDescent="0.25">
      <c r="A24" s="16" t="s">
        <v>32</v>
      </c>
      <c r="B24" s="17"/>
      <c r="C24" s="18">
        <v>5411611611</v>
      </c>
      <c r="D24" s="18">
        <f t="shared" si="0"/>
        <v>-151282472.0899992</v>
      </c>
      <c r="E24" s="18">
        <v>5260329138.9100008</v>
      </c>
      <c r="F24" s="18">
        <v>2119316908.1300018</v>
      </c>
      <c r="G24" s="18">
        <f t="shared" si="1"/>
        <v>2119316908.1300018</v>
      </c>
      <c r="H24" s="18">
        <f t="shared" si="2"/>
        <v>3141012230.7799988</v>
      </c>
      <c r="I24" s="19"/>
      <c r="J24" s="20"/>
      <c r="K24" s="21"/>
      <c r="L24" s="21"/>
      <c r="M24" s="21"/>
    </row>
    <row r="25" spans="1:13" x14ac:dyDescent="0.25">
      <c r="A25" s="16" t="s">
        <v>7</v>
      </c>
      <c r="B25" s="17"/>
      <c r="C25" s="18">
        <v>8217080163</v>
      </c>
      <c r="D25" s="18">
        <f t="shared" si="0"/>
        <v>1481562610.5400009</v>
      </c>
      <c r="E25" s="18">
        <v>9698642773.5400009</v>
      </c>
      <c r="F25" s="18">
        <v>5741840507.9900036</v>
      </c>
      <c r="G25" s="18">
        <f t="shared" si="1"/>
        <v>5741840507.9900036</v>
      </c>
      <c r="H25" s="18">
        <f t="shared" si="2"/>
        <v>3956802265.5499973</v>
      </c>
      <c r="I25" s="19"/>
      <c r="J25" s="20"/>
      <c r="K25" s="21"/>
      <c r="L25" s="21"/>
      <c r="M25" s="21"/>
    </row>
    <row r="26" spans="1:13" x14ac:dyDescent="0.25">
      <c r="A26" s="16" t="s">
        <v>6</v>
      </c>
      <c r="B26" s="17"/>
      <c r="C26" s="18">
        <v>12339478156</v>
      </c>
      <c r="D26" s="18">
        <f t="shared" si="0"/>
        <v>1195437888.3299828</v>
      </c>
      <c r="E26" s="18">
        <v>13534916044.329983</v>
      </c>
      <c r="F26" s="18">
        <v>9206296610.6299973</v>
      </c>
      <c r="G26" s="18">
        <f t="shared" si="1"/>
        <v>9206296610.6299973</v>
      </c>
      <c r="H26" s="18">
        <f t="shared" si="2"/>
        <v>4328619433.6999855</v>
      </c>
      <c r="I26" s="19"/>
      <c r="J26" s="20"/>
      <c r="K26" s="21"/>
      <c r="L26" s="21"/>
      <c r="M26" s="21"/>
    </row>
    <row r="27" spans="1:13" x14ac:dyDescent="0.25">
      <c r="A27" s="16" t="s">
        <v>5</v>
      </c>
      <c r="B27" s="17"/>
      <c r="C27" s="18">
        <v>728489301</v>
      </c>
      <c r="D27" s="18">
        <f t="shared" si="0"/>
        <v>-109267956.03999996</v>
      </c>
      <c r="E27" s="18">
        <v>619221344.96000004</v>
      </c>
      <c r="F27" s="18">
        <v>370448678.27999997</v>
      </c>
      <c r="G27" s="18">
        <f t="shared" si="1"/>
        <v>370448678.27999997</v>
      </c>
      <c r="H27" s="18">
        <f t="shared" si="2"/>
        <v>248772666.68000007</v>
      </c>
      <c r="I27" s="19"/>
      <c r="J27" s="20"/>
      <c r="K27" s="21"/>
      <c r="L27" s="21"/>
      <c r="M27" s="21"/>
    </row>
    <row r="28" spans="1:13" x14ac:dyDescent="0.25">
      <c r="A28" s="16"/>
      <c r="B28" s="17"/>
      <c r="C28" s="18"/>
      <c r="D28" s="18"/>
      <c r="E28" s="18"/>
      <c r="F28" s="18"/>
      <c r="G28" s="18"/>
      <c r="H28" s="18"/>
      <c r="I28" s="19"/>
      <c r="J28" s="20"/>
      <c r="K28" s="21"/>
      <c r="L28" s="21"/>
      <c r="M28" s="21"/>
    </row>
    <row r="29" spans="1:13" s="15" customFormat="1" x14ac:dyDescent="0.25">
      <c r="A29" s="11" t="s">
        <v>4</v>
      </c>
      <c r="B29" s="11"/>
      <c r="C29" s="13">
        <f>SUM(C30:C38)</f>
        <v>21925631276</v>
      </c>
      <c r="D29" s="13">
        <f t="shared" si="0"/>
        <v>2296112806.8300018</v>
      </c>
      <c r="E29" s="13">
        <f>SUM(E30:E38)</f>
        <v>24221744082.830002</v>
      </c>
      <c r="F29" s="13">
        <f>SUM(F30:F38)</f>
        <v>12832004044.540003</v>
      </c>
      <c r="G29" s="13">
        <f t="shared" si="1"/>
        <v>12832004044.540003</v>
      </c>
      <c r="H29" s="13">
        <f t="shared" si="2"/>
        <v>11389740038.289999</v>
      </c>
      <c r="I29" s="14"/>
      <c r="J29" s="14"/>
      <c r="K29" s="14"/>
      <c r="L29" s="14"/>
      <c r="M29" s="14"/>
    </row>
    <row r="30" spans="1:13" x14ac:dyDescent="0.25">
      <c r="A30" s="16" t="s">
        <v>33</v>
      </c>
      <c r="B30" s="17"/>
      <c r="C30" s="18">
        <v>1348068145</v>
      </c>
      <c r="D30" s="18">
        <f t="shared" si="0"/>
        <v>-401475937.98999965</v>
      </c>
      <c r="E30" s="18">
        <v>946592207.01000035</v>
      </c>
      <c r="F30" s="18">
        <v>437667023.7900005</v>
      </c>
      <c r="G30" s="18">
        <f t="shared" si="1"/>
        <v>437667023.7900005</v>
      </c>
      <c r="H30" s="18">
        <f t="shared" si="2"/>
        <v>508925183.21999985</v>
      </c>
      <c r="I30" s="19"/>
      <c r="J30" s="22"/>
      <c r="K30" s="23"/>
      <c r="L30" s="23"/>
      <c r="M30" s="23"/>
    </row>
    <row r="31" spans="1:13" x14ac:dyDescent="0.25">
      <c r="A31" s="16" t="s">
        <v>34</v>
      </c>
      <c r="B31" s="17"/>
      <c r="C31" s="18">
        <v>120131926</v>
      </c>
      <c r="D31" s="18">
        <f t="shared" si="0"/>
        <v>61388350.180000007</v>
      </c>
      <c r="E31" s="18">
        <v>181520276.18000001</v>
      </c>
      <c r="F31" s="18">
        <v>80368777.069999978</v>
      </c>
      <c r="G31" s="18">
        <f t="shared" si="1"/>
        <v>80368777.069999978</v>
      </c>
      <c r="H31" s="18">
        <f t="shared" si="2"/>
        <v>101151499.11000003</v>
      </c>
      <c r="I31" s="19"/>
      <c r="J31" s="20"/>
      <c r="K31" s="21"/>
      <c r="L31" s="21"/>
      <c r="M31" s="21"/>
    </row>
    <row r="32" spans="1:13" x14ac:dyDescent="0.25">
      <c r="A32" s="16" t="s">
        <v>42</v>
      </c>
      <c r="B32" s="17"/>
      <c r="C32" s="18">
        <v>0</v>
      </c>
      <c r="D32" s="18">
        <f t="shared" ref="D32" si="10">E32-C32</f>
        <v>0</v>
      </c>
      <c r="E32" s="18">
        <v>0</v>
      </c>
      <c r="F32" s="18">
        <v>0</v>
      </c>
      <c r="G32" s="18">
        <f t="shared" ref="G32" si="11">F32</f>
        <v>0</v>
      </c>
      <c r="H32" s="18">
        <f t="shared" ref="H32" si="12">E32-F32</f>
        <v>0</v>
      </c>
      <c r="I32" s="19"/>
      <c r="J32" s="20"/>
      <c r="K32" s="21"/>
      <c r="L32" s="21"/>
      <c r="M32" s="21"/>
    </row>
    <row r="33" spans="1:13" x14ac:dyDescent="0.25">
      <c r="A33" s="16" t="s">
        <v>43</v>
      </c>
      <c r="B33" s="17"/>
      <c r="C33" s="18">
        <v>0</v>
      </c>
      <c r="D33" s="18">
        <f t="shared" ref="D33" si="13">E33-C33</f>
        <v>0</v>
      </c>
      <c r="E33" s="18">
        <v>0</v>
      </c>
      <c r="F33" s="18">
        <v>0</v>
      </c>
      <c r="G33" s="18">
        <f t="shared" ref="G33" si="14">F33</f>
        <v>0</v>
      </c>
      <c r="H33" s="18">
        <f t="shared" ref="H33" si="15">E33-F33</f>
        <v>0</v>
      </c>
      <c r="I33" s="19"/>
      <c r="J33" s="20"/>
      <c r="K33" s="21"/>
      <c r="L33" s="21"/>
      <c r="M33" s="21"/>
    </row>
    <row r="34" spans="1:13" x14ac:dyDescent="0.25">
      <c r="A34" s="16" t="s">
        <v>3</v>
      </c>
      <c r="B34" s="17"/>
      <c r="C34" s="18">
        <v>18522638812</v>
      </c>
      <c r="D34" s="18">
        <f t="shared" si="0"/>
        <v>2172152216.7400017</v>
      </c>
      <c r="E34" s="18">
        <v>20694791028.740002</v>
      </c>
      <c r="F34" s="18">
        <v>10983724720.010002</v>
      </c>
      <c r="G34" s="18">
        <f t="shared" si="1"/>
        <v>10983724720.010002</v>
      </c>
      <c r="H34" s="18">
        <f t="shared" si="2"/>
        <v>9711066308.7299995</v>
      </c>
      <c r="I34" s="19"/>
      <c r="J34" s="20"/>
      <c r="K34" s="21"/>
      <c r="L34" s="21"/>
      <c r="M34" s="21"/>
    </row>
    <row r="35" spans="1:13" x14ac:dyDescent="0.25">
      <c r="A35" s="16" t="s">
        <v>44</v>
      </c>
      <c r="B35" s="17"/>
      <c r="C35" s="18">
        <v>0</v>
      </c>
      <c r="D35" s="18">
        <f t="shared" si="0"/>
        <v>0</v>
      </c>
      <c r="E35" s="18">
        <v>0</v>
      </c>
      <c r="F35" s="18">
        <v>0</v>
      </c>
      <c r="G35" s="18">
        <f t="shared" si="1"/>
        <v>0</v>
      </c>
      <c r="H35" s="18">
        <f t="shared" si="2"/>
        <v>0</v>
      </c>
      <c r="I35" s="19"/>
      <c r="J35" s="20"/>
      <c r="K35" s="21"/>
      <c r="L35" s="21"/>
      <c r="M35" s="21"/>
    </row>
    <row r="36" spans="1:13" x14ac:dyDescent="0.25">
      <c r="A36" s="16" t="s">
        <v>2</v>
      </c>
      <c r="B36" s="17"/>
      <c r="C36" s="18">
        <v>437568858</v>
      </c>
      <c r="D36" s="18">
        <f t="shared" si="0"/>
        <v>-1563614</v>
      </c>
      <c r="E36" s="18">
        <v>436005244</v>
      </c>
      <c r="F36" s="18">
        <v>194717866.52000001</v>
      </c>
      <c r="G36" s="18">
        <f t="shared" si="1"/>
        <v>194717866.52000001</v>
      </c>
      <c r="H36" s="18">
        <f t="shared" si="2"/>
        <v>241287377.47999999</v>
      </c>
      <c r="I36" s="19"/>
      <c r="J36" s="20"/>
      <c r="K36" s="21"/>
      <c r="L36" s="21"/>
      <c r="M36" s="21"/>
    </row>
    <row r="37" spans="1:13" x14ac:dyDescent="0.25">
      <c r="A37" s="16" t="s">
        <v>35</v>
      </c>
      <c r="B37" s="17"/>
      <c r="C37" s="18">
        <v>359279543</v>
      </c>
      <c r="D37" s="18">
        <f t="shared" si="0"/>
        <v>-2795476.1700000167</v>
      </c>
      <c r="E37" s="18">
        <v>356484066.82999998</v>
      </c>
      <c r="F37" s="18">
        <v>59368943.079999991</v>
      </c>
      <c r="G37" s="18">
        <f t="shared" si="1"/>
        <v>59368943.079999991</v>
      </c>
      <c r="H37" s="18">
        <f t="shared" si="2"/>
        <v>297115123.75</v>
      </c>
      <c r="I37" s="19"/>
      <c r="J37" s="20"/>
      <c r="K37" s="21"/>
      <c r="L37" s="21"/>
      <c r="M37" s="21"/>
    </row>
    <row r="38" spans="1:13" x14ac:dyDescent="0.25">
      <c r="A38" s="16" t="s">
        <v>36</v>
      </c>
      <c r="B38" s="17"/>
      <c r="C38" s="18">
        <v>1137943992</v>
      </c>
      <c r="D38" s="18">
        <f t="shared" si="0"/>
        <v>468407268.07000017</v>
      </c>
      <c r="E38" s="18">
        <v>1606351260.0700002</v>
      </c>
      <c r="F38" s="18">
        <v>1076156714.0699999</v>
      </c>
      <c r="G38" s="18">
        <f t="shared" si="1"/>
        <v>1076156714.0699999</v>
      </c>
      <c r="H38" s="18">
        <f t="shared" si="2"/>
        <v>530194546.00000024</v>
      </c>
      <c r="I38" s="19"/>
      <c r="J38" s="20"/>
      <c r="K38" s="21"/>
      <c r="L38" s="21"/>
      <c r="M38" s="21"/>
    </row>
    <row r="39" spans="1:13" x14ac:dyDescent="0.25">
      <c r="A39" s="16"/>
      <c r="B39" s="17"/>
      <c r="C39" s="18"/>
      <c r="D39" s="18"/>
      <c r="E39" s="18"/>
      <c r="F39" s="18"/>
      <c r="G39" s="18"/>
      <c r="H39" s="18"/>
      <c r="I39" s="19"/>
      <c r="J39" s="20"/>
      <c r="K39" s="21"/>
      <c r="L39" s="21"/>
      <c r="M39" s="21"/>
    </row>
    <row r="40" spans="1:13" s="15" customFormat="1" x14ac:dyDescent="0.25">
      <c r="A40" s="11" t="s">
        <v>1</v>
      </c>
      <c r="B40" s="11"/>
      <c r="C40" s="13">
        <f>SUM(C41:C44)</f>
        <v>9161257277</v>
      </c>
      <c r="D40" s="13">
        <f>SUM(D41:D42)</f>
        <v>1084515382.8400002</v>
      </c>
      <c r="E40" s="13">
        <f t="shared" ref="E40:F40" si="16">SUM(E41:E44)</f>
        <v>10245772659.84</v>
      </c>
      <c r="F40" s="13">
        <f t="shared" si="16"/>
        <v>8755487183.9599991</v>
      </c>
      <c r="G40" s="13">
        <f>SUM(G41:G44)</f>
        <v>8755487183.9599991</v>
      </c>
      <c r="H40" s="13">
        <f t="shared" si="2"/>
        <v>1490285475.8800011</v>
      </c>
      <c r="I40" s="14"/>
      <c r="J40" s="14"/>
      <c r="K40" s="14"/>
      <c r="L40" s="14"/>
      <c r="M40" s="14"/>
    </row>
    <row r="41" spans="1:13" ht="31.5" x14ac:dyDescent="0.25">
      <c r="A41" s="16" t="s">
        <v>37</v>
      </c>
      <c r="B41" s="17"/>
      <c r="C41" s="18">
        <v>9161257277</v>
      </c>
      <c r="D41" s="18">
        <f t="shared" si="0"/>
        <v>1084515382.8400002</v>
      </c>
      <c r="E41" s="18">
        <v>10245772659.84</v>
      </c>
      <c r="F41" s="18">
        <v>8755487183.9599991</v>
      </c>
      <c r="G41" s="18">
        <f t="shared" si="1"/>
        <v>8755487183.9599991</v>
      </c>
      <c r="H41" s="18">
        <f t="shared" si="2"/>
        <v>1490285475.8800011</v>
      </c>
      <c r="I41" s="19"/>
      <c r="J41" s="22"/>
      <c r="K41" s="23"/>
      <c r="L41" s="23"/>
      <c r="M41" s="23"/>
    </row>
    <row r="42" spans="1:13" ht="31.5" x14ac:dyDescent="0.25">
      <c r="A42" s="16" t="s">
        <v>38</v>
      </c>
      <c r="B42" s="17"/>
      <c r="C42" s="18">
        <v>0</v>
      </c>
      <c r="D42" s="18">
        <f t="shared" si="0"/>
        <v>0</v>
      </c>
      <c r="E42" s="18">
        <v>0</v>
      </c>
      <c r="F42" s="18">
        <v>0</v>
      </c>
      <c r="G42" s="18">
        <f t="shared" si="1"/>
        <v>0</v>
      </c>
      <c r="H42" s="18">
        <f t="shared" si="2"/>
        <v>0</v>
      </c>
      <c r="I42" s="19"/>
      <c r="J42" s="24"/>
      <c r="K42" s="19"/>
      <c r="L42" s="24"/>
      <c r="M42" s="19"/>
    </row>
    <row r="43" spans="1:13" x14ac:dyDescent="0.25">
      <c r="A43" s="16" t="s">
        <v>45</v>
      </c>
      <c r="B43" s="17"/>
      <c r="C43" s="18">
        <v>0</v>
      </c>
      <c r="D43" s="18">
        <f t="shared" ref="D43:D44" si="17">E43-C43</f>
        <v>0</v>
      </c>
      <c r="E43" s="18">
        <v>0</v>
      </c>
      <c r="F43" s="18">
        <v>0</v>
      </c>
      <c r="G43" s="18">
        <f t="shared" ref="G43:G44" si="18">F43</f>
        <v>0</v>
      </c>
      <c r="H43" s="18">
        <f t="shared" ref="H43:H44" si="19">E43-F43</f>
        <v>0</v>
      </c>
      <c r="I43" s="19"/>
      <c r="J43" s="20"/>
      <c r="K43" s="21"/>
      <c r="L43" s="21"/>
      <c r="M43" s="21"/>
    </row>
    <row r="44" spans="1:13" x14ac:dyDescent="0.25">
      <c r="A44" s="16" t="s">
        <v>46</v>
      </c>
      <c r="B44" s="17"/>
      <c r="C44" s="18">
        <v>0</v>
      </c>
      <c r="D44" s="18">
        <f t="shared" si="17"/>
        <v>0</v>
      </c>
      <c r="E44" s="18">
        <v>0</v>
      </c>
      <c r="F44" s="18">
        <v>0</v>
      </c>
      <c r="G44" s="18">
        <f t="shared" si="18"/>
        <v>0</v>
      </c>
      <c r="H44" s="18">
        <f t="shared" si="19"/>
        <v>0</v>
      </c>
      <c r="I44" s="19"/>
      <c r="J44" s="20"/>
      <c r="K44" s="21"/>
      <c r="L44" s="21"/>
      <c r="M44" s="21"/>
    </row>
    <row r="45" spans="1:13" x14ac:dyDescent="0.25">
      <c r="A45" s="17"/>
      <c r="B45" s="17"/>
      <c r="C45" s="18"/>
      <c r="D45" s="18"/>
      <c r="E45" s="18"/>
      <c r="F45" s="18"/>
      <c r="G45" s="18"/>
      <c r="H45" s="18"/>
      <c r="I45" s="19"/>
      <c r="J45" s="24"/>
      <c r="K45" s="19"/>
      <c r="L45" s="24"/>
      <c r="M45" s="19"/>
    </row>
    <row r="46" spans="1:13" s="27" customFormat="1" x14ac:dyDescent="0.25">
      <c r="A46" s="10" t="s">
        <v>0</v>
      </c>
      <c r="B46" s="25"/>
      <c r="C46" s="26">
        <f>C10+C20+C29+C40</f>
        <v>220853812107</v>
      </c>
      <c r="D46" s="26">
        <f>D10+D20+D29+D40</f>
        <v>4555704383.2199745</v>
      </c>
      <c r="E46" s="26">
        <f>E10+E20+E29+E40</f>
        <v>225409516490.22</v>
      </c>
      <c r="F46" s="26">
        <f>F10+F20+F29+F40</f>
        <v>126333324886.34003</v>
      </c>
      <c r="G46" s="26">
        <f>G10+G20+G29+G40</f>
        <v>126333324886.34003</v>
      </c>
      <c r="H46" s="26">
        <f>E46-F46</f>
        <v>99076191603.879974</v>
      </c>
      <c r="I46" s="19"/>
      <c r="J46" s="19"/>
      <c r="K46" s="19"/>
      <c r="L46" s="19"/>
      <c r="M46" s="19"/>
    </row>
    <row r="47" spans="1:13" x14ac:dyDescent="0.25">
      <c r="A47" s="28"/>
      <c r="B47" s="28"/>
      <c r="C47" s="24"/>
      <c r="D47" s="24"/>
      <c r="E47" s="24"/>
      <c r="F47" s="24"/>
      <c r="G47" s="24"/>
      <c r="H47" s="24"/>
      <c r="I47" s="19"/>
      <c r="J47" s="24"/>
      <c r="K47" s="19"/>
      <c r="L47" s="24"/>
    </row>
    <row r="48" spans="1:13" ht="16.5" thickBot="1" x14ac:dyDescent="0.3">
      <c r="A48" s="29"/>
      <c r="B48" s="29"/>
      <c r="C48" s="29"/>
      <c r="D48" s="29"/>
      <c r="E48" s="30"/>
      <c r="F48" s="30"/>
      <c r="G48" s="30"/>
      <c r="H48" s="30"/>
    </row>
    <row r="49" spans="1:10" ht="16.5" thickTop="1" x14ac:dyDescent="0.25">
      <c r="A49" s="46" t="s">
        <v>51</v>
      </c>
      <c r="B49" s="42"/>
      <c r="C49" s="42"/>
      <c r="D49" s="42"/>
      <c r="E49" s="42"/>
      <c r="F49" s="42"/>
      <c r="G49" s="42"/>
      <c r="H49" s="42"/>
      <c r="I49" s="42"/>
      <c r="J49" s="42"/>
    </row>
    <row r="50" spans="1:10" x14ac:dyDescent="0.25">
      <c r="A50" s="49" t="s">
        <v>47</v>
      </c>
      <c r="B50" s="42"/>
      <c r="C50" s="42"/>
      <c r="D50" s="42"/>
      <c r="E50" s="42"/>
      <c r="F50" s="42"/>
      <c r="G50" s="42"/>
      <c r="H50" s="42"/>
      <c r="I50" s="42"/>
      <c r="J50" s="42"/>
    </row>
    <row r="51" spans="1:10" x14ac:dyDescent="0.25">
      <c r="A51" s="44" t="s">
        <v>48</v>
      </c>
      <c r="B51" s="44"/>
      <c r="C51" s="44"/>
      <c r="D51" s="44"/>
      <c r="E51" s="44"/>
      <c r="F51" s="44"/>
      <c r="G51" s="44"/>
      <c r="H51" s="44"/>
      <c r="I51" s="31"/>
      <c r="J51" s="31"/>
    </row>
    <row r="52" spans="1:10" x14ac:dyDescent="0.25">
      <c r="A52" s="41" t="s">
        <v>49</v>
      </c>
      <c r="B52" s="41"/>
      <c r="C52" s="41"/>
      <c r="D52" s="41"/>
      <c r="E52" s="42"/>
      <c r="F52" s="42"/>
      <c r="G52" s="42"/>
      <c r="H52" s="42"/>
      <c r="I52" s="31"/>
      <c r="J52" s="31"/>
    </row>
    <row r="53" spans="1:10" x14ac:dyDescent="0.25">
      <c r="A53" s="42" t="s">
        <v>50</v>
      </c>
      <c r="B53" s="42"/>
      <c r="C53" s="42"/>
      <c r="D53" s="42"/>
      <c r="E53" s="42"/>
      <c r="F53" s="42"/>
      <c r="G53" s="42"/>
      <c r="H53" s="42"/>
      <c r="I53" s="31"/>
      <c r="J53" s="31"/>
    </row>
    <row r="54" spans="1:10" x14ac:dyDescent="0.25">
      <c r="A54" s="43"/>
      <c r="B54" s="43"/>
      <c r="C54" s="43"/>
      <c r="D54" s="43"/>
      <c r="E54" s="43"/>
      <c r="F54" s="43"/>
      <c r="G54" s="43"/>
      <c r="H54" s="43"/>
    </row>
  </sheetData>
  <mergeCells count="14">
    <mergeCell ref="A52:H52"/>
    <mergeCell ref="A54:H54"/>
    <mergeCell ref="A51:H51"/>
    <mergeCell ref="A6:A8"/>
    <mergeCell ref="A53:H53"/>
    <mergeCell ref="A49:J49"/>
    <mergeCell ref="C6:G6"/>
    <mergeCell ref="H6:H7"/>
    <mergeCell ref="A50:J50"/>
    <mergeCell ref="A1:H1"/>
    <mergeCell ref="A2:H2"/>
    <mergeCell ref="A3:H3"/>
    <mergeCell ref="A4:H4"/>
    <mergeCell ref="A5:H5"/>
  </mergeCells>
  <printOptions horizontalCentered="1"/>
  <pageMargins left="0.25" right="0.25" top="0.89" bottom="0.75" header="0.3" footer="0.3"/>
  <pageSetup scale="54" fitToHeight="0" orientation="portrait" r:id="rId1"/>
  <headerFooter>
    <oddHeader>&amp;L&amp;G</oddHeader>
    <oddFooter>&amp;C&amp;G</oddFooter>
  </headerFooter>
  <ignoredErrors>
    <ignoredError sqref="D40"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Funcional</vt:lpstr>
      <vt:lpstr>Funcional!Área_de_impresión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2021-01-27T21:29:31Z</cp:lastPrinted>
  <dcterms:created xsi:type="dcterms:W3CDTF">2015-12-07T22:36:48Z</dcterms:created>
  <dcterms:modified xsi:type="dcterms:W3CDTF">2021-03-03T02:42:29Z</dcterms:modified>
</cp:coreProperties>
</file>