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4 E-D 2019\"/>
    </mc:Choice>
  </mc:AlternateContent>
  <xr:revisionPtr revIDLastSave="0" documentId="13_ncr:1_{A2019CD7-4F4E-4F89-9B85-717556F8D999}" xr6:coauthVersionLast="46" xr6:coauthVersionMax="46" xr10:uidLastSave="{00000000-0000-0000-0000-000000000000}"/>
  <bookViews>
    <workbookView xWindow="-120" yWindow="-120" windowWidth="20640" windowHeight="11160" xr2:uid="{00000000-000D-0000-FFFF-FFFF00000000}"/>
  </bookViews>
  <sheets>
    <sheet name="Funcional"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Funcional!$A$1:$H$54</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F40" i="1" l="1"/>
  <c r="E40" i="1"/>
  <c r="C40" i="1"/>
  <c r="H44" i="1"/>
  <c r="G44" i="1"/>
  <c r="D44" i="1"/>
  <c r="H43" i="1"/>
  <c r="G43" i="1"/>
  <c r="D43" i="1"/>
  <c r="H35" i="1"/>
  <c r="G35" i="1"/>
  <c r="D35" i="1"/>
  <c r="H33" i="1"/>
  <c r="G33" i="1"/>
  <c r="D33" i="1"/>
  <c r="H32" i="1"/>
  <c r="G32" i="1"/>
  <c r="D32" i="1"/>
  <c r="H16" i="1"/>
  <c r="G16" i="1"/>
  <c r="D16" i="1"/>
  <c r="H14" i="1"/>
  <c r="G14" i="1"/>
  <c r="D14" i="1"/>
  <c r="H11" i="1" l="1"/>
  <c r="H12" i="1"/>
  <c r="H13" i="1"/>
  <c r="H15" i="1"/>
  <c r="H17" i="1"/>
  <c r="H18" i="1"/>
  <c r="H21" i="1"/>
  <c r="H22" i="1"/>
  <c r="H23" i="1"/>
  <c r="H24" i="1"/>
  <c r="H25" i="1"/>
  <c r="H26" i="1"/>
  <c r="H27" i="1"/>
  <c r="H30" i="1"/>
  <c r="H31" i="1"/>
  <c r="H34" i="1"/>
  <c r="H36" i="1"/>
  <c r="H37" i="1"/>
  <c r="H38" i="1"/>
  <c r="H41" i="1"/>
  <c r="H42" i="1"/>
  <c r="G11" i="1"/>
  <c r="G12" i="1"/>
  <c r="G13" i="1"/>
  <c r="G15" i="1"/>
  <c r="G17" i="1"/>
  <c r="G18" i="1"/>
  <c r="G21" i="1"/>
  <c r="G22" i="1"/>
  <c r="G23" i="1"/>
  <c r="G24" i="1"/>
  <c r="G25" i="1"/>
  <c r="G26" i="1"/>
  <c r="G27" i="1"/>
  <c r="G30" i="1"/>
  <c r="G31" i="1"/>
  <c r="G34" i="1"/>
  <c r="G36" i="1"/>
  <c r="G37" i="1"/>
  <c r="G38" i="1"/>
  <c r="G41" i="1"/>
  <c r="G42" i="1"/>
  <c r="G40" i="1" l="1"/>
  <c r="F29" i="1"/>
  <c r="F20" i="1"/>
  <c r="F10" i="1"/>
  <c r="G29" i="1" l="1"/>
  <c r="G10" i="1"/>
  <c r="F46" i="1"/>
  <c r="G20" i="1"/>
  <c r="D42" i="1"/>
  <c r="D31" i="1"/>
  <c r="D34" i="1"/>
  <c r="D36" i="1"/>
  <c r="D37" i="1"/>
  <c r="D38" i="1"/>
  <c r="D22" i="1"/>
  <c r="D23" i="1"/>
  <c r="D24" i="1"/>
  <c r="D25" i="1"/>
  <c r="D26" i="1"/>
  <c r="D27" i="1"/>
  <c r="D12" i="1"/>
  <c r="D13" i="1"/>
  <c r="D15" i="1"/>
  <c r="D17" i="1"/>
  <c r="D18" i="1"/>
  <c r="G46" i="1" l="1"/>
  <c r="C10" i="1"/>
  <c r="E10" i="1"/>
  <c r="H10" i="1" s="1"/>
  <c r="D11" i="1"/>
  <c r="C20" i="1"/>
  <c r="E20" i="1"/>
  <c r="H20" i="1" s="1"/>
  <c r="D21" i="1"/>
  <c r="C29" i="1"/>
  <c r="E29" i="1"/>
  <c r="H29" i="1" s="1"/>
  <c r="D30" i="1"/>
  <c r="H40" i="1"/>
  <c r="D41" i="1"/>
  <c r="D40" i="1" l="1"/>
  <c r="D20" i="1"/>
  <c r="D10" i="1"/>
  <c r="C46" i="1"/>
  <c r="E46" i="1"/>
  <c r="H46" i="1" s="1"/>
  <c r="D29" i="1"/>
  <c r="D46" i="1" l="1"/>
</calcChain>
</file>

<file path=xl/sharedStrings.xml><?xml version="1.0" encoding="utf-8"?>
<sst xmlns="http://schemas.openxmlformats.org/spreadsheetml/2006/main" count="53" uniqueCount="53">
  <si>
    <t>Total</t>
  </si>
  <si>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</si>
  <si>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</si>
  <si>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</si>
  <si>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</si>
  <si>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</si>
  <si>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</si>
  <si>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</si>
  <si>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</si>
  <si>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</si>
  <si>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</si>
  <si>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</si>
  <si>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</si>
  <si>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</si>
  <si>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</si>
  <si>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</si>
  <si>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</si>
  <si>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</si>
  <si>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</si>
  <si>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</si>
  <si>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Estado Analítico del Ejercicio del Presupuesto de Egresos</t>
  </si>
  <si>
    <t>Poder Ejecutivo de la Ciudad de México</t>
  </si>
  <si>
    <t>Egresos*</t>
  </si>
  <si>
    <t>Clasificación Funcional (Finalidad y Función)</t>
  </si>
  <si>
    <t>(Cifras en Pesos)</t>
  </si>
  <si>
    <t>6=(3-4)</t>
  </si>
  <si>
    <t>Subejercicio</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</si>
  <si>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</si>
  <si>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</si>
  <si>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</si>
  <si>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</si>
  <si>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</si>
  <si>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</si>
  <si>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</si>
  <si>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</si>
  <si>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</si>
  <si>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</si>
  <si>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</si>
  <si>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</si>
  <si>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</si>
  <si>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</si>
  <si>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</si>
  <si>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</si>
  <si>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</si>
  <si>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</si>
  <si>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</si>
  <si>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</si>
  <si>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</si>
  <si>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</si>
  <si>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</si>
  <si>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</si>
  <si>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2019.</t>
  </si>
  <si>
    <t>Enero -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</si>
</sst>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3">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0">
    <xf numFmtId="0" fontId="0" fillId="0" borderId="0" xfId="0"/>
    <xf numFmtId="0" fontId="6" fillId="0" borderId="0" xfId="0" applyFont="1"/>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0" xfId="0" applyFont="1" applyAlignment="1">
      <alignment horizontal="justify" vertical="center" wrapText="1"/>
    </xf>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0" fontId="17" fillId="0" borderId="0" xfId="0" applyFont="1" applyAlignment="1">
      <alignment horizontal="justify" vertical="center" wrapText="1"/>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54"/>
  <sheetViews>
    <sheetView showGridLines="0" tabSelected="1" view="pageBreakPreview" topLeftCell="A28" zoomScaleNormal="85" zoomScaleSheetLayoutView="100" workbookViewId="0">
      <selection activeCell="E41" sqref="E41:F41"/>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7" width="21.42578125" style="1" customWidth="1"/>
    <col min="8" max="8" width="18.7109375" style="1" customWidth="1"/>
    <col min="9" max="9" width="1.85546875" style="1" customWidth="1"/>
    <col min="10" max="10" width="12" style="1" bestFit="1" customWidth="1"/>
    <col min="11" max="11" width="14.5703125" style="1" bestFit="1" customWidth="1"/>
    <col min="12" max="12" width="14.85546875" style="1" bestFit="1" customWidth="1"/>
    <col min="13" max="13" width="14.5703125" style="1" bestFit="1" customWidth="1"/>
    <col min="14" max="16384" width="11.5703125" style="1"/>
  </cols>
  <sheetData>
    <row r="1" spans="1:13" x14ac:dyDescent="0.25">
      <c r="A1" s="41" t="s">
        <v>21</v>
      </c>
      <c r="B1" s="42"/>
      <c r="C1" s="42"/>
      <c r="D1" s="42"/>
      <c r="E1" s="42"/>
      <c r="F1" s="42"/>
      <c r="G1" s="42"/>
      <c r="H1" s="43"/>
    </row>
    <row r="2" spans="1:13" x14ac:dyDescent="0.25">
      <c r="A2" s="44" t="s">
        <v>20</v>
      </c>
      <c r="B2" s="45"/>
      <c r="C2" s="45"/>
      <c r="D2" s="45"/>
      <c r="E2" s="45"/>
      <c r="F2" s="45"/>
      <c r="G2" s="45"/>
      <c r="H2" s="46"/>
    </row>
    <row r="3" spans="1:13" x14ac:dyDescent="0.25">
      <c r="A3" s="44" t="s">
        <v>23</v>
      </c>
      <c r="B3" s="45"/>
      <c r="C3" s="45"/>
      <c r="D3" s="45"/>
      <c r="E3" s="45"/>
      <c r="F3" s="45"/>
      <c r="G3" s="45"/>
      <c r="H3" s="46"/>
    </row>
    <row r="4" spans="1:13" x14ac:dyDescent="0.25">
      <c r="A4" s="44" t="s">
        <v>52</v>
      </c>
      <c r="B4" s="45"/>
      <c r="C4" s="45"/>
      <c r="D4" s="45"/>
      <c r="E4" s="45"/>
      <c r="F4" s="45"/>
      <c r="G4" s="45"/>
      <c r="H4" s="46"/>
    </row>
    <row r="5" spans="1:13" x14ac:dyDescent="0.25">
      <c r="A5" s="47" t="s">
        <v>24</v>
      </c>
      <c r="B5" s="45"/>
      <c r="C5" s="48"/>
      <c r="D5" s="48"/>
      <c r="E5" s="48"/>
      <c r="F5" s="48"/>
      <c r="G5" s="48"/>
      <c r="H5" s="49"/>
    </row>
    <row r="6" spans="1:13" x14ac:dyDescent="0.25">
      <c r="A6" s="36" t="s">
        <v>19</v>
      </c>
      <c r="B6" s="2"/>
      <c r="C6" s="38" t="s">
        <v>22</v>
      </c>
      <c r="D6" s="39"/>
      <c r="E6" s="39"/>
      <c r="F6" s="39"/>
      <c r="G6" s="39"/>
      <c r="H6" s="39" t="s">
        <v>26</v>
      </c>
    </row>
    <row r="7" spans="1:13" ht="31.5" x14ac:dyDescent="0.25">
      <c r="A7" s="36"/>
      <c r="B7" s="3"/>
      <c r="C7" s="4" t="s">
        <v>18</v>
      </c>
      <c r="D7" s="5" t="s">
        <v>17</v>
      </c>
      <c r="E7" s="5" t="s">
        <v>16</v>
      </c>
      <c r="F7" s="5" t="s">
        <v>27</v>
      </c>
      <c r="G7" s="5" t="s">
        <v>39</v>
      </c>
      <c r="H7" s="39"/>
    </row>
    <row r="8" spans="1:13" x14ac:dyDescent="0.25">
      <c r="A8" s="36"/>
      <c r="B8" s="6"/>
      <c r="C8" s="7">
        <v>1</v>
      </c>
      <c r="D8" s="8">
        <v>2</v>
      </c>
      <c r="E8" s="5" t="s">
        <v>15</v>
      </c>
      <c r="F8" s="9">
        <v>4</v>
      </c>
      <c r="G8" s="9">
        <v>5</v>
      </c>
      <c r="H8" s="9" t="s">
        <v>25</v>
      </c>
    </row>
    <row r="9" spans="1:13" s="10" customFormat="1" x14ac:dyDescent="0.25"/>
    <row r="10" spans="1:13" s="15" customFormat="1" x14ac:dyDescent="0.25">
      <c r="A10" s="11" t="s">
        <v>14</v>
      </c>
      <c r="B10" s="12"/>
      <c r="C10" s="13">
        <f>SUM(C11:C18)</f>
        <v>89361309961</v>
      </c>
      <c r="D10" s="13">
        <f t="shared" ref="D10:D42" si="0">E10-C10</f>
        <v>3456641560.6000366</v>
      </c>
      <c r="E10" s="13">
        <f>SUM(E11:E18)</f>
        <v>92817951521.600037</v>
      </c>
      <c r="F10" s="13">
        <f>SUM(F11:F18)</f>
        <v>81869443252.560043</v>
      </c>
      <c r="G10" s="13">
        <f>F10</f>
        <v>81869443252.560043</v>
      </c>
      <c r="H10" s="13">
        <f>E10-F10</f>
        <v>10948508269.039993</v>
      </c>
      <c r="I10" s="14"/>
      <c r="J10" s="14"/>
      <c r="K10" s="14"/>
      <c r="L10" s="14"/>
      <c r="M10" s="14"/>
    </row>
    <row r="11" spans="1:13" x14ac:dyDescent="0.25">
      <c r="A11" s="16" t="s">
        <v>13</v>
      </c>
      <c r="B11" s="17"/>
      <c r="C11" s="18">
        <v>2284149065</v>
      </c>
      <c r="D11" s="18">
        <f t="shared" si="0"/>
        <v>0</v>
      </c>
      <c r="E11" s="18">
        <v>2284149065</v>
      </c>
      <c r="F11" s="18">
        <v>2284149065</v>
      </c>
      <c r="G11" s="18">
        <f t="shared" ref="G11:G42" si="1">F11</f>
        <v>2284149065</v>
      </c>
      <c r="H11" s="18">
        <f t="shared" ref="H11:H42" si="2">E11-F11</f>
        <v>0</v>
      </c>
      <c r="I11" s="19"/>
      <c r="J11" s="20"/>
      <c r="K11" s="21"/>
      <c r="L11" s="21"/>
      <c r="M11" s="21"/>
    </row>
    <row r="12" spans="1:13" x14ac:dyDescent="0.25">
      <c r="A12" s="16" t="s">
        <v>12</v>
      </c>
      <c r="B12" s="17"/>
      <c r="C12" s="18">
        <v>19706055686</v>
      </c>
      <c r="D12" s="18">
        <f t="shared" si="0"/>
        <v>1118291846.8900032</v>
      </c>
      <c r="E12" s="18">
        <v>20824347532.890003</v>
      </c>
      <c r="F12" s="18">
        <v>19643098535.919987</v>
      </c>
      <c r="G12" s="18">
        <f t="shared" si="1"/>
        <v>19643098535.919987</v>
      </c>
      <c r="H12" s="18">
        <f t="shared" si="2"/>
        <v>1181248996.9700165</v>
      </c>
      <c r="I12" s="19"/>
      <c r="J12" s="20"/>
      <c r="K12" s="21"/>
      <c r="L12" s="21"/>
      <c r="M12" s="21"/>
    </row>
    <row r="13" spans="1:13" x14ac:dyDescent="0.25">
      <c r="A13" s="16" t="s">
        <v>28</v>
      </c>
      <c r="B13" s="17"/>
      <c r="C13" s="18">
        <v>4658945926</v>
      </c>
      <c r="D13" s="18">
        <f t="shared" si="0"/>
        <v>112591833.17000389</v>
      </c>
      <c r="E13" s="18">
        <v>4771537759.1700039</v>
      </c>
      <c r="F13" s="18">
        <v>4341493652.1600018</v>
      </c>
      <c r="G13" s="18">
        <f t="shared" si="1"/>
        <v>4341493652.1600018</v>
      </c>
      <c r="H13" s="18">
        <f t="shared" si="2"/>
        <v>430044107.01000214</v>
      </c>
      <c r="I13" s="19"/>
      <c r="J13" s="20"/>
      <c r="K13" s="21"/>
      <c r="L13" s="21"/>
      <c r="M13" s="21"/>
    </row>
    <row r="14" spans="1:13" x14ac:dyDescent="0.25">
      <c r="A14" s="16" t="s">
        <v>40</v>
      </c>
      <c r="B14" s="17"/>
      <c r="C14" s="18">
        <v>0</v>
      </c>
      <c r="D14" s="18">
        <f t="shared" ref="D14" si="3">E14-C14</f>
        <v>0</v>
      </c>
      <c r="E14" s="18">
        <v>0</v>
      </c>
      <c r="F14" s="18">
        <v>0</v>
      </c>
      <c r="G14" s="18">
        <f t="shared" ref="G14" si="4">F14</f>
        <v>0</v>
      </c>
      <c r="H14" s="18">
        <f t="shared" ref="H14" si="5">E14-F14</f>
        <v>0</v>
      </c>
      <c r="I14" s="19"/>
      <c r="J14" s="20"/>
      <c r="K14" s="21"/>
      <c r="L14" s="21"/>
      <c r="M14" s="21"/>
    </row>
    <row r="15" spans="1:13" x14ac:dyDescent="0.25">
      <c r="A15" s="16" t="s">
        <v>29</v>
      </c>
      <c r="B15" s="17"/>
      <c r="C15" s="18">
        <v>5338558494</v>
      </c>
      <c r="D15" s="18">
        <f t="shared" si="0"/>
        <v>373571512.46000099</v>
      </c>
      <c r="E15" s="18">
        <v>5712130006.460001</v>
      </c>
      <c r="F15" s="18">
        <v>4514578546.6300001</v>
      </c>
      <c r="G15" s="18">
        <f t="shared" si="1"/>
        <v>4514578546.6300001</v>
      </c>
      <c r="H15" s="18">
        <f t="shared" si="2"/>
        <v>1197551459.8300009</v>
      </c>
      <c r="I15" s="19"/>
      <c r="J15" s="20"/>
      <c r="K15" s="21"/>
      <c r="L15" s="21"/>
      <c r="M15" s="21"/>
    </row>
    <row r="16" spans="1:13" x14ac:dyDescent="0.25">
      <c r="A16" s="16" t="s">
        <v>41</v>
      </c>
      <c r="B16" s="17"/>
      <c r="C16" s="18">
        <v>0</v>
      </c>
      <c r="D16" s="18">
        <f t="shared" ref="D16" si="6">E16-C16</f>
        <v>0</v>
      </c>
      <c r="E16" s="18">
        <v>0</v>
      </c>
      <c r="F16" s="18">
        <v>0</v>
      </c>
      <c r="G16" s="18">
        <f t="shared" ref="G16" si="7">F16</f>
        <v>0</v>
      </c>
      <c r="H16" s="18">
        <f t="shared" ref="H16" si="8">E16-F16</f>
        <v>0</v>
      </c>
      <c r="I16" s="19"/>
      <c r="J16" s="20"/>
      <c r="K16" s="21"/>
      <c r="L16" s="21"/>
      <c r="M16" s="21"/>
    </row>
    <row r="17" spans="1:13" x14ac:dyDescent="0.25">
      <c r="A17" s="16" t="s">
        <v>30</v>
      </c>
      <c r="B17" s="17"/>
      <c r="C17" s="18">
        <v>34551931088</v>
      </c>
      <c r="D17" s="18">
        <f>E17-C17</f>
        <v>3270871181.1800308</v>
      </c>
      <c r="E17" s="18">
        <v>37822802269.180031</v>
      </c>
      <c r="F17" s="18">
        <v>32422247132.900032</v>
      </c>
      <c r="G17" s="18">
        <f>F17</f>
        <v>32422247132.900032</v>
      </c>
      <c r="H17" s="18">
        <f>E17-F17</f>
        <v>5400555136.2799988</v>
      </c>
      <c r="I17" s="19"/>
      <c r="J17" s="20"/>
      <c r="K17" s="21"/>
      <c r="L17" s="21"/>
      <c r="M17" s="21"/>
    </row>
    <row r="18" spans="1:13" x14ac:dyDescent="0.25">
      <c r="A18" s="16" t="s">
        <v>11</v>
      </c>
      <c r="B18" s="17"/>
      <c r="C18" s="18">
        <v>22821669702</v>
      </c>
      <c r="D18" s="18">
        <f t="shared" si="0"/>
        <v>-1418684813.1000061</v>
      </c>
      <c r="E18" s="18">
        <v>21402984888.899994</v>
      </c>
      <c r="F18" s="18">
        <v>18663876319.950024</v>
      </c>
      <c r="G18" s="18">
        <f t="shared" si="1"/>
        <v>18663876319.950024</v>
      </c>
      <c r="H18" s="18">
        <f t="shared" si="2"/>
        <v>2739108568.9499702</v>
      </c>
      <c r="I18" s="19"/>
      <c r="J18" s="22"/>
      <c r="K18" s="23"/>
      <c r="L18" s="23"/>
      <c r="M18" s="23"/>
    </row>
    <row r="19" spans="1:13" x14ac:dyDescent="0.25">
      <c r="A19" s="16"/>
      <c r="B19" s="17"/>
      <c r="C19" s="18"/>
      <c r="D19" s="18"/>
      <c r="E19" s="18"/>
      <c r="F19" s="18"/>
      <c r="G19" s="18"/>
      <c r="H19" s="18"/>
      <c r="I19" s="19"/>
      <c r="J19" s="22"/>
      <c r="K19" s="23"/>
      <c r="L19" s="23"/>
      <c r="M19" s="23"/>
    </row>
    <row r="20" spans="1:13" s="15" customFormat="1" x14ac:dyDescent="0.25">
      <c r="A20" s="11" t="s">
        <v>10</v>
      </c>
      <c r="B20" s="11"/>
      <c r="C20" s="13">
        <f>SUM(C21:C27)</f>
        <v>100405613593</v>
      </c>
      <c r="D20" s="13">
        <f t="shared" si="0"/>
        <v>8605312709.2999725</v>
      </c>
      <c r="E20" s="13">
        <f>SUM(E21:E27)</f>
        <v>109010926302.29997</v>
      </c>
      <c r="F20" s="13">
        <f t="shared" ref="F20" si="9">SUM(F21:F27)</f>
        <v>87845554456.61998</v>
      </c>
      <c r="G20" s="13">
        <f t="shared" si="1"/>
        <v>87845554456.61998</v>
      </c>
      <c r="H20" s="13">
        <f t="shared" si="2"/>
        <v>21165371845.679993</v>
      </c>
      <c r="I20" s="14"/>
      <c r="J20" s="14"/>
      <c r="K20" s="14"/>
      <c r="L20" s="14"/>
      <c r="M20" s="14"/>
    </row>
    <row r="21" spans="1:13" x14ac:dyDescent="0.25">
      <c r="A21" s="16" t="s">
        <v>9</v>
      </c>
      <c r="B21" s="17"/>
      <c r="C21" s="18">
        <v>16922653140</v>
      </c>
      <c r="D21" s="18">
        <f t="shared" si="0"/>
        <v>1023110295.1100082</v>
      </c>
      <c r="E21" s="18">
        <v>17945763435.110008</v>
      </c>
      <c r="F21" s="18">
        <v>14293390516.699987</v>
      </c>
      <c r="G21" s="18">
        <f t="shared" si="1"/>
        <v>14293390516.699987</v>
      </c>
      <c r="H21" s="18">
        <f t="shared" si="2"/>
        <v>3652372918.4100208</v>
      </c>
      <c r="I21" s="19"/>
      <c r="J21" s="20"/>
      <c r="K21" s="21"/>
      <c r="L21" s="21"/>
      <c r="M21" s="21"/>
    </row>
    <row r="22" spans="1:13" x14ac:dyDescent="0.25">
      <c r="A22" s="16" t="s">
        <v>31</v>
      </c>
      <c r="B22" s="17"/>
      <c r="C22" s="18">
        <v>38331885145</v>
      </c>
      <c r="D22" s="18">
        <f t="shared" si="0"/>
        <v>-106849937.19001007</v>
      </c>
      <c r="E22" s="18">
        <v>38225035207.80999</v>
      </c>
      <c r="F22" s="18">
        <v>27889306505.250011</v>
      </c>
      <c r="G22" s="18">
        <f t="shared" si="1"/>
        <v>27889306505.250011</v>
      </c>
      <c r="H22" s="18">
        <f t="shared" si="2"/>
        <v>10335728702.559978</v>
      </c>
      <c r="I22" s="19"/>
      <c r="J22" s="20"/>
      <c r="K22" s="21"/>
      <c r="L22" s="21"/>
      <c r="M22" s="21"/>
    </row>
    <row r="23" spans="1:13" x14ac:dyDescent="0.25">
      <c r="A23" s="16" t="s">
        <v>8</v>
      </c>
      <c r="B23" s="17"/>
      <c r="C23" s="18">
        <v>18454416077</v>
      </c>
      <c r="D23" s="18">
        <f t="shared" si="0"/>
        <v>410867589.53998566</v>
      </c>
      <c r="E23" s="18">
        <v>18865283666.539986</v>
      </c>
      <c r="F23" s="18">
        <v>15309865172.629999</v>
      </c>
      <c r="G23" s="18">
        <f t="shared" si="1"/>
        <v>15309865172.629999</v>
      </c>
      <c r="H23" s="18">
        <f t="shared" si="2"/>
        <v>3555418493.9099865</v>
      </c>
      <c r="I23" s="19"/>
      <c r="J23" s="20"/>
      <c r="K23" s="21"/>
      <c r="L23" s="21"/>
      <c r="M23" s="21"/>
    </row>
    <row r="24" spans="1:13" x14ac:dyDescent="0.25">
      <c r="A24" s="16" t="s">
        <v>32</v>
      </c>
      <c r="B24" s="17"/>
      <c r="C24" s="18">
        <v>5411611611</v>
      </c>
      <c r="D24" s="18">
        <f t="shared" si="0"/>
        <v>210028864.78000355</v>
      </c>
      <c r="E24" s="18">
        <v>5621640475.7800035</v>
      </c>
      <c r="F24" s="18">
        <v>4160361290.3399997</v>
      </c>
      <c r="G24" s="18">
        <f t="shared" si="1"/>
        <v>4160361290.3399997</v>
      </c>
      <c r="H24" s="18">
        <f t="shared" si="2"/>
        <v>1461279185.4400039</v>
      </c>
      <c r="I24" s="19"/>
      <c r="J24" s="20"/>
      <c r="K24" s="21"/>
      <c r="L24" s="21"/>
      <c r="M24" s="21"/>
    </row>
    <row r="25" spans="1:13" x14ac:dyDescent="0.25">
      <c r="A25" s="16" t="s">
        <v>7</v>
      </c>
      <c r="B25" s="17"/>
      <c r="C25" s="18">
        <v>8217080163</v>
      </c>
      <c r="D25" s="18">
        <f t="shared" si="0"/>
        <v>1904841246.8199959</v>
      </c>
      <c r="E25" s="18">
        <v>10121921409.819996</v>
      </c>
      <c r="F25" s="18">
        <v>9056943218.8200073</v>
      </c>
      <c r="G25" s="18">
        <f t="shared" si="1"/>
        <v>9056943218.8200073</v>
      </c>
      <c r="H25" s="18">
        <f t="shared" si="2"/>
        <v>1064978190.9999886</v>
      </c>
      <c r="I25" s="19"/>
      <c r="J25" s="20"/>
      <c r="K25" s="21"/>
      <c r="L25" s="21"/>
      <c r="M25" s="21"/>
    </row>
    <row r="26" spans="1:13" x14ac:dyDescent="0.25">
      <c r="A26" s="16" t="s">
        <v>6</v>
      </c>
      <c r="B26" s="17"/>
      <c r="C26" s="18">
        <v>12339478156</v>
      </c>
      <c r="D26" s="18">
        <f t="shared" si="0"/>
        <v>5279945030.7499847</v>
      </c>
      <c r="E26" s="18">
        <v>17619423186.749985</v>
      </c>
      <c r="F26" s="18">
        <v>16551350482.289997</v>
      </c>
      <c r="G26" s="18">
        <f t="shared" si="1"/>
        <v>16551350482.289997</v>
      </c>
      <c r="H26" s="18">
        <f t="shared" si="2"/>
        <v>1068072704.4599876</v>
      </c>
      <c r="I26" s="19"/>
      <c r="J26" s="20"/>
      <c r="K26" s="21"/>
      <c r="L26" s="21"/>
      <c r="M26" s="21"/>
    </row>
    <row r="27" spans="1:13" x14ac:dyDescent="0.25">
      <c r="A27" s="16" t="s">
        <v>5</v>
      </c>
      <c r="B27" s="17"/>
      <c r="C27" s="18">
        <v>728489301</v>
      </c>
      <c r="D27" s="18">
        <f t="shared" si="0"/>
        <v>-116630380.51000011</v>
      </c>
      <c r="E27" s="18">
        <v>611858920.48999989</v>
      </c>
      <c r="F27" s="18">
        <v>584337270.58999979</v>
      </c>
      <c r="G27" s="18">
        <f t="shared" si="1"/>
        <v>584337270.58999979</v>
      </c>
      <c r="H27" s="18">
        <f t="shared" si="2"/>
        <v>27521649.900000095</v>
      </c>
      <c r="I27" s="19"/>
      <c r="J27" s="20"/>
      <c r="K27" s="21"/>
      <c r="L27" s="21"/>
      <c r="M27" s="21"/>
    </row>
    <row r="28" spans="1:13" x14ac:dyDescent="0.25">
      <c r="A28" s="16"/>
      <c r="B28" s="17"/>
      <c r="C28" s="18"/>
      <c r="D28" s="18"/>
      <c r="E28" s="18"/>
      <c r="F28" s="18"/>
      <c r="G28" s="18"/>
      <c r="H28" s="18"/>
      <c r="I28" s="19"/>
      <c r="J28" s="20"/>
      <c r="K28" s="21"/>
      <c r="L28" s="21"/>
      <c r="M28" s="21"/>
    </row>
    <row r="29" spans="1:13" s="15" customFormat="1" x14ac:dyDescent="0.25">
      <c r="A29" s="11" t="s">
        <v>4</v>
      </c>
      <c r="B29" s="11"/>
      <c r="C29" s="13">
        <f>SUM(C30:C38)</f>
        <v>21925631276</v>
      </c>
      <c r="D29" s="13">
        <f t="shared" si="0"/>
        <v>4549577194.109993</v>
      </c>
      <c r="E29" s="13">
        <f>SUM(E30:E38)</f>
        <v>26475208470.109993</v>
      </c>
      <c r="F29" s="13">
        <f>SUM(F30:F38)</f>
        <v>21577295560.749992</v>
      </c>
      <c r="G29" s="13">
        <f t="shared" si="1"/>
        <v>21577295560.749992</v>
      </c>
      <c r="H29" s="13">
        <f t="shared" si="2"/>
        <v>4897912909.3600006</v>
      </c>
      <c r="I29" s="14"/>
      <c r="J29" s="14"/>
      <c r="K29" s="14"/>
      <c r="L29" s="14"/>
      <c r="M29" s="14"/>
    </row>
    <row r="30" spans="1:13" x14ac:dyDescent="0.25">
      <c r="A30" s="16" t="s">
        <v>33</v>
      </c>
      <c r="B30" s="17"/>
      <c r="C30" s="18">
        <v>1348068145</v>
      </c>
      <c r="D30" s="18">
        <f t="shared" si="0"/>
        <v>-468079500.53999984</v>
      </c>
      <c r="E30" s="18">
        <v>879988644.46000016</v>
      </c>
      <c r="F30" s="18">
        <v>721661579.59000027</v>
      </c>
      <c r="G30" s="18">
        <f t="shared" si="1"/>
        <v>721661579.59000027</v>
      </c>
      <c r="H30" s="18">
        <f t="shared" si="2"/>
        <v>158327064.86999989</v>
      </c>
      <c r="I30" s="19"/>
      <c r="J30" s="22"/>
      <c r="K30" s="23"/>
      <c r="L30" s="23"/>
      <c r="M30" s="23"/>
    </row>
    <row r="31" spans="1:13" x14ac:dyDescent="0.25">
      <c r="A31" s="16" t="s">
        <v>34</v>
      </c>
      <c r="B31" s="17"/>
      <c r="C31" s="18">
        <v>120131926</v>
      </c>
      <c r="D31" s="18">
        <f t="shared" si="0"/>
        <v>46803069.960000038</v>
      </c>
      <c r="E31" s="18">
        <v>166934995.96000004</v>
      </c>
      <c r="F31" s="18">
        <v>148658418.02999997</v>
      </c>
      <c r="G31" s="18">
        <f t="shared" si="1"/>
        <v>148658418.02999997</v>
      </c>
      <c r="H31" s="18">
        <f t="shared" si="2"/>
        <v>18276577.930000067</v>
      </c>
      <c r="I31" s="19"/>
      <c r="J31" s="20"/>
      <c r="K31" s="21"/>
      <c r="L31" s="21"/>
      <c r="M31" s="21"/>
    </row>
    <row r="32" spans="1:13" x14ac:dyDescent="0.25">
      <c r="A32" s="16" t="s">
        <v>42</v>
      </c>
      <c r="B32" s="17"/>
      <c r="C32" s="18">
        <v>0</v>
      </c>
      <c r="D32" s="18">
        <f t="shared" ref="D32" si="10">E32-C32</f>
        <v>0</v>
      </c>
      <c r="E32" s="18">
        <v>0</v>
      </c>
      <c r="F32" s="18">
        <v>0</v>
      </c>
      <c r="G32" s="18">
        <f t="shared" ref="G32" si="11">F32</f>
        <v>0</v>
      </c>
      <c r="H32" s="18">
        <f t="shared" ref="H32" si="12">E32-F32</f>
        <v>0</v>
      </c>
      <c r="I32" s="19"/>
      <c r="J32" s="20"/>
      <c r="K32" s="21"/>
      <c r="L32" s="21"/>
      <c r="M32" s="21"/>
    </row>
    <row r="33" spans="1:13" x14ac:dyDescent="0.25">
      <c r="A33" s="16" t="s">
        <v>43</v>
      </c>
      <c r="B33" s="17"/>
      <c r="C33" s="18">
        <v>0</v>
      </c>
      <c r="D33" s="18">
        <f t="shared" ref="D33" si="13">E33-C33</f>
        <v>0</v>
      </c>
      <c r="E33" s="18">
        <v>0</v>
      </c>
      <c r="F33" s="18">
        <v>0</v>
      </c>
      <c r="G33" s="18">
        <f t="shared" ref="G33" si="14">F33</f>
        <v>0</v>
      </c>
      <c r="H33" s="18">
        <f t="shared" ref="H33" si="15">E33-F33</f>
        <v>0</v>
      </c>
      <c r="I33" s="19"/>
      <c r="J33" s="20"/>
      <c r="K33" s="21"/>
      <c r="L33" s="21"/>
      <c r="M33" s="21"/>
    </row>
    <row r="34" spans="1:13" x14ac:dyDescent="0.25">
      <c r="A34" s="16" t="s">
        <v>3</v>
      </c>
      <c r="B34" s="17"/>
      <c r="C34" s="18">
        <v>18522638812</v>
      </c>
      <c r="D34" s="18">
        <f t="shared" si="0"/>
        <v>4289271444.7099953</v>
      </c>
      <c r="E34" s="18">
        <v>22811910256.709995</v>
      </c>
      <c r="F34" s="18">
        <v>18446628373.869991</v>
      </c>
      <c r="G34" s="18">
        <f t="shared" si="1"/>
        <v>18446628373.869991</v>
      </c>
      <c r="H34" s="18">
        <f t="shared" si="2"/>
        <v>4365281882.840004</v>
      </c>
      <c r="I34" s="19"/>
      <c r="J34" s="20"/>
      <c r="K34" s="21"/>
      <c r="L34" s="21"/>
      <c r="M34" s="21"/>
    </row>
    <row r="35" spans="1:13" x14ac:dyDescent="0.25">
      <c r="A35" s="16" t="s">
        <v>44</v>
      </c>
      <c r="B35" s="17"/>
      <c r="C35" s="18">
        <v>0</v>
      </c>
      <c r="D35" s="18">
        <f t="shared" si="0"/>
        <v>0</v>
      </c>
      <c r="E35" s="18">
        <v>0</v>
      </c>
      <c r="F35" s="18">
        <v>0</v>
      </c>
      <c r="G35" s="18">
        <f t="shared" si="1"/>
        <v>0</v>
      </c>
      <c r="H35" s="18">
        <f t="shared" si="2"/>
        <v>0</v>
      </c>
      <c r="I35" s="19"/>
      <c r="J35" s="20"/>
      <c r="K35" s="21"/>
      <c r="L35" s="21"/>
      <c r="M35" s="21"/>
    </row>
    <row r="36" spans="1:13" x14ac:dyDescent="0.25">
      <c r="A36" s="16" t="s">
        <v>2</v>
      </c>
      <c r="B36" s="17"/>
      <c r="C36" s="18">
        <v>437568858</v>
      </c>
      <c r="D36" s="18">
        <f t="shared" si="0"/>
        <v>-735022.82999998331</v>
      </c>
      <c r="E36" s="18">
        <v>436833835.17000002</v>
      </c>
      <c r="F36" s="18">
        <v>392917713.33000004</v>
      </c>
      <c r="G36" s="18">
        <f t="shared" si="1"/>
        <v>392917713.33000004</v>
      </c>
      <c r="H36" s="18">
        <f t="shared" si="2"/>
        <v>43916121.839999974</v>
      </c>
      <c r="I36" s="19"/>
      <c r="J36" s="20"/>
      <c r="K36" s="21"/>
      <c r="L36" s="21"/>
      <c r="M36" s="21"/>
    </row>
    <row r="37" spans="1:13" x14ac:dyDescent="0.25">
      <c r="A37" s="16" t="s">
        <v>35</v>
      </c>
      <c r="B37" s="17"/>
      <c r="C37" s="18">
        <v>359279543</v>
      </c>
      <c r="D37" s="18">
        <f t="shared" si="0"/>
        <v>-10987955.539999962</v>
      </c>
      <c r="E37" s="18">
        <v>348291587.46000004</v>
      </c>
      <c r="F37" s="18">
        <v>314570544.44</v>
      </c>
      <c r="G37" s="18">
        <f t="shared" si="1"/>
        <v>314570544.44</v>
      </c>
      <c r="H37" s="18">
        <f t="shared" si="2"/>
        <v>33721043.020000041</v>
      </c>
      <c r="I37" s="19"/>
      <c r="J37" s="20"/>
      <c r="K37" s="21"/>
      <c r="L37" s="21"/>
      <c r="M37" s="21"/>
    </row>
    <row r="38" spans="1:13" x14ac:dyDescent="0.25">
      <c r="A38" s="16" t="s">
        <v>36</v>
      </c>
      <c r="B38" s="17"/>
      <c r="C38" s="18">
        <v>1137943992</v>
      </c>
      <c r="D38" s="18">
        <f t="shared" si="0"/>
        <v>693305158.3499999</v>
      </c>
      <c r="E38" s="18">
        <v>1831249150.3499999</v>
      </c>
      <c r="F38" s="18">
        <v>1552858931.490001</v>
      </c>
      <c r="G38" s="18">
        <f t="shared" si="1"/>
        <v>1552858931.490001</v>
      </c>
      <c r="H38" s="18">
        <f t="shared" si="2"/>
        <v>278390218.85999894</v>
      </c>
      <c r="I38" s="19"/>
      <c r="J38" s="20"/>
      <c r="K38" s="21"/>
      <c r="L38" s="21"/>
      <c r="M38" s="21"/>
    </row>
    <row r="39" spans="1:13" x14ac:dyDescent="0.25">
      <c r="A39" s="16"/>
      <c r="B39" s="17"/>
      <c r="C39" s="18"/>
      <c r="D39" s="18"/>
      <c r="E39" s="18"/>
      <c r="F39" s="18"/>
      <c r="G39" s="18"/>
      <c r="H39" s="18"/>
      <c r="I39" s="19"/>
      <c r="J39" s="20"/>
      <c r="K39" s="21"/>
      <c r="L39" s="21"/>
      <c r="M39" s="21"/>
    </row>
    <row r="40" spans="1:13" s="15" customFormat="1" x14ac:dyDescent="0.25">
      <c r="A40" s="11" t="s">
        <v>1</v>
      </c>
      <c r="B40" s="11"/>
      <c r="C40" s="13">
        <f>SUM(C41:C44)</f>
        <v>9161257277</v>
      </c>
      <c r="D40" s="13">
        <f>SUM(D41:D42)</f>
        <v>1785569194.1799984</v>
      </c>
      <c r="E40" s="13">
        <f t="shared" ref="E40:F40" si="16">SUM(E41:E44)</f>
        <v>10946826471.179998</v>
      </c>
      <c r="F40" s="13">
        <f t="shared" si="16"/>
        <v>10012532412.060001</v>
      </c>
      <c r="G40" s="13">
        <f>SUM(G41:G44)</f>
        <v>10012532412.060001</v>
      </c>
      <c r="H40" s="13">
        <f t="shared" si="2"/>
        <v>934294059.11999702</v>
      </c>
      <c r="I40" s="14"/>
      <c r="J40" s="14"/>
      <c r="K40" s="14"/>
      <c r="L40" s="14"/>
      <c r="M40" s="14"/>
    </row>
    <row r="41" spans="1:13" ht="31.5" x14ac:dyDescent="0.25">
      <c r="A41" s="16" t="s">
        <v>37</v>
      </c>
      <c r="B41" s="17"/>
      <c r="C41" s="18">
        <v>9161257277</v>
      </c>
      <c r="D41" s="18">
        <f t="shared" si="0"/>
        <v>1785569194.1799984</v>
      </c>
      <c r="E41" s="18">
        <v>10946826471.179998</v>
      </c>
      <c r="F41" s="18">
        <v>10012532412.060001</v>
      </c>
      <c r="G41" s="18">
        <f t="shared" si="1"/>
        <v>10012532412.060001</v>
      </c>
      <c r="H41" s="18">
        <f t="shared" si="2"/>
        <v>934294059.11999702</v>
      </c>
      <c r="I41" s="19"/>
      <c r="J41" s="22"/>
      <c r="K41" s="23"/>
      <c r="L41" s="23"/>
      <c r="M41" s="23"/>
    </row>
    <row r="42" spans="1:13" ht="31.5" x14ac:dyDescent="0.25">
      <c r="A42" s="16" t="s">
        <v>38</v>
      </c>
      <c r="B42" s="17"/>
      <c r="C42" s="18">
        <v>0</v>
      </c>
      <c r="D42" s="18">
        <f t="shared" si="0"/>
        <v>0</v>
      </c>
      <c r="E42" s="18">
        <v>0</v>
      </c>
      <c r="F42" s="18">
        <v>0</v>
      </c>
      <c r="G42" s="18">
        <f t="shared" si="1"/>
        <v>0</v>
      </c>
      <c r="H42" s="18">
        <f t="shared" si="2"/>
        <v>0</v>
      </c>
      <c r="I42" s="19"/>
      <c r="J42" s="24"/>
      <c r="K42" s="19"/>
      <c r="L42" s="24"/>
      <c r="M42" s="19"/>
    </row>
    <row r="43" spans="1:13" x14ac:dyDescent="0.25">
      <c r="A43" s="16" t="s">
        <v>45</v>
      </c>
      <c r="B43" s="17"/>
      <c r="C43" s="18">
        <v>0</v>
      </c>
      <c r="D43" s="18">
        <f t="shared" ref="D43:D44" si="17">E43-C43</f>
        <v>0</v>
      </c>
      <c r="E43" s="18">
        <v>0</v>
      </c>
      <c r="F43" s="18">
        <v>0</v>
      </c>
      <c r="G43" s="18">
        <f t="shared" ref="G43:G44" si="18">F43</f>
        <v>0</v>
      </c>
      <c r="H43" s="18">
        <f t="shared" ref="H43:H44" si="19">E43-F43</f>
        <v>0</v>
      </c>
      <c r="I43" s="19"/>
      <c r="J43" s="20"/>
      <c r="K43" s="21"/>
      <c r="L43" s="21"/>
      <c r="M43" s="21"/>
    </row>
    <row r="44" spans="1:13" x14ac:dyDescent="0.25">
      <c r="A44" s="16" t="s">
        <v>46</v>
      </c>
      <c r="B44" s="17"/>
      <c r="C44" s="18">
        <v>0</v>
      </c>
      <c r="D44" s="18">
        <f t="shared" si="17"/>
        <v>0</v>
      </c>
      <c r="E44" s="18">
        <v>0</v>
      </c>
      <c r="F44" s="18">
        <v>0</v>
      </c>
      <c r="G44" s="18">
        <f t="shared" si="18"/>
        <v>0</v>
      </c>
      <c r="H44" s="18">
        <f t="shared" si="19"/>
        <v>0</v>
      </c>
      <c r="I44" s="19"/>
      <c r="J44" s="20"/>
      <c r="K44" s="21"/>
      <c r="L44" s="21"/>
      <c r="M44" s="21"/>
    </row>
    <row r="45" spans="1:13" x14ac:dyDescent="0.25">
      <c r="A45" s="17"/>
      <c r="B45" s="17"/>
      <c r="C45" s="18"/>
      <c r="D45" s="18"/>
      <c r="E45" s="18"/>
      <c r="F45" s="18"/>
      <c r="G45" s="18"/>
      <c r="H45" s="18"/>
      <c r="I45" s="19"/>
      <c r="J45" s="24"/>
      <c r="K45" s="19"/>
      <c r="L45" s="24"/>
      <c r="M45" s="19"/>
    </row>
    <row r="46" spans="1:13" s="27" customFormat="1" x14ac:dyDescent="0.25">
      <c r="A46" s="10" t="s">
        <v>0</v>
      </c>
      <c r="B46" s="25"/>
      <c r="C46" s="26">
        <f>C10+C20+C29+C40</f>
        <v>220853812107</v>
      </c>
      <c r="D46" s="26">
        <f>D10+D20+D29+D40</f>
        <v>18397100658.190002</v>
      </c>
      <c r="E46" s="26">
        <f>E10+E20+E29+E40</f>
        <v>239250912765.19</v>
      </c>
      <c r="F46" s="26">
        <f>F10+F20+F29+F40</f>
        <v>201304825681.99002</v>
      </c>
      <c r="G46" s="26">
        <f>G10+G20+G29+G40</f>
        <v>201304825681.99002</v>
      </c>
      <c r="H46" s="26">
        <f>E46-F46</f>
        <v>37946087083.199982</v>
      </c>
      <c r="I46" s="19"/>
      <c r="J46" s="19"/>
      <c r="K46" s="19"/>
      <c r="L46" s="19"/>
      <c r="M46" s="19"/>
    </row>
    <row r="47" spans="1:13" x14ac:dyDescent="0.25">
      <c r="A47" s="28"/>
      <c r="B47" s="28"/>
      <c r="C47" s="24"/>
      <c r="D47" s="24"/>
      <c r="E47" s="24"/>
      <c r="F47" s="24"/>
      <c r="G47" s="24"/>
      <c r="H47" s="24"/>
      <c r="I47" s="19"/>
      <c r="J47" s="24"/>
      <c r="K47" s="19"/>
      <c r="L47" s="24"/>
    </row>
    <row r="48" spans="1:13" ht="16.5" thickBot="1" x14ac:dyDescent="0.3">
      <c r="A48" s="29"/>
      <c r="B48" s="29"/>
      <c r="C48" s="29"/>
      <c r="D48" s="29"/>
      <c r="E48" s="30"/>
      <c r="F48" s="30"/>
      <c r="G48" s="30"/>
      <c r="H48" s="30"/>
    </row>
    <row r="49" spans="1:10" ht="16.5" thickTop="1" x14ac:dyDescent="0.25">
      <c r="A49" s="37" t="s">
        <v>51</v>
      </c>
      <c r="B49" s="33"/>
      <c r="C49" s="33"/>
      <c r="D49" s="33"/>
      <c r="E49" s="33"/>
      <c r="F49" s="33"/>
      <c r="G49" s="33"/>
      <c r="H49" s="33"/>
      <c r="I49" s="33"/>
      <c r="J49" s="33"/>
    </row>
    <row r="50" spans="1:10" x14ac:dyDescent="0.25">
      <c r="A50" s="40" t="s">
        <v>47</v>
      </c>
      <c r="B50" s="33"/>
      <c r="C50" s="33"/>
      <c r="D50" s="33"/>
      <c r="E50" s="33"/>
      <c r="F50" s="33"/>
      <c r="G50" s="33"/>
      <c r="H50" s="33"/>
      <c r="I50" s="33"/>
      <c r="J50" s="33"/>
    </row>
    <row r="51" spans="1:10" x14ac:dyDescent="0.25">
      <c r="A51" s="35" t="s">
        <v>48</v>
      </c>
      <c r="B51" s="35"/>
      <c r="C51" s="35"/>
      <c r="D51" s="35"/>
      <c r="E51" s="35"/>
      <c r="F51" s="35"/>
      <c r="G51" s="35"/>
      <c r="H51" s="35"/>
      <c r="I51" s="31"/>
      <c r="J51" s="31"/>
    </row>
    <row r="52" spans="1:10" x14ac:dyDescent="0.25">
      <c r="A52" s="32" t="s">
        <v>49</v>
      </c>
      <c r="B52" s="32"/>
      <c r="C52" s="32"/>
      <c r="D52" s="32"/>
      <c r="E52" s="33"/>
      <c r="F52" s="33"/>
      <c r="G52" s="33"/>
      <c r="H52" s="33"/>
      <c r="I52" s="31"/>
      <c r="J52" s="31"/>
    </row>
    <row r="53" spans="1:10" x14ac:dyDescent="0.25">
      <c r="A53" s="33" t="s">
        <v>50</v>
      </c>
      <c r="B53" s="33"/>
      <c r="C53" s="33"/>
      <c r="D53" s="33"/>
      <c r="E53" s="33"/>
      <c r="F53" s="33"/>
      <c r="G53" s="33"/>
      <c r="H53" s="33"/>
      <c r="I53" s="31"/>
      <c r="J53" s="31"/>
    </row>
    <row r="54" spans="1:10" x14ac:dyDescent="0.25">
      <c r="A54" s="34"/>
      <c r="B54" s="34"/>
      <c r="C54" s="34"/>
      <c r="D54" s="34"/>
      <c r="E54" s="34"/>
      <c r="F54" s="34"/>
      <c r="G54" s="34"/>
      <c r="H54" s="34"/>
    </row>
  </sheetData>
  <mergeCells count="14">
    <mergeCell ref="A1:H1"/>
    <mergeCell ref="A2:H2"/>
    <mergeCell ref="A3:H3"/>
    <mergeCell ref="A4:H4"/>
    <mergeCell ref="A5:H5"/>
    <mergeCell ref="A52:H52"/>
    <mergeCell ref="A54:H54"/>
    <mergeCell ref="A51:H51"/>
    <mergeCell ref="A6:A8"/>
    <mergeCell ref="A53:H53"/>
    <mergeCell ref="A49:J49"/>
    <mergeCell ref="C6:G6"/>
    <mergeCell ref="H6:H7"/>
    <mergeCell ref="A50:J50"/>
  </mergeCells>
  <printOptions horizontalCentered="1"/>
  <pageMargins left="0.25" right="0.25" top="0.89" bottom="0.75" header="0.3" footer="0.3"/>
  <pageSetup scale="54" fitToHeight="0" orientation="portrait" r:id="rId1"/>
  <headerFooter>
    <oddHeader>&amp;L&amp;G</oddHeader>
    <oddFooter>&amp;C&amp;G</oddFooter>
  </headerFooter>
  <ignoredErrors>
    <ignoredError sqref="D40"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2021-01-27T21:29:31Z</cp:lastPrinted>
  <dcterms:created xsi:type="dcterms:W3CDTF">2015-12-07T22:36:48Z</dcterms:created>
  <dcterms:modified xsi:type="dcterms:W3CDTF">2021-03-03T03:32:09Z</dcterms:modified>
</cp:coreProperties>
</file>