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judit\Downloads\2020_clasificaciones\2020\1 E-M 2020\"/>
    </mc:Choice>
  </mc:AlternateContent>
  <xr:revisionPtr revIDLastSave="0" documentId="13_ncr:1_{B04CE1A7-F850-44E4-8523-2CF30EE2E158}" xr6:coauthVersionLast="46" xr6:coauthVersionMax="46" xr10:uidLastSave="{00000000-0000-0000-0000-000000000000}"/>
  <bookViews>
    <workbookView xWindow="-108" yWindow="-108" windowWidth="23256" windowHeight="12576" xr2:uid="{00000000-000D-0000-FFFF-FFFF00000000}"/>
  </bookViews>
  <sheets>
    <sheet name="Objeto del Gasto" sheetId="1" r:id="rId1"/>
  </sheets>
  <externalReferences>
    <externalReference r:id="rId2"/>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Gasto'!$A$1:$I$89</definedName>
    <definedName name="CAPIT" localSheetId="0">#REF!</definedName>
    <definedName name="CAPIT">#REF!</definedName>
    <definedName name="CENPAR" localSheetId="0">#REF!</definedName>
    <definedName name="CENPAR">#REF!</definedName>
    <definedName name="datos">OFFSET([1]datos!$A$1,0,0,COUNTA([1]datos!$A$1:$A$65536),23)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[1]cats!$A$1:$B$9</definedName>
    <definedName name="LABEL">[1]INICIO!$AY$5:$AZ$97</definedName>
    <definedName name="label1g">[1]INICIO!$AA$19</definedName>
    <definedName name="label1S">[1]INICIO!$AA$22</definedName>
    <definedName name="label2g">[1]INICIO!$AA$20</definedName>
    <definedName name="label2S">[1]INICIO!$AA$23</definedName>
    <definedName name="Líneadeacción" localSheetId="0">[1]INICIO!#REF!</definedName>
    <definedName name="Líneadeacción">[1]INICIO!#REF!</definedName>
    <definedName name="lista_ai">[1]INICIO!$AO$55:$AO$96</definedName>
    <definedName name="lista_deleg">[1]INICIO!$AR$34:$AR$49</definedName>
    <definedName name="lista_eppa">[1]INICIO!$AR$55:$AS$149</definedName>
    <definedName name="LISTA_UR">[1]INICIO!$Y$4:$Z$93</definedName>
    <definedName name="MAPPEGS" localSheetId="0">[1]INICIO!#REF!</definedName>
    <definedName name="MAPPEGS">[1]INICIO!#REF!</definedName>
    <definedName name="MODIF" localSheetId="0">#REF!</definedName>
    <definedName name="MODIF">#REF!</definedName>
    <definedName name="MSG_ERROR1">[1]INICIO!$AA$11</definedName>
    <definedName name="MSG_ERROR2">[1]INICIO!$AA$12</definedName>
    <definedName name="OPCION2" localSheetId="0">[1]INICIO!#REF!</definedName>
    <definedName name="OPCION2">[1]INICIO!#REF!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[1]grafx!$A$34</definedName>
    <definedName name="Print_Titles" localSheetId="0">'Objeto del Gasto'!$2:$10</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Gasto'!$1:$10</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5" i="1" l="1"/>
  <c r="I82" i="1"/>
  <c r="H82" i="1"/>
  <c r="E82" i="1"/>
  <c r="F71" i="1"/>
  <c r="G71" i="1"/>
  <c r="D71" i="1"/>
  <c r="I74" i="1"/>
  <c r="H74" i="1"/>
  <c r="H71" i="1" s="1"/>
  <c r="E74" i="1"/>
  <c r="F63" i="1"/>
  <c r="G63" i="1"/>
  <c r="I69" i="1"/>
  <c r="H69" i="1"/>
  <c r="H63" i="1" s="1"/>
  <c r="E69" i="1"/>
  <c r="D63" i="1"/>
  <c r="I61" i="1"/>
  <c r="H61" i="1"/>
  <c r="E61" i="1"/>
  <c r="I48" i="1"/>
  <c r="H48" i="1"/>
  <c r="E48" i="1"/>
  <c r="I47" i="1"/>
  <c r="H47" i="1"/>
  <c r="E47" i="1"/>
  <c r="I46" i="1"/>
  <c r="H46" i="1"/>
  <c r="E46" i="1"/>
  <c r="I45" i="1"/>
  <c r="H45" i="1"/>
  <c r="E45" i="1"/>
  <c r="I44" i="1"/>
  <c r="H44" i="1"/>
  <c r="E44" i="1"/>
  <c r="I43" i="1"/>
  <c r="H43" i="1"/>
  <c r="E43" i="1"/>
  <c r="I42" i="1"/>
  <c r="H42" i="1"/>
  <c r="E42" i="1"/>
  <c r="I41" i="1"/>
  <c r="H41" i="1"/>
  <c r="E41" i="1"/>
  <c r="E71" i="1" l="1"/>
  <c r="I71" i="1"/>
  <c r="E63" i="1"/>
  <c r="I63" i="1"/>
  <c r="I12" i="1" l="1"/>
  <c r="I13" i="1" l="1"/>
  <c r="I14" i="1"/>
  <c r="I15" i="1"/>
  <c r="I16" i="1"/>
  <c r="I17" i="1"/>
  <c r="I18" i="1"/>
  <c r="I20" i="1"/>
  <c r="I21" i="1"/>
  <c r="I22" i="1"/>
  <c r="I23" i="1"/>
  <c r="I24" i="1"/>
  <c r="I25" i="1"/>
  <c r="I26" i="1"/>
  <c r="I27" i="1"/>
  <c r="I28" i="1"/>
  <c r="I30" i="1"/>
  <c r="I31" i="1"/>
  <c r="I32" i="1"/>
  <c r="I33" i="1"/>
  <c r="I34" i="1"/>
  <c r="I35" i="1"/>
  <c r="I36" i="1"/>
  <c r="I37" i="1"/>
  <c r="I38" i="1"/>
  <c r="I40" i="1"/>
  <c r="I50" i="1"/>
  <c r="I51" i="1"/>
  <c r="I52" i="1"/>
  <c r="I53" i="1"/>
  <c r="I54" i="1"/>
  <c r="I55" i="1"/>
  <c r="I56" i="1"/>
  <c r="I57" i="1"/>
  <c r="I58" i="1"/>
  <c r="I60" i="1"/>
  <c r="I62" i="1"/>
  <c r="I76" i="1"/>
  <c r="I77" i="1"/>
  <c r="G49" i="1"/>
  <c r="H12" i="1" l="1"/>
  <c r="H13" i="1"/>
  <c r="H14" i="1"/>
  <c r="H15" i="1"/>
  <c r="H16" i="1"/>
  <c r="H17" i="1"/>
  <c r="H18" i="1"/>
  <c r="H20" i="1"/>
  <c r="H21" i="1"/>
  <c r="H22" i="1"/>
  <c r="H23" i="1"/>
  <c r="H24" i="1"/>
  <c r="H25" i="1"/>
  <c r="H26" i="1"/>
  <c r="H27" i="1"/>
  <c r="H28" i="1"/>
  <c r="H30" i="1"/>
  <c r="H31" i="1"/>
  <c r="H32" i="1"/>
  <c r="H33" i="1"/>
  <c r="H34" i="1"/>
  <c r="H35" i="1"/>
  <c r="H36" i="1"/>
  <c r="H37" i="1"/>
  <c r="H38" i="1"/>
  <c r="H40" i="1"/>
  <c r="H49" i="1"/>
  <c r="H50" i="1"/>
  <c r="H51" i="1"/>
  <c r="H52" i="1"/>
  <c r="H53" i="1"/>
  <c r="H54" i="1"/>
  <c r="H55" i="1"/>
  <c r="H56" i="1"/>
  <c r="H57" i="1"/>
  <c r="H58" i="1"/>
  <c r="H60" i="1"/>
  <c r="H62" i="1"/>
  <c r="H76" i="1"/>
  <c r="H77" i="1"/>
  <c r="G75" i="1"/>
  <c r="H75" i="1" s="1"/>
  <c r="G59" i="1"/>
  <c r="H59" i="1" s="1"/>
  <c r="G39" i="1"/>
  <c r="H39" i="1" s="1"/>
  <c r="G29" i="1"/>
  <c r="H29" i="1" s="1"/>
  <c r="G19" i="1"/>
  <c r="H19" i="1" s="1"/>
  <c r="G11" i="1"/>
  <c r="G84" i="1" l="1"/>
  <c r="H11" i="1"/>
  <c r="H84" i="1" s="1"/>
  <c r="E77" i="1" l="1"/>
  <c r="E76" i="1"/>
  <c r="E51" i="1"/>
  <c r="E52" i="1"/>
  <c r="E53" i="1"/>
  <c r="E54" i="1"/>
  <c r="E55" i="1"/>
  <c r="E56" i="1"/>
  <c r="E57" i="1"/>
  <c r="E58" i="1"/>
  <c r="E31" i="1"/>
  <c r="E32" i="1"/>
  <c r="E33" i="1"/>
  <c r="E34" i="1"/>
  <c r="E35" i="1"/>
  <c r="E36" i="1"/>
  <c r="E37" i="1"/>
  <c r="E38" i="1"/>
  <c r="E21" i="1"/>
  <c r="E22" i="1"/>
  <c r="E23" i="1"/>
  <c r="E24" i="1"/>
  <c r="E25" i="1"/>
  <c r="E26" i="1"/>
  <c r="E27" i="1"/>
  <c r="E28" i="1"/>
  <c r="E13" i="1"/>
  <c r="E14" i="1"/>
  <c r="E15" i="1"/>
  <c r="E16" i="1"/>
  <c r="E17" i="1"/>
  <c r="E18" i="1"/>
  <c r="E62" i="1" l="1"/>
  <c r="E60" i="1"/>
  <c r="E50" i="1"/>
  <c r="E40" i="1"/>
  <c r="E30" i="1"/>
  <c r="E20" i="1"/>
  <c r="D19" i="1" l="1"/>
  <c r="E12" i="1"/>
  <c r="D11" i="1" l="1"/>
  <c r="F11" i="1"/>
  <c r="F19" i="1"/>
  <c r="I19" i="1" s="1"/>
  <c r="D29" i="1"/>
  <c r="F29" i="1"/>
  <c r="I29" i="1" s="1"/>
  <c r="D39" i="1"/>
  <c r="F39" i="1"/>
  <c r="I39" i="1" s="1"/>
  <c r="D49" i="1"/>
  <c r="F49" i="1"/>
  <c r="I49" i="1" s="1"/>
  <c r="D59" i="1"/>
  <c r="F59" i="1"/>
  <c r="I59" i="1" s="1"/>
  <c r="F75" i="1"/>
  <c r="I75" i="1" s="1"/>
  <c r="D84" i="1" l="1"/>
  <c r="I11" i="1"/>
  <c r="F84" i="1"/>
  <c r="I84" i="1" s="1"/>
  <c r="E75" i="1"/>
  <c r="E29" i="1"/>
  <c r="E39" i="1"/>
  <c r="E49" i="1"/>
  <c r="E59" i="1"/>
  <c r="E19" i="1"/>
  <c r="E11" i="1"/>
  <c r="E84" i="1" l="1"/>
</calcChain>
</file>

<file path=xl/sharedStrings.xml><?xml version="1.0" encoding="utf-8"?>
<sst xmlns="http://schemas.openxmlformats.org/spreadsheetml/2006/main" count="92" uniqueCount="92">
  <si>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</si>
  <si>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</si>
  <si>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</si>
  <si>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</si>
  <si>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</si>
  <si>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</si>
  <si>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</si>
  <si>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</si>
  <si>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</si>
  <si>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</si>
  <si>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</si>
  <si>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</si>
  <si>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</si>
  <si>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</si>
  <si>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</si>
  <si>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</si>
  <si>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</si>
  <si>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</si>
  <si>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</si>
  <si>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</si>
  <si>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</si>
  <si>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</si>
  <si>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</si>
  <si>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t>Subejercicio</t>
  </si>
  <si>
    <t>6=(3-4)</t>
  </si>
  <si>
    <r>
      <rPr>
        <b/>
        <sz val="8"/>
        <rFont val="Source Sans Pro"/>
        <family val="2"/>
      </rPr>
      <t xml:space="preserve">Nota: </t>
    </r>
    <r>
      <rPr>
        <sz val="8"/>
        <rFont val="Source Sans Pro"/>
        <family val="2"/>
      </rPr>
      <t xml:space="preserve">Las cifras pueden variar por efecto de redondeo. </t>
    </r>
  </si>
  <si>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</si>
  <si>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</si>
  <si>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</si>
  <si>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Enero - Marzo 2020</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</si>
  <si>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</si>
  <si>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</si>
  <si>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</si>
  <si>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</si>
  <si>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</si>
  <si>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</si>
  <si>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</si>
  <si>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</si>
  <si>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</si>
  <si>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</si>
  <si>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</si>
  <si>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</si>
  <si>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</si>
  <si>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</si>
  <si>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</si>
  <si>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</si>
  <si>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</si>
  <si>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</si>
  <si>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</si>
  <si>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</si>
  <si>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</si>
  <si>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</si>
  <si>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</si>
  <si>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</si>
  <si>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</si>
  <si>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</si>
  <si>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</si>
  <si>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</si>
  <si>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</si>
  <si>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</si>
  <si>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</si>
  <si>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</si>
  <si>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</si>
  <si>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</si>
  <si>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</si>
  <si>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</si>
  <si>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</si>
  <si>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</si>
  <si>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</si>
  <si>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</si>
  <si>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</si>
  <si>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Transferencias al resto del sector público</t>
  </si>
  <si>
    <t>Pensiones y Jubilaciones</t>
  </si>
  <si>
    <t>Transferencias a fideicomisos, mandatos y otros análogos</t>
  </si>
  <si>
    <t>Transferencias a la seguridad social</t>
  </si>
  <si>
    <t>Donativos</t>
  </si>
  <si>
    <t>Transferencias al exterior</t>
  </si>
  <si>
    <t>Obra pública en bienes propios</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</si>
  <si>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</si>
  <si>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</si>
  <si>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</si>
  <si>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</si>
  <si>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</si>
  <si>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</si>
  <si>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</si>
  <si>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</si>
  <si>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</si>
  <si>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</si>
  <si>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</si>
  <si>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</si>
  <si>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</si>
  <si>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t>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</si>
</sst>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0">
    <xf numFmtId="0" fontId="0" fillId="0" borderId="0" xfId="0"/>
    <xf numFmtId="0" fontId="6" fillId="0" borderId="0" xfId="0" applyFont="1"/>
    <xf numFmtId="0" fontId="7" fillId="0" borderId="0" xfId="0" applyFont="1" applyFill="1" applyAlignment="1">
      <alignment horizontal="center" vertical="center"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left" vertical="center" wrapText="1" indent="1"/>
    </xf>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2" fillId="0" borderId="0" xfId="0" applyFont="1" applyFill="1" applyAlignment="1">
      <alignment horizontal="left"/>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justify" wrapText="1"/>
    </xf>
    <xf numFmtId="0" fontId="6" fillId="0" borderId="0" xfId="0" applyFont="1" applyFill="1"/>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6" fillId="0" borderId="0" xfId="0" applyFont="1" applyAlignment="1"/>
    <xf numFmtId="0" fontId="11" fillId="0" borderId="0" xfId="0" applyFont="1"/>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 xfId="0" quotePrefix="1" applyNumberFormat="1" applyFont="1" applyFill="1" applyBorder="1" applyAlignment="1">
      <alignment horizontal="center" vertical="center" wrapText="1"/>
    </xf>
    <xf numFmtId="0" fontId="21" fillId="2" borderId="11" xfId="0" applyFont="1" applyFill="1" applyBorder="1" applyAlignment="1">
      <alignment horizontal="center" vertical="top" wrapText="1"/>
    </xf>
    <xf numFmtId="0" fontId="11" fillId="0" borderId="0" xfId="0" applyFont="1" applyAlignment="1">
      <alignment horizontal="justify" vertical="center" wrapText="1"/>
    </xf>
    <xf numFmtId="167" fontId="11" fillId="0" borderId="0" xfId="0" applyNumberFormat="1" applyFont="1" applyAlignment="1">
      <alignment horizontal="center" vertical="center" wrapText="1"/>
    </xf>
    <xf numFmtId="0" fontId="16" fillId="0" borderId="0" xfId="0" applyFont="1" applyAlignment="1">
      <alignment horizontal="justify" wrapText="1"/>
    </xf>
    <xf numFmtId="0" fontId="17" fillId="0" borderId="0" xfId="0" applyFont="1" applyAlignment="1">
      <alignment horizontal="justify" wrapText="1"/>
    </xf>
    <xf numFmtId="0" fontId="19" fillId="0" borderId="0" xfId="0" applyFont="1" applyAlignment="1">
      <alignment horizontal="justify" wrapText="1"/>
    </xf>
    <xf numFmtId="0" fontId="21" fillId="2" borderId="9"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4" fillId="0" borderId="0" xfId="0" applyFont="1" applyFill="1" applyAlignment="1">
      <alignment horizontal="justify" wrapText="1"/>
    </xf>
    <xf numFmtId="0" fontId="16" fillId="0" borderId="0" xfId="0" applyFont="1" applyFill="1" applyAlignment="1">
      <alignment horizontal="justify" wrapText="1"/>
    </xf>
    <xf numFmtId="49" fontId="21" fillId="2" borderId="14" xfId="0" applyNumberFormat="1" applyFont="1" applyFill="1" applyBorder="1" applyAlignment="1">
      <alignment horizontal="center" vertical="center" wrapText="1"/>
    </xf>
    <xf numFmtId="49" fontId="21" fillId="2" borderId="8" xfId="0" applyNumberFormat="1" applyFont="1" applyFill="1" applyBorder="1" applyAlignment="1">
      <alignment horizontal="center" vertical="center" wrapText="1"/>
    </xf>
    <xf numFmtId="49" fontId="21" fillId="2" borderId="7" xfId="0" applyNumberFormat="1"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0"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EPCGI"/>
      <sheetName val="Resumen"/>
      <sheetName val="Prog PAR"/>
      <sheetName val="Viv"/>
      <sheetName val="Educ Salud y AS"/>
      <sheetName val="cat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efreshError="1">
        <row r="1">
          <cell r="A1" t="str">
            <v>s</v>
          </cell>
        </row>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row r="1">
          <cell r="A1" t="str">
            <v>s</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26">
        <row r="16">
          <cell r="G16">
            <v>27818.41810554999</v>
          </cell>
        </row>
      </sheetData>
      <sheetData sheetId="27" refreshError="1"/>
      <sheetData sheetId="28" refreshError="1"/>
      <sheetData sheetId="29"/>
      <sheetData sheetId="30" refreshError="1"/>
      <sheetData sheetId="31" refreshError="1"/>
      <sheetData sheetId="32" refreshError="1"/>
      <sheetData sheetId="33">
        <row r="34">
          <cell r="A34" t="str">
            <v>ENERO-DICIEMBRE 2012</v>
          </cell>
        </row>
      </sheetData>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2:N121"/>
  <sheetViews>
    <sheetView showGridLines="0" tabSelected="1" zoomScaleNormal="100" zoomScalePageLayoutView="85" workbookViewId="0">
      <selection activeCell="H8" sqref="H8"/>
    </sheetView>
  </sheetViews>
  <sheetFormatPr baseColWidth="10" defaultColWidth="11.5546875" defaultRowHeight="14.4" x14ac:dyDescent="0.3"/>
  <cols>
    <col min="1" max="1" width="1.5546875" style="1" customWidth="1"/>
    <col min="2" max="2" width="52.5546875" style="1" customWidth="1"/>
    <col min="3" max="3" width="1.88671875" style="1" customWidth="1"/>
    <col min="4" max="9" width="19.44140625" style="1" customWidth="1"/>
    <col min="10" max="10" width="1.88671875" style="1" customWidth="1"/>
    <col min="11" max="11" width="17.5546875" style="1" customWidth="1"/>
    <col min="12" max="12" width="11.5546875" style="1"/>
    <col min="13" max="13" width="11.5546875" style="1" bestFit="1" customWidth="1"/>
    <col min="14" max="16384" width="11.5546875" style="1"/>
  </cols>
  <sheetData>
    <row r="2" spans="2:14" x14ac:dyDescent="0.3">
      <c r="B2" s="36" t="s">
        <v>19</v>
      </c>
      <c r="C2" s="46"/>
      <c r="D2" s="46"/>
      <c r="E2" s="46"/>
      <c r="F2" s="46"/>
      <c r="G2" s="46"/>
      <c r="H2" s="46"/>
      <c r="I2" s="47"/>
    </row>
    <row r="3" spans="2:14" x14ac:dyDescent="0.3">
      <c r="B3" s="37" t="s">
        <v>18</v>
      </c>
      <c r="C3" s="48"/>
      <c r="D3" s="48"/>
      <c r="E3" s="48"/>
      <c r="F3" s="48"/>
      <c r="G3" s="48"/>
      <c r="H3" s="48"/>
      <c r="I3" s="49"/>
    </row>
    <row r="4" spans="2:14" x14ac:dyDescent="0.3">
      <c r="B4" s="37" t="s">
        <v>17</v>
      </c>
      <c r="C4" s="48"/>
      <c r="D4" s="48"/>
      <c r="E4" s="48"/>
      <c r="F4" s="48"/>
      <c r="G4" s="48"/>
      <c r="H4" s="48"/>
      <c r="I4" s="49"/>
    </row>
    <row r="5" spans="2:14" x14ac:dyDescent="0.3">
      <c r="B5" s="37" t="s">
        <v>29</v>
      </c>
      <c r="C5" s="48"/>
      <c r="D5" s="48"/>
      <c r="E5" s="48"/>
      <c r="F5" s="48"/>
      <c r="G5" s="48"/>
      <c r="H5" s="48"/>
      <c r="I5" s="49"/>
    </row>
    <row r="6" spans="2:14" x14ac:dyDescent="0.3">
      <c r="B6" s="37" t="s">
        <v>21</v>
      </c>
      <c r="C6" s="48"/>
      <c r="D6" s="48"/>
      <c r="E6" s="48"/>
      <c r="F6" s="48"/>
      <c r="G6" s="48"/>
      <c r="H6" s="48"/>
      <c r="I6" s="49"/>
    </row>
    <row r="7" spans="2:14" x14ac:dyDescent="0.3">
      <c r="B7" s="36" t="s">
        <v>16</v>
      </c>
      <c r="C7" s="24"/>
      <c r="D7" s="41" t="s">
        <v>20</v>
      </c>
      <c r="E7" s="42"/>
      <c r="F7" s="42"/>
      <c r="G7" s="42"/>
      <c r="H7" s="43"/>
      <c r="I7" s="44" t="s">
        <v>23</v>
      </c>
    </row>
    <row r="8" spans="2:14" ht="27.6" x14ac:dyDescent="0.3">
      <c r="B8" s="37"/>
      <c r="C8" s="25"/>
      <c r="D8" s="26" t="s">
        <v>15</v>
      </c>
      <c r="E8" s="27" t="s">
        <v>14</v>
      </c>
      <c r="F8" s="27" t="s">
        <v>13</v>
      </c>
      <c r="G8" s="27" t="s">
        <v>22</v>
      </c>
      <c r="H8" s="27" t="s">
        <v>91</v>
      </c>
      <c r="I8" s="45"/>
    </row>
    <row r="9" spans="2:14" x14ac:dyDescent="0.3">
      <c r="B9" s="38"/>
      <c r="C9" s="28"/>
      <c r="D9" s="29">
        <v>1</v>
      </c>
      <c r="E9" s="29">
        <v>2</v>
      </c>
      <c r="F9" s="27" t="s">
        <v>12</v>
      </c>
      <c r="G9" s="27">
        <v>4</v>
      </c>
      <c r="H9" s="30">
        <v>5</v>
      </c>
      <c r="I9" s="30" t="s">
        <v>24</v>
      </c>
    </row>
    <row r="10" spans="2:14" s="2" customFormat="1" ht="13.8" x14ac:dyDescent="0.3"/>
    <row r="11" spans="2:14" s="6" customFormat="1" x14ac:dyDescent="0.3">
      <c r="B11" s="3" t="s">
        <v>11</v>
      </c>
      <c r="C11" s="3"/>
      <c r="D11" s="4">
        <f>SUM(D12:D18)</f>
        <v>78883720563</v>
      </c>
      <c r="E11" s="4">
        <f t="shared" ref="E11:E77" si="0">F11-D11</f>
        <v>-6127568438.1699982</v>
      </c>
      <c r="F11" s="4">
        <f>SUM(F12:F18)</f>
        <v>72756152124.830002</v>
      </c>
      <c r="G11" s="4">
        <f>SUM(G12:G18)</f>
        <v>14385750311.629997</v>
      </c>
      <c r="H11" s="4">
        <f>G11</f>
        <v>14385750311.629997</v>
      </c>
      <c r="I11" s="4">
        <f>F11-G11</f>
        <v>58370401813.200005</v>
      </c>
      <c r="J11" s="5"/>
      <c r="K11" s="5"/>
      <c r="L11" s="5"/>
      <c r="M11" s="5"/>
      <c r="N11" s="5"/>
    </row>
    <row r="12" spans="2:14" x14ac:dyDescent="0.3">
      <c r="B12" s="7" t="s">
        <v>30</v>
      </c>
      <c r="C12" s="8"/>
      <c r="D12" s="9">
        <v>21741546908</v>
      </c>
      <c r="E12" s="9">
        <f t="shared" si="0"/>
        <v>-1392866266.3900032</v>
      </c>
      <c r="F12" s="9">
        <v>20348680641.609997</v>
      </c>
      <c r="G12" s="9">
        <v>4990927016.7799988</v>
      </c>
      <c r="H12" s="9">
        <f t="shared" ref="H12:H75" si="1">G12</f>
        <v>4990927016.7799988</v>
      </c>
      <c r="I12" s="9">
        <f>F12-G12</f>
        <v>15357753624.829998</v>
      </c>
      <c r="J12" s="10"/>
      <c r="K12" s="11"/>
      <c r="L12" s="12"/>
      <c r="M12" s="12"/>
      <c r="N12" s="12"/>
    </row>
    <row r="13" spans="2:14" x14ac:dyDescent="0.3">
      <c r="B13" s="7" t="s">
        <v>31</v>
      </c>
      <c r="C13" s="8"/>
      <c r="D13" s="9">
        <v>9091080125</v>
      </c>
      <c r="E13" s="9">
        <f t="shared" si="0"/>
        <v>-32010179.740001678</v>
      </c>
      <c r="F13" s="9">
        <v>9059069945.2599983</v>
      </c>
      <c r="G13" s="9">
        <v>2126117259.3800004</v>
      </c>
      <c r="H13" s="9">
        <f t="shared" si="1"/>
        <v>2126117259.3800004</v>
      </c>
      <c r="I13" s="9">
        <f t="shared" ref="I13:I75" si="2">F13-G13</f>
        <v>6932952685.8799982</v>
      </c>
      <c r="J13" s="10"/>
      <c r="K13" s="11"/>
      <c r="L13" s="12"/>
      <c r="M13" s="12"/>
      <c r="N13" s="12"/>
    </row>
    <row r="14" spans="2:14" x14ac:dyDescent="0.3">
      <c r="B14" s="7" t="s">
        <v>32</v>
      </c>
      <c r="C14" s="8"/>
      <c r="D14" s="9">
        <v>16721444330</v>
      </c>
      <c r="E14" s="9">
        <f t="shared" si="0"/>
        <v>-2511617574.3500004</v>
      </c>
      <c r="F14" s="9">
        <v>14209826755.65</v>
      </c>
      <c r="G14" s="9">
        <v>2788361232.0200014</v>
      </c>
      <c r="H14" s="9">
        <f t="shared" si="1"/>
        <v>2788361232.0200014</v>
      </c>
      <c r="I14" s="9">
        <f t="shared" si="2"/>
        <v>11421465523.629997</v>
      </c>
      <c r="J14" s="10"/>
      <c r="K14" s="11"/>
      <c r="L14" s="12"/>
      <c r="M14" s="12"/>
      <c r="N14" s="12"/>
    </row>
    <row r="15" spans="2:14" x14ac:dyDescent="0.3">
      <c r="B15" s="7" t="s">
        <v>10</v>
      </c>
      <c r="C15" s="8"/>
      <c r="D15" s="9">
        <v>8437799225</v>
      </c>
      <c r="E15" s="9">
        <f t="shared" si="0"/>
        <v>-679257564.73999977</v>
      </c>
      <c r="F15" s="9">
        <v>7758541660.2600002</v>
      </c>
      <c r="G15" s="9">
        <v>1460442963.779999</v>
      </c>
      <c r="H15" s="9">
        <f t="shared" si="1"/>
        <v>1460442963.779999</v>
      </c>
      <c r="I15" s="9">
        <f t="shared" si="2"/>
        <v>6298098696.4800014</v>
      </c>
      <c r="J15" s="10"/>
      <c r="K15" s="11"/>
      <c r="L15" s="12"/>
      <c r="M15" s="12"/>
      <c r="N15" s="12"/>
    </row>
    <row r="16" spans="2:14" x14ac:dyDescent="0.3">
      <c r="B16" s="7" t="s">
        <v>33</v>
      </c>
      <c r="C16" s="8"/>
      <c r="D16" s="9">
        <v>17084437223</v>
      </c>
      <c r="E16" s="9">
        <f t="shared" si="0"/>
        <v>-954610191.74999809</v>
      </c>
      <c r="F16" s="9">
        <v>16129827031.250002</v>
      </c>
      <c r="G16" s="9">
        <v>2826632215.4399991</v>
      </c>
      <c r="H16" s="9">
        <f t="shared" si="1"/>
        <v>2826632215.4399991</v>
      </c>
      <c r="I16" s="9">
        <f t="shared" si="2"/>
        <v>13303194815.810003</v>
      </c>
      <c r="J16" s="10"/>
      <c r="K16" s="11"/>
      <c r="L16" s="12"/>
      <c r="M16" s="12"/>
      <c r="N16" s="12"/>
    </row>
    <row r="17" spans="2:14" x14ac:dyDescent="0.3">
      <c r="B17" s="7" t="s">
        <v>9</v>
      </c>
      <c r="C17" s="8"/>
      <c r="D17" s="9">
        <v>4659782301</v>
      </c>
      <c r="E17" s="9">
        <f t="shared" si="0"/>
        <v>-513928088</v>
      </c>
      <c r="F17" s="9">
        <v>4145854213</v>
      </c>
      <c r="G17" s="9">
        <v>0</v>
      </c>
      <c r="H17" s="9">
        <f t="shared" si="1"/>
        <v>0</v>
      </c>
      <c r="I17" s="9">
        <f t="shared" si="2"/>
        <v>4145854213</v>
      </c>
      <c r="J17" s="10"/>
      <c r="K17" s="11"/>
      <c r="L17" s="12"/>
      <c r="M17" s="12"/>
      <c r="N17" s="12"/>
    </row>
    <row r="18" spans="2:14" x14ac:dyDescent="0.3">
      <c r="B18" s="7" t="s">
        <v>34</v>
      </c>
      <c r="C18" s="8"/>
      <c r="D18" s="9">
        <v>1147630451</v>
      </c>
      <c r="E18" s="9">
        <f t="shared" si="0"/>
        <v>-43278573.199999809</v>
      </c>
      <c r="F18" s="9">
        <v>1104351877.8000002</v>
      </c>
      <c r="G18" s="9">
        <v>193269624.23000005</v>
      </c>
      <c r="H18" s="9">
        <f t="shared" si="1"/>
        <v>193269624.23000005</v>
      </c>
      <c r="I18" s="9">
        <f t="shared" si="2"/>
        <v>911082253.57000017</v>
      </c>
      <c r="J18" s="10"/>
      <c r="K18" s="13"/>
      <c r="L18" s="10"/>
      <c r="M18" s="13"/>
      <c r="N18" s="10"/>
    </row>
    <row r="19" spans="2:14" s="6" customFormat="1" x14ac:dyDescent="0.3">
      <c r="B19" s="14" t="s">
        <v>8</v>
      </c>
      <c r="C19" s="14"/>
      <c r="D19" s="4">
        <f>SUM(D20:D28)</f>
        <v>10851375988</v>
      </c>
      <c r="E19" s="4">
        <f t="shared" si="0"/>
        <v>-455605532.88000107</v>
      </c>
      <c r="F19" s="4">
        <f>SUM(F20:F28)</f>
        <v>10395770455.119999</v>
      </c>
      <c r="G19" s="4">
        <f>SUM(G20:G28)</f>
        <v>368393015.3499999</v>
      </c>
      <c r="H19" s="4">
        <f t="shared" si="1"/>
        <v>368393015.3499999</v>
      </c>
      <c r="I19" s="4">
        <f t="shared" si="2"/>
        <v>10027377439.769999</v>
      </c>
      <c r="J19" s="5"/>
      <c r="K19" s="5"/>
      <c r="L19" s="5"/>
      <c r="M19" s="5"/>
      <c r="N19" s="5"/>
    </row>
    <row r="20" spans="2:14" ht="24" x14ac:dyDescent="0.3">
      <c r="B20" s="7" t="s">
        <v>35</v>
      </c>
      <c r="C20" s="8"/>
      <c r="D20" s="9">
        <v>762876305</v>
      </c>
      <c r="E20" s="9">
        <f t="shared" si="0"/>
        <v>-45226910.109999895</v>
      </c>
      <c r="F20" s="9">
        <v>717649394.8900001</v>
      </c>
      <c r="G20" s="9">
        <v>7917355.9499999993</v>
      </c>
      <c r="H20" s="9">
        <f t="shared" si="1"/>
        <v>7917355.9499999993</v>
      </c>
      <c r="I20" s="9">
        <f t="shared" si="2"/>
        <v>709732038.94000006</v>
      </c>
      <c r="J20" s="10"/>
      <c r="K20" s="11"/>
      <c r="L20" s="12"/>
      <c r="M20" s="12"/>
      <c r="N20" s="12"/>
    </row>
    <row r="21" spans="2:14" x14ac:dyDescent="0.3">
      <c r="B21" s="7" t="s">
        <v>36</v>
      </c>
      <c r="C21" s="8"/>
      <c r="D21" s="9">
        <v>1321110167</v>
      </c>
      <c r="E21" s="9">
        <f t="shared" si="0"/>
        <v>-37508467.159999847</v>
      </c>
      <c r="F21" s="9">
        <v>1283601699.8400002</v>
      </c>
      <c r="G21" s="9">
        <v>86448572.589999959</v>
      </c>
      <c r="H21" s="9">
        <f t="shared" si="1"/>
        <v>86448572.589999959</v>
      </c>
      <c r="I21" s="9">
        <f t="shared" si="2"/>
        <v>1197153127.2500002</v>
      </c>
      <c r="J21" s="10"/>
      <c r="K21" s="11"/>
      <c r="L21" s="12"/>
      <c r="M21" s="12"/>
      <c r="N21" s="12"/>
    </row>
    <row r="22" spans="2:14" x14ac:dyDescent="0.3">
      <c r="B22" s="7" t="s">
        <v>37</v>
      </c>
      <c r="C22" s="8"/>
      <c r="D22" s="9">
        <v>960306083</v>
      </c>
      <c r="E22" s="9">
        <f t="shared" si="0"/>
        <v>1788922.2100000381</v>
      </c>
      <c r="F22" s="9">
        <v>962095005.21000004</v>
      </c>
      <c r="G22" s="9">
        <v>31557955.48</v>
      </c>
      <c r="H22" s="9">
        <f t="shared" si="1"/>
        <v>31557955.48</v>
      </c>
      <c r="I22" s="9">
        <f t="shared" si="2"/>
        <v>930537049.73000002</v>
      </c>
      <c r="J22" s="10"/>
      <c r="K22" s="11"/>
      <c r="L22" s="12"/>
      <c r="M22" s="12"/>
      <c r="N22" s="12"/>
    </row>
    <row r="23" spans="2:14" x14ac:dyDescent="0.3">
      <c r="B23" s="7" t="s">
        <v>38</v>
      </c>
      <c r="C23" s="8"/>
      <c r="D23" s="9">
        <v>1795502990</v>
      </c>
      <c r="E23" s="9">
        <f t="shared" si="0"/>
        <v>1564959.8799996376</v>
      </c>
      <c r="F23" s="9">
        <v>1797067949.8799996</v>
      </c>
      <c r="G23" s="9">
        <v>47035525.950000025</v>
      </c>
      <c r="H23" s="9">
        <f t="shared" si="1"/>
        <v>47035525.950000025</v>
      </c>
      <c r="I23" s="9">
        <f t="shared" si="2"/>
        <v>1750032423.9299996</v>
      </c>
      <c r="J23" s="10"/>
      <c r="K23" s="11"/>
      <c r="L23" s="12"/>
      <c r="M23" s="12"/>
      <c r="N23" s="12"/>
    </row>
    <row r="24" spans="2:14" x14ac:dyDescent="0.3">
      <c r="B24" s="7" t="s">
        <v>39</v>
      </c>
      <c r="C24" s="8"/>
      <c r="D24" s="9">
        <v>1971507517</v>
      </c>
      <c r="E24" s="9">
        <f t="shared" si="0"/>
        <v>-280147512.6099999</v>
      </c>
      <c r="F24" s="9">
        <v>1691360004.3900001</v>
      </c>
      <c r="G24" s="9">
        <v>10169658.569999993</v>
      </c>
      <c r="H24" s="9">
        <f t="shared" si="1"/>
        <v>10169658.569999993</v>
      </c>
      <c r="I24" s="9">
        <f t="shared" si="2"/>
        <v>1681190345.8200002</v>
      </c>
      <c r="J24" s="10"/>
      <c r="K24" s="11"/>
      <c r="L24" s="12"/>
      <c r="M24" s="12"/>
      <c r="N24" s="12"/>
    </row>
    <row r="25" spans="2:14" x14ac:dyDescent="0.3">
      <c r="B25" s="7" t="s">
        <v>40</v>
      </c>
      <c r="C25" s="8"/>
      <c r="D25" s="9">
        <v>2579577073</v>
      </c>
      <c r="E25" s="9">
        <f t="shared" si="0"/>
        <v>-72454851.699999809</v>
      </c>
      <c r="F25" s="9">
        <v>2507122221.3000002</v>
      </c>
      <c r="G25" s="9">
        <v>183334840.22999993</v>
      </c>
      <c r="H25" s="9">
        <f t="shared" si="1"/>
        <v>183334840.22999993</v>
      </c>
      <c r="I25" s="9">
        <f t="shared" si="2"/>
        <v>2323787381.0700002</v>
      </c>
      <c r="J25" s="10"/>
      <c r="K25" s="11"/>
      <c r="L25" s="12"/>
      <c r="M25" s="12"/>
      <c r="N25" s="12"/>
    </row>
    <row r="26" spans="2:14" x14ac:dyDescent="0.3">
      <c r="B26" s="7" t="s">
        <v>41</v>
      </c>
      <c r="C26" s="8"/>
      <c r="D26" s="9">
        <v>965863008</v>
      </c>
      <c r="E26" s="9">
        <f t="shared" si="0"/>
        <v>-30998579.369999886</v>
      </c>
      <c r="F26" s="9">
        <v>934864428.63000011</v>
      </c>
      <c r="G26" s="9">
        <v>506168.83</v>
      </c>
      <c r="H26" s="9">
        <f t="shared" si="1"/>
        <v>506168.83</v>
      </c>
      <c r="I26" s="9">
        <f t="shared" si="2"/>
        <v>934358259.80000007</v>
      </c>
      <c r="J26" s="10"/>
      <c r="K26" s="11"/>
      <c r="L26" s="12"/>
      <c r="M26" s="12"/>
      <c r="N26" s="12"/>
    </row>
    <row r="27" spans="2:14" x14ac:dyDescent="0.3">
      <c r="B27" s="7" t="s">
        <v>42</v>
      </c>
      <c r="C27" s="8"/>
      <c r="D27" s="9">
        <v>49541151</v>
      </c>
      <c r="E27" s="9">
        <f t="shared" si="0"/>
        <v>12644000</v>
      </c>
      <c r="F27" s="9">
        <v>62185151</v>
      </c>
      <c r="G27" s="9">
        <v>0</v>
      </c>
      <c r="H27" s="9">
        <f t="shared" si="1"/>
        <v>0</v>
      </c>
      <c r="I27" s="9">
        <f t="shared" si="2"/>
        <v>62185151</v>
      </c>
      <c r="J27" s="10"/>
      <c r="K27" s="11"/>
      <c r="L27" s="12"/>
      <c r="M27" s="12"/>
      <c r="N27" s="12"/>
    </row>
    <row r="28" spans="2:14" x14ac:dyDescent="0.3">
      <c r="B28" s="7" t="s">
        <v>43</v>
      </c>
      <c r="C28" s="8"/>
      <c r="D28" s="9">
        <v>445091694</v>
      </c>
      <c r="E28" s="9">
        <f t="shared" si="0"/>
        <v>-5267094.0200000405</v>
      </c>
      <c r="F28" s="9">
        <v>439824599.97999996</v>
      </c>
      <c r="G28" s="9">
        <v>1422937.7500000007</v>
      </c>
      <c r="H28" s="9">
        <f t="shared" si="1"/>
        <v>1422937.7500000007</v>
      </c>
      <c r="I28" s="9">
        <f t="shared" si="2"/>
        <v>438401662.22999996</v>
      </c>
      <c r="J28" s="10"/>
      <c r="K28" s="11"/>
      <c r="L28" s="12"/>
      <c r="M28" s="12"/>
      <c r="N28" s="12"/>
    </row>
    <row r="29" spans="2:14" s="6" customFormat="1" x14ac:dyDescent="0.3">
      <c r="B29" s="14" t="s">
        <v>7</v>
      </c>
      <c r="C29" s="14"/>
      <c r="D29" s="4">
        <f>SUM(D30:D38)</f>
        <v>34163079018</v>
      </c>
      <c r="E29" s="4">
        <f t="shared" si="0"/>
        <v>-619403569.84000015</v>
      </c>
      <c r="F29" s="4">
        <f>SUM(F30:F38)</f>
        <v>33543675448.16</v>
      </c>
      <c r="G29" s="4">
        <f>SUM(G30:G38)</f>
        <v>2376569955.9699998</v>
      </c>
      <c r="H29" s="4">
        <f t="shared" si="1"/>
        <v>2376569955.9699998</v>
      </c>
      <c r="I29" s="4">
        <f t="shared" si="2"/>
        <v>31167105492.189999</v>
      </c>
      <c r="J29" s="5"/>
      <c r="K29" s="5"/>
      <c r="L29" s="5"/>
      <c r="M29" s="5"/>
      <c r="N29" s="5"/>
    </row>
    <row r="30" spans="2:14" x14ac:dyDescent="0.3">
      <c r="B30" s="7" t="s">
        <v>44</v>
      </c>
      <c r="C30" s="8"/>
      <c r="D30" s="9">
        <v>10203018702</v>
      </c>
      <c r="E30" s="9">
        <f t="shared" si="0"/>
        <v>129911246.23999786</v>
      </c>
      <c r="F30" s="9">
        <v>10332929948.239998</v>
      </c>
      <c r="G30" s="9">
        <v>1095854298.9599998</v>
      </c>
      <c r="H30" s="9">
        <f t="shared" si="1"/>
        <v>1095854298.9599998</v>
      </c>
      <c r="I30" s="9">
        <f t="shared" si="2"/>
        <v>9237075649.2799988</v>
      </c>
      <c r="J30" s="10"/>
      <c r="K30" s="11"/>
      <c r="L30" s="12"/>
      <c r="M30" s="12"/>
      <c r="N30" s="12"/>
    </row>
    <row r="31" spans="2:14" x14ac:dyDescent="0.3">
      <c r="B31" s="7" t="s">
        <v>45</v>
      </c>
      <c r="C31" s="8"/>
      <c r="D31" s="9">
        <v>2542819829</v>
      </c>
      <c r="E31" s="9">
        <f t="shared" si="0"/>
        <v>-133371370.29000044</v>
      </c>
      <c r="F31" s="9">
        <v>2409448458.7099996</v>
      </c>
      <c r="G31" s="9">
        <v>321961514.99000001</v>
      </c>
      <c r="H31" s="9">
        <f t="shared" si="1"/>
        <v>321961514.99000001</v>
      </c>
      <c r="I31" s="9">
        <f t="shared" si="2"/>
        <v>2087486943.7199996</v>
      </c>
      <c r="J31" s="10"/>
      <c r="K31" s="11"/>
      <c r="L31" s="12"/>
      <c r="M31" s="12"/>
      <c r="N31" s="12"/>
    </row>
    <row r="32" spans="2:14" x14ac:dyDescent="0.3">
      <c r="B32" s="7" t="s">
        <v>46</v>
      </c>
      <c r="C32" s="8"/>
      <c r="D32" s="9">
        <v>5708871552</v>
      </c>
      <c r="E32" s="9">
        <f t="shared" si="0"/>
        <v>-83299549.13999939</v>
      </c>
      <c r="F32" s="9">
        <v>5625572002.8600006</v>
      </c>
      <c r="G32" s="9">
        <v>317736626.64999998</v>
      </c>
      <c r="H32" s="9">
        <f t="shared" si="1"/>
        <v>317736626.64999998</v>
      </c>
      <c r="I32" s="9">
        <f t="shared" si="2"/>
        <v>5307835376.210001</v>
      </c>
      <c r="J32" s="10"/>
      <c r="K32" s="11"/>
      <c r="L32" s="12"/>
      <c r="M32" s="12"/>
      <c r="N32" s="12"/>
    </row>
    <row r="33" spans="2:14" x14ac:dyDescent="0.3">
      <c r="B33" s="7" t="s">
        <v>47</v>
      </c>
      <c r="C33" s="8"/>
      <c r="D33" s="9">
        <v>1210024437</v>
      </c>
      <c r="E33" s="9">
        <f t="shared" si="0"/>
        <v>-53148323.930000067</v>
      </c>
      <c r="F33" s="9">
        <v>1156876113.0699999</v>
      </c>
      <c r="G33" s="9">
        <v>112095175.15999998</v>
      </c>
      <c r="H33" s="9">
        <f t="shared" si="1"/>
        <v>112095175.15999998</v>
      </c>
      <c r="I33" s="9">
        <f t="shared" si="2"/>
        <v>1044780937.91</v>
      </c>
      <c r="J33" s="10"/>
      <c r="K33" s="11"/>
      <c r="L33" s="12"/>
      <c r="M33" s="12"/>
      <c r="N33" s="12"/>
    </row>
    <row r="34" spans="2:14" x14ac:dyDescent="0.3">
      <c r="B34" s="7" t="s">
        <v>48</v>
      </c>
      <c r="C34" s="8"/>
      <c r="D34" s="9">
        <v>4253206332</v>
      </c>
      <c r="E34" s="9">
        <f t="shared" si="0"/>
        <v>-209327958.55000067</v>
      </c>
      <c r="F34" s="9">
        <v>4043878373.4499993</v>
      </c>
      <c r="G34" s="9">
        <v>48902245.869999997</v>
      </c>
      <c r="H34" s="9">
        <f t="shared" si="1"/>
        <v>48902245.869999997</v>
      </c>
      <c r="I34" s="9">
        <f t="shared" si="2"/>
        <v>3994976127.5799994</v>
      </c>
      <c r="J34" s="10"/>
      <c r="K34" s="11"/>
      <c r="L34" s="12"/>
      <c r="M34" s="12"/>
      <c r="N34" s="12"/>
    </row>
    <row r="35" spans="2:14" x14ac:dyDescent="0.3">
      <c r="B35" s="7" t="s">
        <v>49</v>
      </c>
      <c r="C35" s="8"/>
      <c r="D35" s="9">
        <v>643645466</v>
      </c>
      <c r="E35" s="9">
        <f t="shared" si="0"/>
        <v>-16067968.850000024</v>
      </c>
      <c r="F35" s="9">
        <v>627577497.14999998</v>
      </c>
      <c r="G35" s="9">
        <v>1976664.7999999998</v>
      </c>
      <c r="H35" s="9">
        <f t="shared" si="1"/>
        <v>1976664.7999999998</v>
      </c>
      <c r="I35" s="9">
        <f t="shared" si="2"/>
        <v>625600832.35000002</v>
      </c>
      <c r="J35" s="10"/>
      <c r="K35" s="11"/>
      <c r="L35" s="12"/>
      <c r="M35" s="12"/>
      <c r="N35" s="12"/>
    </row>
    <row r="36" spans="2:14" x14ac:dyDescent="0.3">
      <c r="B36" s="7" t="s">
        <v>50</v>
      </c>
      <c r="C36" s="8"/>
      <c r="D36" s="9">
        <v>100610855</v>
      </c>
      <c r="E36" s="9">
        <f t="shared" si="0"/>
        <v>693141.34999999404</v>
      </c>
      <c r="F36" s="9">
        <v>101303996.34999999</v>
      </c>
      <c r="G36" s="9">
        <v>13823619.489999996</v>
      </c>
      <c r="H36" s="9">
        <f t="shared" si="1"/>
        <v>13823619.489999996</v>
      </c>
      <c r="I36" s="9">
        <f t="shared" si="2"/>
        <v>87480376.859999999</v>
      </c>
      <c r="J36" s="10"/>
      <c r="K36" s="11"/>
      <c r="L36" s="12"/>
      <c r="M36" s="12"/>
      <c r="N36" s="12"/>
    </row>
    <row r="37" spans="2:14" x14ac:dyDescent="0.3">
      <c r="B37" s="7" t="s">
        <v>51</v>
      </c>
      <c r="C37" s="8"/>
      <c r="D37" s="9">
        <v>947409653</v>
      </c>
      <c r="E37" s="9">
        <f t="shared" si="0"/>
        <v>-57289268.480000019</v>
      </c>
      <c r="F37" s="9">
        <v>890120384.51999998</v>
      </c>
      <c r="G37" s="9">
        <v>21348234.219999999</v>
      </c>
      <c r="H37" s="9">
        <f t="shared" si="1"/>
        <v>21348234.219999999</v>
      </c>
      <c r="I37" s="9">
        <f t="shared" si="2"/>
        <v>868772150.29999995</v>
      </c>
      <c r="J37" s="10"/>
      <c r="K37" s="11"/>
      <c r="L37" s="12"/>
      <c r="M37" s="12"/>
      <c r="N37" s="12"/>
    </row>
    <row r="38" spans="2:14" x14ac:dyDescent="0.3">
      <c r="B38" s="7" t="s">
        <v>52</v>
      </c>
      <c r="C38" s="8"/>
      <c r="D38" s="9">
        <v>8553472192</v>
      </c>
      <c r="E38" s="9">
        <f t="shared" si="0"/>
        <v>-197503518.18999958</v>
      </c>
      <c r="F38" s="9">
        <v>8355968673.8100004</v>
      </c>
      <c r="G38" s="9">
        <v>442871575.8299998</v>
      </c>
      <c r="H38" s="9">
        <f t="shared" si="1"/>
        <v>442871575.8299998</v>
      </c>
      <c r="I38" s="9">
        <f t="shared" si="2"/>
        <v>7913097097.9800005</v>
      </c>
      <c r="J38" s="10"/>
      <c r="K38" s="11"/>
      <c r="L38" s="12"/>
      <c r="M38" s="12"/>
      <c r="N38" s="12"/>
    </row>
    <row r="39" spans="2:14" s="6" customFormat="1" x14ac:dyDescent="0.3">
      <c r="B39" s="14" t="s">
        <v>6</v>
      </c>
      <c r="C39" s="14"/>
      <c r="D39" s="4">
        <f>SUM(D40:D48)</f>
        <v>61299206684</v>
      </c>
      <c r="E39" s="4">
        <f t="shared" si="0"/>
        <v>6996231236.7700043</v>
      </c>
      <c r="F39" s="4">
        <f>SUM(F40:F48)</f>
        <v>68295437920.770004</v>
      </c>
      <c r="G39" s="4">
        <f>SUM(G40:G48)</f>
        <v>14280583506.439997</v>
      </c>
      <c r="H39" s="4">
        <f t="shared" si="1"/>
        <v>14280583506.439997</v>
      </c>
      <c r="I39" s="4">
        <f t="shared" si="2"/>
        <v>54014854414.330009</v>
      </c>
      <c r="J39" s="5"/>
      <c r="K39" s="5"/>
      <c r="L39" s="5"/>
      <c r="M39" s="5"/>
      <c r="N39" s="5"/>
    </row>
    <row r="40" spans="2:14" x14ac:dyDescent="0.3">
      <c r="B40" s="7" t="s">
        <v>53</v>
      </c>
      <c r="C40" s="8"/>
      <c r="D40" s="9">
        <v>51340933766</v>
      </c>
      <c r="E40" s="9">
        <f t="shared" si="0"/>
        <v>6931610732.3300018</v>
      </c>
      <c r="F40" s="9">
        <v>58272544498.330002</v>
      </c>
      <c r="G40" s="9">
        <v>13884832051.539997</v>
      </c>
      <c r="H40" s="9">
        <f t="shared" si="1"/>
        <v>13884832051.539997</v>
      </c>
      <c r="I40" s="9">
        <f t="shared" si="2"/>
        <v>44387712446.790009</v>
      </c>
      <c r="J40" s="10"/>
      <c r="K40" s="11"/>
      <c r="L40" s="12"/>
      <c r="M40" s="12"/>
      <c r="N40" s="12"/>
    </row>
    <row r="41" spans="2:14" x14ac:dyDescent="0.3">
      <c r="B41" s="7" t="s">
        <v>71</v>
      </c>
      <c r="C41" s="31"/>
      <c r="D41" s="32">
        <v>0</v>
      </c>
      <c r="E41" s="32">
        <f t="shared" si="0"/>
        <v>0</v>
      </c>
      <c r="F41" s="32">
        <v>0</v>
      </c>
      <c r="G41" s="32">
        <v>0</v>
      </c>
      <c r="H41" s="32">
        <f t="shared" si="1"/>
        <v>0</v>
      </c>
      <c r="I41" s="32">
        <f t="shared" si="2"/>
        <v>0</v>
      </c>
      <c r="J41" s="10"/>
      <c r="K41" s="11"/>
      <c r="L41" s="12"/>
      <c r="M41" s="12"/>
      <c r="N41" s="12"/>
    </row>
    <row r="42" spans="2:14" x14ac:dyDescent="0.3">
      <c r="B42" s="7" t="s">
        <v>54</v>
      </c>
      <c r="C42" s="8"/>
      <c r="D42" s="9">
        <v>3997000000</v>
      </c>
      <c r="E42" s="9">
        <f t="shared" ref="E42:E48" si="3">F42-D42</f>
        <v>-1500000</v>
      </c>
      <c r="F42" s="9">
        <v>3995500000</v>
      </c>
      <c r="G42" s="9">
        <v>0</v>
      </c>
      <c r="H42" s="9">
        <f t="shared" ref="H42:H48" si="4">G42</f>
        <v>0</v>
      </c>
      <c r="I42" s="9">
        <f t="shared" ref="I42:I48" si="5">F42-G42</f>
        <v>3995500000</v>
      </c>
      <c r="J42" s="10"/>
      <c r="K42" s="11"/>
      <c r="L42" s="12"/>
      <c r="M42" s="12"/>
      <c r="N42" s="12"/>
    </row>
    <row r="43" spans="2:14" x14ac:dyDescent="0.3">
      <c r="B43" s="7" t="s">
        <v>55</v>
      </c>
      <c r="C43" s="8"/>
      <c r="D43" s="9">
        <v>5961272918</v>
      </c>
      <c r="E43" s="9">
        <f t="shared" si="3"/>
        <v>66120504.440000534</v>
      </c>
      <c r="F43" s="9">
        <v>6027393422.4400005</v>
      </c>
      <c r="G43" s="9">
        <v>395751454.89999998</v>
      </c>
      <c r="H43" s="9">
        <f t="shared" si="4"/>
        <v>395751454.89999998</v>
      </c>
      <c r="I43" s="9">
        <f t="shared" si="5"/>
        <v>5631641967.5400009</v>
      </c>
      <c r="J43" s="10"/>
      <c r="K43" s="11"/>
      <c r="L43" s="12"/>
      <c r="M43" s="12"/>
      <c r="N43" s="12"/>
    </row>
    <row r="44" spans="2:14" x14ac:dyDescent="0.3">
      <c r="B44" s="7" t="s">
        <v>72</v>
      </c>
      <c r="C44" s="8"/>
      <c r="D44" s="32">
        <v>0</v>
      </c>
      <c r="E44" s="32">
        <f t="shared" si="3"/>
        <v>0</v>
      </c>
      <c r="F44" s="32">
        <v>0</v>
      </c>
      <c r="G44" s="32">
        <v>0</v>
      </c>
      <c r="H44" s="32">
        <f t="shared" si="4"/>
        <v>0</v>
      </c>
      <c r="I44" s="32">
        <f t="shared" si="5"/>
        <v>0</v>
      </c>
      <c r="J44" s="10"/>
      <c r="K44" s="11"/>
      <c r="L44" s="12"/>
      <c r="M44" s="12"/>
      <c r="N44" s="12"/>
    </row>
    <row r="45" spans="2:14" x14ac:dyDescent="0.3">
      <c r="B45" s="7" t="s">
        <v>73</v>
      </c>
      <c r="C45" s="8"/>
      <c r="D45" s="32">
        <v>0</v>
      </c>
      <c r="E45" s="32">
        <f t="shared" si="3"/>
        <v>0</v>
      </c>
      <c r="F45" s="32">
        <v>0</v>
      </c>
      <c r="G45" s="32">
        <v>0</v>
      </c>
      <c r="H45" s="32">
        <f t="shared" si="4"/>
        <v>0</v>
      </c>
      <c r="I45" s="32">
        <f t="shared" si="5"/>
        <v>0</v>
      </c>
      <c r="J45" s="10"/>
      <c r="K45" s="11"/>
      <c r="L45" s="12"/>
      <c r="M45" s="12"/>
      <c r="N45" s="12"/>
    </row>
    <row r="46" spans="2:14" x14ac:dyDescent="0.3">
      <c r="B46" s="7" t="s">
        <v>74</v>
      </c>
      <c r="C46" s="8"/>
      <c r="D46" s="32">
        <v>0</v>
      </c>
      <c r="E46" s="32">
        <f t="shared" si="3"/>
        <v>0</v>
      </c>
      <c r="F46" s="32">
        <v>0</v>
      </c>
      <c r="G46" s="32">
        <v>0</v>
      </c>
      <c r="H46" s="32">
        <f t="shared" si="4"/>
        <v>0</v>
      </c>
      <c r="I46" s="32">
        <f t="shared" si="5"/>
        <v>0</v>
      </c>
      <c r="J46" s="10"/>
      <c r="K46" s="11"/>
      <c r="L46" s="12"/>
      <c r="M46" s="12"/>
      <c r="N46" s="12"/>
    </row>
    <row r="47" spans="2:14" x14ac:dyDescent="0.3">
      <c r="B47" s="7" t="s">
        <v>75</v>
      </c>
      <c r="C47" s="8"/>
      <c r="D47" s="32">
        <v>0</v>
      </c>
      <c r="E47" s="32">
        <f t="shared" si="3"/>
        <v>0</v>
      </c>
      <c r="F47" s="32">
        <v>0</v>
      </c>
      <c r="G47" s="32">
        <v>0</v>
      </c>
      <c r="H47" s="32">
        <f t="shared" si="4"/>
        <v>0</v>
      </c>
      <c r="I47" s="32">
        <f t="shared" si="5"/>
        <v>0</v>
      </c>
      <c r="J47" s="10"/>
      <c r="K47" s="15"/>
    </row>
    <row r="48" spans="2:14" x14ac:dyDescent="0.3">
      <c r="B48" s="7" t="s">
        <v>76</v>
      </c>
      <c r="C48" s="8"/>
      <c r="D48" s="32">
        <v>0</v>
      </c>
      <c r="E48" s="32">
        <f t="shared" si="3"/>
        <v>0</v>
      </c>
      <c r="F48" s="32">
        <v>0</v>
      </c>
      <c r="G48" s="32">
        <v>0</v>
      </c>
      <c r="H48" s="32">
        <f t="shared" si="4"/>
        <v>0</v>
      </c>
      <c r="I48" s="32">
        <f t="shared" si="5"/>
        <v>0</v>
      </c>
      <c r="J48" s="10"/>
      <c r="K48" s="11"/>
      <c r="L48" s="12"/>
      <c r="M48" s="12"/>
      <c r="N48" s="12"/>
    </row>
    <row r="49" spans="2:14" s="6" customFormat="1" x14ac:dyDescent="0.3">
      <c r="B49" s="14" t="s">
        <v>5</v>
      </c>
      <c r="C49" s="14"/>
      <c r="D49" s="4">
        <f>SUM(D50:D58)</f>
        <v>2779525066</v>
      </c>
      <c r="E49" s="4">
        <f t="shared" si="0"/>
        <v>484413170.95000029</v>
      </c>
      <c r="F49" s="4">
        <f>SUM(F50:F58)</f>
        <v>3263938236.9500003</v>
      </c>
      <c r="G49" s="4">
        <f>SUM(G50:G58)</f>
        <v>158449990.19</v>
      </c>
      <c r="H49" s="4">
        <f t="shared" si="1"/>
        <v>158449990.19</v>
      </c>
      <c r="I49" s="4">
        <f t="shared" si="2"/>
        <v>3105488246.7600002</v>
      </c>
      <c r="J49" s="5"/>
      <c r="K49" s="5"/>
      <c r="L49" s="5"/>
      <c r="M49" s="5"/>
      <c r="N49" s="5"/>
    </row>
    <row r="50" spans="2:14" x14ac:dyDescent="0.3">
      <c r="B50" s="7" t="s">
        <v>56</v>
      </c>
      <c r="C50" s="8"/>
      <c r="D50" s="9">
        <v>409745004</v>
      </c>
      <c r="E50" s="9">
        <f t="shared" si="0"/>
        <v>-2208582.3700000048</v>
      </c>
      <c r="F50" s="9">
        <v>407536421.63</v>
      </c>
      <c r="G50" s="9">
        <v>0</v>
      </c>
      <c r="H50" s="9">
        <f t="shared" si="1"/>
        <v>0</v>
      </c>
      <c r="I50" s="9">
        <f t="shared" si="2"/>
        <v>407536421.63</v>
      </c>
      <c r="J50" s="10"/>
      <c r="K50" s="11"/>
      <c r="L50" s="12"/>
      <c r="M50" s="12"/>
      <c r="N50" s="12"/>
    </row>
    <row r="51" spans="2:14" x14ac:dyDescent="0.3">
      <c r="B51" s="7" t="s">
        <v>57</v>
      </c>
      <c r="C51" s="8"/>
      <c r="D51" s="9">
        <v>138606424</v>
      </c>
      <c r="E51" s="9">
        <f t="shared" si="0"/>
        <v>7000243.0600000024</v>
      </c>
      <c r="F51" s="9">
        <v>145606667.06</v>
      </c>
      <c r="G51" s="9">
        <v>0</v>
      </c>
      <c r="H51" s="9">
        <f t="shared" si="1"/>
        <v>0</v>
      </c>
      <c r="I51" s="9">
        <f t="shared" si="2"/>
        <v>145606667.06</v>
      </c>
      <c r="J51" s="10"/>
      <c r="K51" s="11"/>
      <c r="L51" s="12"/>
      <c r="M51" s="12"/>
      <c r="N51" s="12"/>
    </row>
    <row r="52" spans="2:14" x14ac:dyDescent="0.3">
      <c r="B52" s="7" t="s">
        <v>58</v>
      </c>
      <c r="C52" s="8"/>
      <c r="D52" s="9">
        <v>58559785</v>
      </c>
      <c r="E52" s="9">
        <f t="shared" si="0"/>
        <v>364189532.48000002</v>
      </c>
      <c r="F52" s="9">
        <v>422749317.48000002</v>
      </c>
      <c r="G52" s="9">
        <v>0</v>
      </c>
      <c r="H52" s="9">
        <f t="shared" si="1"/>
        <v>0</v>
      </c>
      <c r="I52" s="9">
        <f t="shared" si="2"/>
        <v>422749317.48000002</v>
      </c>
      <c r="J52" s="10"/>
      <c r="K52" s="11"/>
      <c r="L52" s="12"/>
      <c r="M52" s="12"/>
      <c r="N52" s="12"/>
    </row>
    <row r="53" spans="2:14" x14ac:dyDescent="0.3">
      <c r="B53" s="7" t="s">
        <v>59</v>
      </c>
      <c r="C53" s="8"/>
      <c r="D53" s="9">
        <v>488493310</v>
      </c>
      <c r="E53" s="9">
        <f t="shared" si="0"/>
        <v>-184387020.56</v>
      </c>
      <c r="F53" s="9">
        <v>304106289.44</v>
      </c>
      <c r="G53" s="9">
        <v>0</v>
      </c>
      <c r="H53" s="9">
        <f t="shared" si="1"/>
        <v>0</v>
      </c>
      <c r="I53" s="9">
        <f t="shared" si="2"/>
        <v>304106289.44</v>
      </c>
      <c r="J53" s="10"/>
      <c r="K53" s="11"/>
      <c r="L53" s="12"/>
      <c r="M53" s="12"/>
      <c r="N53" s="12"/>
    </row>
    <row r="54" spans="2:14" x14ac:dyDescent="0.3">
      <c r="B54" s="7" t="s">
        <v>60</v>
      </c>
      <c r="C54" s="8"/>
      <c r="D54" s="9">
        <v>447781829</v>
      </c>
      <c r="E54" s="9">
        <f t="shared" si="0"/>
        <v>0</v>
      </c>
      <c r="F54" s="9">
        <v>447781829</v>
      </c>
      <c r="G54" s="9">
        <v>0</v>
      </c>
      <c r="H54" s="9">
        <f t="shared" si="1"/>
        <v>0</v>
      </c>
      <c r="I54" s="9">
        <f t="shared" si="2"/>
        <v>447781829</v>
      </c>
      <c r="J54" s="10"/>
      <c r="K54" s="11"/>
      <c r="L54" s="12"/>
      <c r="M54" s="12"/>
      <c r="N54" s="12"/>
    </row>
    <row r="55" spans="2:14" x14ac:dyDescent="0.3">
      <c r="B55" s="7" t="s">
        <v>61</v>
      </c>
      <c r="C55" s="8"/>
      <c r="D55" s="9">
        <v>1020987742</v>
      </c>
      <c r="E55" s="9">
        <f t="shared" si="0"/>
        <v>-24651670.890000105</v>
      </c>
      <c r="F55" s="9">
        <v>996336071.1099999</v>
      </c>
      <c r="G55" s="9">
        <v>78763845.390000001</v>
      </c>
      <c r="H55" s="9">
        <f t="shared" si="1"/>
        <v>78763845.390000001</v>
      </c>
      <c r="I55" s="9">
        <f t="shared" si="2"/>
        <v>917572225.71999991</v>
      </c>
      <c r="J55" s="10"/>
      <c r="K55" s="11"/>
      <c r="L55" s="12"/>
      <c r="M55" s="12"/>
      <c r="N55" s="12"/>
    </row>
    <row r="56" spans="2:14" x14ac:dyDescent="0.3">
      <c r="B56" s="7" t="s">
        <v>62</v>
      </c>
      <c r="C56" s="8"/>
      <c r="D56" s="9">
        <v>3095874</v>
      </c>
      <c r="E56" s="9">
        <f t="shared" si="0"/>
        <v>0</v>
      </c>
      <c r="F56" s="9">
        <v>3095874</v>
      </c>
      <c r="G56" s="9">
        <v>0</v>
      </c>
      <c r="H56" s="9">
        <f t="shared" si="1"/>
        <v>0</v>
      </c>
      <c r="I56" s="9">
        <f t="shared" si="2"/>
        <v>3095874</v>
      </c>
      <c r="J56" s="10"/>
      <c r="K56" s="11"/>
      <c r="L56" s="12"/>
      <c r="M56" s="12"/>
      <c r="N56" s="12"/>
    </row>
    <row r="57" spans="2:14" x14ac:dyDescent="0.3">
      <c r="B57" s="7" t="s">
        <v>63</v>
      </c>
      <c r="C57" s="8"/>
      <c r="D57" s="9">
        <v>119837854</v>
      </c>
      <c r="E57" s="9">
        <f t="shared" si="0"/>
        <v>295000000</v>
      </c>
      <c r="F57" s="9">
        <v>414837854</v>
      </c>
      <c r="G57" s="9">
        <v>0</v>
      </c>
      <c r="H57" s="9">
        <f t="shared" si="1"/>
        <v>0</v>
      </c>
      <c r="I57" s="9">
        <f t="shared" si="2"/>
        <v>414837854</v>
      </c>
      <c r="J57" s="10"/>
      <c r="K57" s="11"/>
      <c r="L57" s="12"/>
      <c r="M57" s="12"/>
      <c r="N57" s="12"/>
    </row>
    <row r="58" spans="2:14" x14ac:dyDescent="0.3">
      <c r="B58" s="7" t="s">
        <v>64</v>
      </c>
      <c r="C58" s="8"/>
      <c r="D58" s="9">
        <v>92417244</v>
      </c>
      <c r="E58" s="9">
        <f t="shared" si="0"/>
        <v>29470669.230000004</v>
      </c>
      <c r="F58" s="9">
        <v>121887913.23</v>
      </c>
      <c r="G58" s="9">
        <v>79686144.799999997</v>
      </c>
      <c r="H58" s="9">
        <f t="shared" si="1"/>
        <v>79686144.799999997</v>
      </c>
      <c r="I58" s="9">
        <f t="shared" si="2"/>
        <v>42201768.430000007</v>
      </c>
      <c r="J58" s="10"/>
      <c r="K58" s="11"/>
      <c r="L58" s="12"/>
      <c r="M58" s="12"/>
      <c r="N58" s="12"/>
    </row>
    <row r="59" spans="2:14" s="6" customFormat="1" x14ac:dyDescent="0.3">
      <c r="B59" s="14" t="s">
        <v>4</v>
      </c>
      <c r="C59" s="14"/>
      <c r="D59" s="4">
        <f>SUM(D60:D62)</f>
        <v>27817645708</v>
      </c>
      <c r="E59" s="4">
        <f t="shared" si="0"/>
        <v>-300000000</v>
      </c>
      <c r="F59" s="4">
        <f>SUM(F60:F62)</f>
        <v>27517645708</v>
      </c>
      <c r="G59" s="4">
        <f>SUM(G60:G62)</f>
        <v>181100457.05000001</v>
      </c>
      <c r="H59" s="4">
        <f t="shared" si="1"/>
        <v>181100457.05000001</v>
      </c>
      <c r="I59" s="4">
        <f t="shared" si="2"/>
        <v>27336545250.950001</v>
      </c>
      <c r="J59" s="5"/>
      <c r="K59" s="5"/>
      <c r="L59" s="5"/>
      <c r="M59" s="5"/>
      <c r="N59" s="5"/>
    </row>
    <row r="60" spans="2:14" x14ac:dyDescent="0.3">
      <c r="B60" s="7" t="s">
        <v>65</v>
      </c>
      <c r="C60" s="8"/>
      <c r="D60" s="9">
        <v>25841056088</v>
      </c>
      <c r="E60" s="9">
        <f t="shared" si="0"/>
        <v>-300000000</v>
      </c>
      <c r="F60" s="9">
        <v>25541056088</v>
      </c>
      <c r="G60" s="9">
        <v>58036610.859999999</v>
      </c>
      <c r="H60" s="9">
        <f t="shared" si="1"/>
        <v>58036610.859999999</v>
      </c>
      <c r="I60" s="9">
        <f t="shared" si="2"/>
        <v>25483019477.139999</v>
      </c>
      <c r="J60" s="10"/>
      <c r="K60" s="11"/>
      <c r="L60" s="12"/>
      <c r="M60" s="12"/>
      <c r="N60" s="12"/>
    </row>
    <row r="61" spans="2:14" x14ac:dyDescent="0.3">
      <c r="B61" s="7" t="s">
        <v>77</v>
      </c>
      <c r="C61" s="8"/>
      <c r="D61" s="9">
        <v>0</v>
      </c>
      <c r="E61" s="9">
        <f t="shared" ref="E61" si="6">F61-D61</f>
        <v>0</v>
      </c>
      <c r="F61" s="9">
        <v>0</v>
      </c>
      <c r="G61" s="9">
        <v>0</v>
      </c>
      <c r="H61" s="9">
        <f t="shared" ref="H61" si="7">G61</f>
        <v>0</v>
      </c>
      <c r="I61" s="9">
        <f t="shared" ref="I61" si="8">F61-G61</f>
        <v>0</v>
      </c>
      <c r="J61" s="10"/>
      <c r="K61" s="11"/>
      <c r="L61" s="12"/>
      <c r="M61" s="12"/>
      <c r="N61" s="12"/>
    </row>
    <row r="62" spans="2:14" x14ac:dyDescent="0.3">
      <c r="B62" s="7" t="s">
        <v>66</v>
      </c>
      <c r="C62" s="8"/>
      <c r="D62" s="9">
        <v>1976589620</v>
      </c>
      <c r="E62" s="9">
        <f t="shared" si="0"/>
        <v>0</v>
      </c>
      <c r="F62" s="9">
        <v>1976589620</v>
      </c>
      <c r="G62" s="9">
        <v>123063846.19</v>
      </c>
      <c r="H62" s="9">
        <f t="shared" si="1"/>
        <v>123063846.19</v>
      </c>
      <c r="I62" s="9">
        <f t="shared" si="2"/>
        <v>1853525773.8099999</v>
      </c>
      <c r="J62" s="10"/>
      <c r="K62" s="11"/>
      <c r="L62" s="12"/>
      <c r="M62" s="12"/>
      <c r="N62" s="12"/>
    </row>
    <row r="63" spans="2:14" s="6" customFormat="1" x14ac:dyDescent="0.3">
      <c r="B63" s="14" t="s">
        <v>3</v>
      </c>
      <c r="C63" s="14"/>
      <c r="D63" s="4">
        <f>SUM(D64:D70)</f>
        <v>73000000</v>
      </c>
      <c r="E63" s="4">
        <f t="shared" si="0"/>
        <v>0</v>
      </c>
      <c r="F63" s="4">
        <f t="shared" ref="F63:H63" si="9">SUM(F64:F70)</f>
        <v>73000000</v>
      </c>
      <c r="G63" s="4">
        <f t="shared" si="9"/>
        <v>0</v>
      </c>
      <c r="H63" s="4">
        <f t="shared" si="9"/>
        <v>0</v>
      </c>
      <c r="I63" s="4">
        <f t="shared" si="2"/>
        <v>73000000</v>
      </c>
      <c r="J63" s="5"/>
      <c r="K63" s="5"/>
      <c r="L63" s="5"/>
      <c r="M63" s="5"/>
      <c r="N63" s="5"/>
    </row>
    <row r="64" spans="2:14" s="6" customFormat="1" x14ac:dyDescent="0.3">
      <c r="B64" s="7" t="s">
        <v>78</v>
      </c>
      <c r="C64" s="14"/>
      <c r="D64" s="4"/>
      <c r="E64" s="4"/>
      <c r="F64" s="4"/>
      <c r="G64" s="4"/>
      <c r="H64" s="4"/>
      <c r="I64" s="4"/>
      <c r="J64" s="5"/>
      <c r="K64" s="5"/>
      <c r="L64" s="5"/>
      <c r="M64" s="5"/>
      <c r="N64" s="5"/>
    </row>
    <row r="65" spans="2:14" s="6" customFormat="1" x14ac:dyDescent="0.3">
      <c r="B65" s="7" t="s">
        <v>79</v>
      </c>
      <c r="C65" s="14"/>
      <c r="D65" s="4"/>
      <c r="E65" s="4"/>
      <c r="F65" s="4"/>
      <c r="G65" s="4"/>
      <c r="H65" s="4"/>
      <c r="I65" s="4"/>
      <c r="J65" s="5"/>
      <c r="K65" s="5"/>
      <c r="L65" s="5"/>
      <c r="M65" s="5"/>
      <c r="N65" s="5"/>
    </row>
    <row r="66" spans="2:14" s="6" customFormat="1" x14ac:dyDescent="0.3">
      <c r="B66" s="7" t="s">
        <v>80</v>
      </c>
      <c r="C66" s="14"/>
      <c r="D66" s="4"/>
      <c r="E66" s="4"/>
      <c r="F66" s="4"/>
      <c r="G66" s="4"/>
      <c r="H66" s="4"/>
      <c r="I66" s="4"/>
      <c r="J66" s="5"/>
      <c r="K66" s="5"/>
      <c r="L66" s="5"/>
      <c r="M66" s="5"/>
      <c r="N66" s="5"/>
    </row>
    <row r="67" spans="2:14" s="6" customFormat="1" x14ac:dyDescent="0.3">
      <c r="B67" s="7" t="s">
        <v>81</v>
      </c>
      <c r="C67" s="14"/>
      <c r="D67" s="4"/>
      <c r="E67" s="4"/>
      <c r="F67" s="4"/>
      <c r="G67" s="4"/>
      <c r="H67" s="4"/>
      <c r="I67" s="4"/>
      <c r="J67" s="5"/>
      <c r="K67" s="5"/>
      <c r="L67" s="5"/>
      <c r="M67" s="5"/>
      <c r="N67" s="5"/>
    </row>
    <row r="68" spans="2:14" s="6" customFormat="1" x14ac:dyDescent="0.3">
      <c r="B68" s="7" t="s">
        <v>82</v>
      </c>
      <c r="C68" s="14"/>
      <c r="D68" s="4"/>
      <c r="E68" s="4"/>
      <c r="F68" s="4"/>
      <c r="G68" s="4"/>
      <c r="H68" s="4"/>
      <c r="I68" s="4"/>
      <c r="J68" s="5"/>
      <c r="K68" s="5"/>
      <c r="L68" s="5"/>
      <c r="M68" s="5"/>
      <c r="N68" s="5"/>
    </row>
    <row r="69" spans="2:14" s="6" customFormat="1" x14ac:dyDescent="0.3">
      <c r="B69" s="7" t="s">
        <v>67</v>
      </c>
      <c r="C69" s="14"/>
      <c r="D69" s="9">
        <v>73000000</v>
      </c>
      <c r="E69" s="9">
        <f t="shared" ref="E69" si="10">F69-D69</f>
        <v>0</v>
      </c>
      <c r="F69" s="9">
        <v>73000000</v>
      </c>
      <c r="G69" s="9">
        <v>0</v>
      </c>
      <c r="H69" s="9">
        <f t="shared" ref="H69" si="11">G69</f>
        <v>0</v>
      </c>
      <c r="I69" s="9">
        <f t="shared" ref="I69" si="12">F69-G69</f>
        <v>73000000</v>
      </c>
      <c r="J69" s="5"/>
      <c r="K69" s="5"/>
      <c r="L69" s="5"/>
      <c r="M69" s="5"/>
      <c r="N69" s="5"/>
    </row>
    <row r="70" spans="2:14" s="6" customFormat="1" x14ac:dyDescent="0.3">
      <c r="B70" s="7" t="s">
        <v>83</v>
      </c>
      <c r="C70" s="14"/>
      <c r="D70" s="4"/>
      <c r="E70" s="4"/>
      <c r="F70" s="4"/>
      <c r="G70" s="4"/>
      <c r="H70" s="4"/>
      <c r="I70" s="4"/>
      <c r="J70" s="5"/>
      <c r="K70" s="5"/>
      <c r="L70" s="5"/>
      <c r="M70" s="5"/>
      <c r="N70" s="5"/>
    </row>
    <row r="71" spans="2:14" s="6" customFormat="1" x14ac:dyDescent="0.3">
      <c r="B71" s="14" t="s">
        <v>2</v>
      </c>
      <c r="C71" s="14"/>
      <c r="D71" s="4">
        <f>SUM(D72:D74)</f>
        <v>150000000</v>
      </c>
      <c r="E71" s="4">
        <f t="shared" si="0"/>
        <v>0</v>
      </c>
      <c r="F71" s="4">
        <f t="shared" ref="F71:H71" si="13">SUM(F72:F74)</f>
        <v>150000000</v>
      </c>
      <c r="G71" s="4">
        <f t="shared" si="13"/>
        <v>0</v>
      </c>
      <c r="H71" s="4">
        <f t="shared" si="13"/>
        <v>0</v>
      </c>
      <c r="I71" s="4">
        <f t="shared" si="2"/>
        <v>150000000</v>
      </c>
      <c r="J71" s="5"/>
      <c r="K71" s="5"/>
      <c r="L71" s="5"/>
      <c r="M71" s="5"/>
      <c r="N71" s="5"/>
    </row>
    <row r="72" spans="2:14" s="6" customFormat="1" x14ac:dyDescent="0.3">
      <c r="B72" s="7" t="s">
        <v>84</v>
      </c>
      <c r="C72" s="14"/>
      <c r="D72" s="4"/>
      <c r="E72" s="4"/>
      <c r="F72" s="4"/>
      <c r="G72" s="4"/>
      <c r="H72" s="4"/>
      <c r="I72" s="4"/>
      <c r="J72" s="5"/>
      <c r="K72" s="5"/>
      <c r="L72" s="5"/>
      <c r="M72" s="5"/>
      <c r="N72" s="5"/>
    </row>
    <row r="73" spans="2:14" s="6" customFormat="1" x14ac:dyDescent="0.3">
      <c r="B73" s="7" t="s">
        <v>85</v>
      </c>
      <c r="C73" s="14"/>
      <c r="D73" s="4"/>
      <c r="E73" s="4"/>
      <c r="F73" s="4"/>
      <c r="G73" s="4"/>
      <c r="H73" s="4"/>
      <c r="I73" s="4"/>
      <c r="J73" s="5"/>
      <c r="K73" s="5"/>
      <c r="L73" s="5"/>
      <c r="M73" s="5"/>
      <c r="N73" s="5"/>
    </row>
    <row r="74" spans="2:14" s="6" customFormat="1" x14ac:dyDescent="0.3">
      <c r="B74" s="7" t="s">
        <v>86</v>
      </c>
      <c r="C74" s="14"/>
      <c r="D74" s="9">
        <v>150000000</v>
      </c>
      <c r="E74" s="9">
        <f t="shared" ref="E74" si="14">F74-D74</f>
        <v>0</v>
      </c>
      <c r="F74" s="9">
        <v>150000000</v>
      </c>
      <c r="G74" s="9">
        <v>0</v>
      </c>
      <c r="H74" s="9">
        <f t="shared" ref="H74" si="15">G74</f>
        <v>0</v>
      </c>
      <c r="I74" s="9">
        <f t="shared" ref="I74" si="16">F74-G74</f>
        <v>150000000</v>
      </c>
      <c r="J74" s="5"/>
      <c r="K74" s="5"/>
      <c r="L74" s="5"/>
      <c r="M74" s="5"/>
      <c r="N74" s="5"/>
    </row>
    <row r="75" spans="2:14" s="6" customFormat="1" x14ac:dyDescent="0.3">
      <c r="B75" s="14" t="s">
        <v>1</v>
      </c>
      <c r="C75" s="14"/>
      <c r="D75" s="4">
        <f>SUM(D76:D83)</f>
        <v>11926268389</v>
      </c>
      <c r="E75" s="4">
        <f t="shared" si="0"/>
        <v>0</v>
      </c>
      <c r="F75" s="4">
        <f>SUM(F76:F83)</f>
        <v>11926268389</v>
      </c>
      <c r="G75" s="4">
        <f>SUM(G76:G83)</f>
        <v>117968467.06</v>
      </c>
      <c r="H75" s="4">
        <f t="shared" si="1"/>
        <v>117968467.06</v>
      </c>
      <c r="I75" s="4">
        <f t="shared" si="2"/>
        <v>11808299921.940001</v>
      </c>
      <c r="J75" s="5"/>
      <c r="K75" s="5"/>
      <c r="L75" s="5"/>
      <c r="M75" s="5"/>
      <c r="N75" s="5"/>
    </row>
    <row r="76" spans="2:14" x14ac:dyDescent="0.3">
      <c r="B76" s="7" t="s">
        <v>68</v>
      </c>
      <c r="C76" s="8"/>
      <c r="D76" s="9">
        <v>5900195803</v>
      </c>
      <c r="E76" s="9">
        <f t="shared" si="0"/>
        <v>0</v>
      </c>
      <c r="F76" s="9">
        <v>5900195803</v>
      </c>
      <c r="G76" s="9">
        <v>0</v>
      </c>
      <c r="H76" s="9">
        <f t="shared" ref="H76:H77" si="17">G76</f>
        <v>0</v>
      </c>
      <c r="I76" s="9">
        <f t="shared" ref="I76:I77" si="18">F76-G76</f>
        <v>5900195803</v>
      </c>
      <c r="J76" s="10"/>
      <c r="K76" s="11"/>
      <c r="L76" s="12"/>
      <c r="M76" s="12"/>
      <c r="N76" s="12"/>
    </row>
    <row r="77" spans="2:14" x14ac:dyDescent="0.3">
      <c r="B77" s="7" t="s">
        <v>69</v>
      </c>
      <c r="C77" s="8"/>
      <c r="D77" s="9">
        <v>5826072586</v>
      </c>
      <c r="E77" s="9">
        <f t="shared" si="0"/>
        <v>0</v>
      </c>
      <c r="F77" s="9">
        <v>5826072586</v>
      </c>
      <c r="G77" s="9">
        <v>70977140.939999998</v>
      </c>
      <c r="H77" s="9">
        <f t="shared" si="17"/>
        <v>70977140.939999998</v>
      </c>
      <c r="I77" s="9">
        <f t="shared" si="18"/>
        <v>5755095445.0600004</v>
      </c>
      <c r="J77" s="10"/>
      <c r="K77" s="11"/>
      <c r="L77" s="12"/>
      <c r="M77" s="12"/>
      <c r="N77" s="12"/>
    </row>
    <row r="78" spans="2:14" x14ac:dyDescent="0.3">
      <c r="B78" s="7" t="s">
        <v>87</v>
      </c>
      <c r="C78" s="8"/>
      <c r="D78" s="9"/>
      <c r="E78" s="9"/>
      <c r="F78" s="9"/>
      <c r="G78" s="9"/>
      <c r="H78" s="9"/>
      <c r="I78" s="9"/>
      <c r="J78" s="10"/>
      <c r="K78" s="11"/>
      <c r="L78" s="12"/>
      <c r="M78" s="12"/>
      <c r="N78" s="12"/>
    </row>
    <row r="79" spans="2:14" x14ac:dyDescent="0.3">
      <c r="B79" s="7" t="s">
        <v>88</v>
      </c>
      <c r="C79" s="8"/>
      <c r="D79" s="9"/>
      <c r="E79" s="9"/>
      <c r="F79" s="9"/>
      <c r="G79" s="9"/>
      <c r="H79" s="9"/>
      <c r="I79" s="9"/>
      <c r="J79" s="10"/>
      <c r="K79" s="11"/>
      <c r="L79" s="12"/>
      <c r="M79" s="12"/>
      <c r="N79" s="12"/>
    </row>
    <row r="80" spans="2:14" x14ac:dyDescent="0.3">
      <c r="B80" s="7" t="s">
        <v>89</v>
      </c>
      <c r="C80" s="8"/>
      <c r="D80" s="9"/>
      <c r="E80" s="9"/>
      <c r="F80" s="9"/>
      <c r="G80" s="9"/>
      <c r="H80" s="9"/>
      <c r="I80" s="9"/>
      <c r="J80" s="10"/>
      <c r="K80" s="11"/>
      <c r="L80" s="12"/>
      <c r="M80" s="12"/>
      <c r="N80" s="12"/>
    </row>
    <row r="81" spans="2:14" x14ac:dyDescent="0.3">
      <c r="B81" s="7" t="s">
        <v>90</v>
      </c>
      <c r="C81" s="8"/>
      <c r="D81" s="9"/>
      <c r="E81" s="9"/>
      <c r="F81" s="9"/>
      <c r="G81" s="9"/>
      <c r="H81" s="9"/>
      <c r="I81" s="9"/>
      <c r="J81" s="10"/>
      <c r="K81" s="11"/>
      <c r="L81" s="12"/>
      <c r="M81" s="12"/>
      <c r="N81" s="12"/>
    </row>
    <row r="82" spans="2:14" x14ac:dyDescent="0.3">
      <c r="B82" s="7" t="s">
        <v>70</v>
      </c>
      <c r="C82" s="8"/>
      <c r="D82" s="9">
        <v>200000000</v>
      </c>
      <c r="E82" s="9">
        <f t="shared" ref="E82" si="19">F82-D82</f>
        <v>0</v>
      </c>
      <c r="F82" s="9">
        <v>200000000</v>
      </c>
      <c r="G82" s="9">
        <v>46991326.119999997</v>
      </c>
      <c r="H82" s="9">
        <f t="shared" ref="H82" si="20">G82</f>
        <v>46991326.119999997</v>
      </c>
      <c r="I82" s="9">
        <f t="shared" ref="I82" si="21">F82-G82</f>
        <v>153008673.88</v>
      </c>
      <c r="J82" s="10"/>
      <c r="K82" s="11"/>
      <c r="L82" s="12"/>
      <c r="M82" s="12"/>
      <c r="N82" s="12"/>
    </row>
    <row r="83" spans="2:14" x14ac:dyDescent="0.3">
      <c r="B83" s="7"/>
      <c r="C83" s="8"/>
      <c r="D83" s="9"/>
      <c r="E83" s="9"/>
      <c r="F83" s="9"/>
      <c r="G83" s="9"/>
      <c r="H83" s="9"/>
      <c r="I83" s="9"/>
      <c r="J83" s="10"/>
      <c r="K83" s="11"/>
      <c r="L83" s="12"/>
      <c r="M83" s="12"/>
      <c r="N83" s="12"/>
    </row>
    <row r="84" spans="2:14" s="19" customFormat="1" x14ac:dyDescent="0.3">
      <c r="B84" s="16" t="s">
        <v>0</v>
      </c>
      <c r="C84" s="17"/>
      <c r="D84" s="18">
        <f>SUM(D11,D19,D29,D39,D49,D59,D63,D75,D71)</f>
        <v>227943821416</v>
      </c>
      <c r="E84" s="18">
        <f>SUM(E11,E19,E29,E39,E49,E59,E63,E75,E71)</f>
        <v>-21933133.169994831</v>
      </c>
      <c r="F84" s="18">
        <f>SUM(F11,F19,F29,F39,F49,F59,F63,F75,F71)</f>
        <v>227921888282.83002</v>
      </c>
      <c r="G84" s="18">
        <f>SUM(G11,G19,G29,G39,G49,G59,G63,G75,G71)</f>
        <v>31868815703.689991</v>
      </c>
      <c r="H84" s="18">
        <f>SUM(H11,H19,H29,H39,H49,H59,H63,H75,H71)</f>
        <v>31868815703.689991</v>
      </c>
      <c r="I84" s="18">
        <f>F84-G84</f>
        <v>196053072579.14001</v>
      </c>
      <c r="J84" s="10"/>
      <c r="K84" s="10"/>
      <c r="L84" s="10"/>
      <c r="M84" s="10"/>
      <c r="N84" s="10"/>
    </row>
    <row r="85" spans="2:14" ht="15" thickBot="1" x14ac:dyDescent="0.35">
      <c r="B85" s="20"/>
      <c r="C85" s="20"/>
      <c r="D85" s="20"/>
      <c r="E85" s="20"/>
      <c r="F85" s="21"/>
      <c r="G85" s="21"/>
      <c r="H85" s="21"/>
      <c r="I85" s="21"/>
      <c r="J85" s="15"/>
      <c r="K85" s="15"/>
    </row>
    <row r="86" spans="2:14" ht="15" thickTop="1" x14ac:dyDescent="0.3">
      <c r="B86" s="39" t="s">
        <v>25</v>
      </c>
      <c r="C86" s="40"/>
      <c r="D86" s="40"/>
      <c r="E86" s="40"/>
      <c r="F86" s="40"/>
      <c r="G86" s="40"/>
      <c r="H86" s="40"/>
      <c r="I86" s="40"/>
      <c r="J86" s="40"/>
      <c r="K86" s="40"/>
    </row>
    <row r="87" spans="2:14" x14ac:dyDescent="0.3">
      <c r="B87" s="34" t="s">
        <v>26</v>
      </c>
      <c r="C87" s="34"/>
      <c r="D87" s="34"/>
      <c r="E87" s="34"/>
      <c r="F87" s="34"/>
      <c r="G87" s="34"/>
      <c r="H87" s="34"/>
      <c r="I87" s="34"/>
      <c r="J87" s="22"/>
      <c r="K87" s="22"/>
    </row>
    <row r="88" spans="2:14" x14ac:dyDescent="0.3">
      <c r="B88" s="35" t="s">
        <v>27</v>
      </c>
      <c r="C88" s="35"/>
      <c r="D88" s="35"/>
      <c r="E88" s="35"/>
      <c r="F88" s="33"/>
      <c r="G88" s="33"/>
      <c r="H88" s="33"/>
      <c r="I88" s="33"/>
      <c r="J88" s="22"/>
      <c r="K88" s="22"/>
    </row>
    <row r="89" spans="2:14" x14ac:dyDescent="0.3">
      <c r="B89" s="33" t="s">
        <v>28</v>
      </c>
      <c r="C89" s="33"/>
      <c r="D89" s="33"/>
      <c r="E89" s="33"/>
      <c r="F89" s="33"/>
      <c r="G89" s="33"/>
      <c r="H89" s="33"/>
      <c r="I89" s="33"/>
      <c r="J89" s="22"/>
      <c r="K89" s="22"/>
    </row>
    <row r="90" spans="2:14" x14ac:dyDescent="0.3">
      <c r="B90" s="23"/>
      <c r="C90" s="23"/>
      <c r="D90" s="23"/>
      <c r="E90" s="23"/>
      <c r="F90" s="23"/>
      <c r="G90" s="23"/>
      <c r="H90" s="23"/>
      <c r="I90" s="23"/>
    </row>
    <row r="91" spans="2:14" x14ac:dyDescent="0.3">
      <c r="B91" s="23"/>
      <c r="C91" s="23"/>
      <c r="D91" s="23"/>
      <c r="E91" s="23"/>
      <c r="F91" s="23"/>
      <c r="G91" s="23"/>
      <c r="H91" s="23"/>
      <c r="I91" s="23"/>
    </row>
    <row r="92" spans="2:14" x14ac:dyDescent="0.3">
      <c r="B92" s="23"/>
      <c r="C92" s="23"/>
      <c r="D92" s="23"/>
      <c r="E92" s="23"/>
      <c r="F92" s="23"/>
      <c r="G92" s="23"/>
      <c r="H92" s="23"/>
      <c r="I92" s="23"/>
    </row>
    <row r="93" spans="2:14" x14ac:dyDescent="0.3">
      <c r="B93" s="23"/>
      <c r="C93" s="23"/>
      <c r="D93" s="23"/>
      <c r="E93" s="23"/>
      <c r="F93" s="23"/>
      <c r="G93" s="23"/>
      <c r="H93" s="23"/>
      <c r="I93" s="23"/>
    </row>
    <row r="94" spans="2:14" x14ac:dyDescent="0.3">
      <c r="B94" s="23"/>
      <c r="C94" s="23"/>
      <c r="D94" s="23"/>
      <c r="E94" s="23"/>
      <c r="F94" s="23"/>
      <c r="G94" s="23"/>
      <c r="H94" s="23"/>
      <c r="I94" s="23"/>
    </row>
    <row r="95" spans="2:14" x14ac:dyDescent="0.3">
      <c r="B95" s="23"/>
      <c r="C95" s="23"/>
      <c r="D95" s="23"/>
      <c r="E95" s="23"/>
      <c r="F95" s="23"/>
      <c r="G95" s="23"/>
      <c r="H95" s="23"/>
      <c r="I95" s="23"/>
    </row>
    <row r="96" spans="2:14" x14ac:dyDescent="0.3">
      <c r="B96" s="23"/>
      <c r="C96" s="23"/>
      <c r="D96" s="23"/>
      <c r="E96" s="23"/>
      <c r="F96" s="23"/>
      <c r="G96" s="23"/>
      <c r="H96" s="23"/>
      <c r="I96" s="23"/>
    </row>
    <row r="97" spans="2:9" x14ac:dyDescent="0.3">
      <c r="B97" s="23"/>
      <c r="C97" s="23"/>
      <c r="D97" s="23"/>
      <c r="E97" s="23"/>
      <c r="F97" s="23"/>
      <c r="G97" s="23"/>
      <c r="H97" s="23"/>
      <c r="I97" s="23"/>
    </row>
    <row r="98" spans="2:9" x14ac:dyDescent="0.3">
      <c r="B98" s="23"/>
      <c r="C98" s="23"/>
      <c r="D98" s="23"/>
      <c r="E98" s="23"/>
      <c r="F98" s="23"/>
      <c r="G98" s="23"/>
      <c r="H98" s="23"/>
      <c r="I98" s="23"/>
    </row>
    <row r="99" spans="2:9" x14ac:dyDescent="0.3">
      <c r="B99" s="23"/>
      <c r="C99" s="23"/>
      <c r="D99" s="23"/>
      <c r="E99" s="23"/>
      <c r="F99" s="23"/>
      <c r="G99" s="23"/>
      <c r="H99" s="23"/>
      <c r="I99" s="23"/>
    </row>
    <row r="100" spans="2:9" x14ac:dyDescent="0.3">
      <c r="B100" s="23"/>
      <c r="C100" s="23"/>
      <c r="D100" s="23"/>
      <c r="E100" s="23"/>
      <c r="F100" s="23"/>
      <c r="G100" s="23"/>
      <c r="H100" s="23"/>
      <c r="I100" s="23"/>
    </row>
    <row r="101" spans="2:9" x14ac:dyDescent="0.3">
      <c r="B101" s="23"/>
      <c r="C101" s="23"/>
      <c r="D101" s="23"/>
      <c r="E101" s="23"/>
      <c r="F101" s="23"/>
      <c r="G101" s="23"/>
      <c r="H101" s="23"/>
      <c r="I101" s="23"/>
    </row>
    <row r="102" spans="2:9" x14ac:dyDescent="0.3">
      <c r="B102" s="23"/>
      <c r="C102" s="23"/>
      <c r="D102" s="23"/>
      <c r="E102" s="23"/>
      <c r="F102" s="23"/>
      <c r="G102" s="23"/>
      <c r="H102" s="23"/>
      <c r="I102" s="23"/>
    </row>
    <row r="103" spans="2:9" x14ac:dyDescent="0.3">
      <c r="B103" s="23"/>
      <c r="C103" s="23"/>
      <c r="D103" s="23"/>
      <c r="E103" s="23"/>
      <c r="F103" s="23"/>
      <c r="G103" s="23"/>
      <c r="H103" s="23"/>
      <c r="I103" s="23"/>
    </row>
    <row r="104" spans="2:9" x14ac:dyDescent="0.3">
      <c r="B104" s="23"/>
      <c r="C104" s="23"/>
      <c r="D104" s="23"/>
      <c r="E104" s="23"/>
      <c r="F104" s="23"/>
      <c r="G104" s="23"/>
      <c r="H104" s="23"/>
      <c r="I104" s="23"/>
    </row>
    <row r="105" spans="2:9" x14ac:dyDescent="0.3">
      <c r="B105" s="23"/>
      <c r="C105" s="23"/>
      <c r="D105" s="23"/>
      <c r="E105" s="23"/>
      <c r="F105" s="23"/>
      <c r="G105" s="23"/>
      <c r="H105" s="23"/>
      <c r="I105" s="23"/>
    </row>
    <row r="106" spans="2:9" x14ac:dyDescent="0.3">
      <c r="B106" s="23"/>
      <c r="C106" s="23"/>
      <c r="D106" s="23"/>
      <c r="E106" s="23"/>
      <c r="F106" s="23"/>
      <c r="G106" s="23"/>
      <c r="H106" s="23"/>
      <c r="I106" s="23"/>
    </row>
    <row r="107" spans="2:9" x14ac:dyDescent="0.3">
      <c r="B107" s="23"/>
      <c r="C107" s="23"/>
      <c r="D107" s="23"/>
      <c r="E107" s="23"/>
      <c r="F107" s="23"/>
      <c r="G107" s="23"/>
      <c r="H107" s="23"/>
      <c r="I107" s="23"/>
    </row>
    <row r="108" spans="2:9" x14ac:dyDescent="0.3">
      <c r="B108" s="23"/>
      <c r="C108" s="23"/>
      <c r="D108" s="23"/>
      <c r="E108" s="23"/>
      <c r="F108" s="23"/>
      <c r="G108" s="23"/>
      <c r="H108" s="23"/>
      <c r="I108" s="23"/>
    </row>
    <row r="109" spans="2:9" x14ac:dyDescent="0.3">
      <c r="B109" s="23"/>
      <c r="C109" s="23"/>
      <c r="D109" s="23"/>
      <c r="E109" s="23"/>
      <c r="F109" s="23"/>
      <c r="G109" s="23"/>
      <c r="H109" s="23"/>
      <c r="I109" s="23"/>
    </row>
    <row r="110" spans="2:9" x14ac:dyDescent="0.3">
      <c r="B110" s="23"/>
      <c r="C110" s="23"/>
      <c r="D110" s="23"/>
      <c r="E110" s="23"/>
      <c r="F110" s="23"/>
      <c r="G110" s="23"/>
      <c r="H110" s="23"/>
      <c r="I110" s="23"/>
    </row>
    <row r="111" spans="2:9" x14ac:dyDescent="0.3">
      <c r="B111" s="23"/>
      <c r="C111" s="23"/>
      <c r="D111" s="23"/>
      <c r="E111" s="23"/>
      <c r="F111" s="23"/>
      <c r="G111" s="23"/>
      <c r="H111" s="23"/>
      <c r="I111" s="23"/>
    </row>
    <row r="112" spans="2:9" x14ac:dyDescent="0.3">
      <c r="B112" s="23"/>
      <c r="C112" s="23"/>
      <c r="D112" s="23"/>
      <c r="E112" s="23"/>
      <c r="F112" s="23"/>
      <c r="G112" s="23"/>
      <c r="H112" s="23"/>
      <c r="I112" s="23"/>
    </row>
    <row r="113" spans="2:9" x14ac:dyDescent="0.3">
      <c r="B113" s="23"/>
      <c r="C113" s="23"/>
      <c r="D113" s="23"/>
      <c r="E113" s="23"/>
      <c r="F113" s="23"/>
      <c r="G113" s="23"/>
      <c r="H113" s="23"/>
      <c r="I113" s="23"/>
    </row>
    <row r="114" spans="2:9" x14ac:dyDescent="0.3">
      <c r="B114" s="23"/>
      <c r="C114" s="23"/>
      <c r="D114" s="23"/>
      <c r="E114" s="23"/>
      <c r="F114" s="23"/>
      <c r="G114" s="23"/>
      <c r="H114" s="23"/>
      <c r="I114" s="23"/>
    </row>
    <row r="115" spans="2:9" x14ac:dyDescent="0.3">
      <c r="B115" s="23"/>
      <c r="C115" s="23"/>
      <c r="D115" s="23"/>
      <c r="E115" s="23"/>
      <c r="F115" s="23"/>
      <c r="G115" s="23"/>
      <c r="H115" s="23"/>
      <c r="I115" s="23"/>
    </row>
    <row r="116" spans="2:9" x14ac:dyDescent="0.3">
      <c r="B116" s="23"/>
      <c r="C116" s="23"/>
      <c r="D116" s="23"/>
      <c r="E116" s="23"/>
      <c r="F116" s="23"/>
      <c r="G116" s="23"/>
      <c r="H116" s="23"/>
      <c r="I116" s="23"/>
    </row>
    <row r="117" spans="2:9" x14ac:dyDescent="0.3">
      <c r="B117" s="23"/>
      <c r="C117" s="23"/>
      <c r="D117" s="23"/>
      <c r="E117" s="23"/>
      <c r="F117" s="23"/>
      <c r="G117" s="23"/>
      <c r="H117" s="23"/>
      <c r="I117" s="23"/>
    </row>
    <row r="118" spans="2:9" x14ac:dyDescent="0.3">
      <c r="B118" s="23"/>
      <c r="C118" s="23"/>
      <c r="D118" s="23"/>
      <c r="E118" s="23"/>
      <c r="F118" s="23"/>
      <c r="G118" s="23"/>
      <c r="H118" s="23"/>
      <c r="I118" s="23"/>
    </row>
    <row r="119" spans="2:9" x14ac:dyDescent="0.3">
      <c r="B119" s="23"/>
      <c r="C119" s="23"/>
      <c r="D119" s="23"/>
      <c r="E119" s="23"/>
      <c r="F119" s="23"/>
      <c r="G119" s="23"/>
      <c r="H119" s="23"/>
      <c r="I119" s="23"/>
    </row>
    <row r="120" spans="2:9" x14ac:dyDescent="0.3">
      <c r="B120" s="23"/>
      <c r="C120" s="23"/>
      <c r="D120" s="23"/>
      <c r="E120" s="23"/>
      <c r="F120" s="23"/>
      <c r="G120" s="23"/>
      <c r="H120" s="23"/>
      <c r="I120" s="23"/>
    </row>
    <row r="121" spans="2:9" x14ac:dyDescent="0.3">
      <c r="B121" s="23"/>
      <c r="C121" s="23"/>
      <c r="D121" s="23"/>
      <c r="E121" s="23"/>
      <c r="F121" s="23"/>
      <c r="G121" s="23"/>
      <c r="H121" s="23"/>
      <c r="I121" s="23"/>
    </row>
  </sheetData>
  <mergeCells count="12">
    <mergeCell ref="B2:I2"/>
    <mergeCell ref="B3:I3"/>
    <mergeCell ref="B4:I4"/>
    <mergeCell ref="B6:I6"/>
    <mergeCell ref="B5:I5"/>
    <mergeCell ref="B89:I89"/>
    <mergeCell ref="B87:I87"/>
    <mergeCell ref="B88:I88"/>
    <mergeCell ref="B7:B9"/>
    <mergeCell ref="B86:K86"/>
    <mergeCell ref="D7:H7"/>
    <mergeCell ref="I7:I8"/>
  </mergeCells>
  <printOptions horizontalCentered="1"/>
  <pageMargins left="0.31496062992125984" right="0.31496062992125984" top="0.97" bottom="0.55118110236220474" header="0.31496062992125984" footer="0.31496062992125984"/>
  <pageSetup scale="58" fitToHeight="0" orientation="portrait" r:id="rId1"/>
  <headerFooter>
    <oddHeader>&amp;L&amp;G</oddHeader>
    <oddFooter>&amp;C&amp;G</oddFooter>
  </headerFooter>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JUDY L</cp:lastModifiedBy>
  <cp:lastPrinted>2021-03-03T04:36:01Z</cp:lastPrinted>
  <dcterms:created xsi:type="dcterms:W3CDTF">2015-12-07T22:36:22Z</dcterms:created>
  <dcterms:modified xsi:type="dcterms:W3CDTF">2021-03-03T04:36:07Z</dcterms:modified>
</cp:coreProperties>
</file>