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defaultThemeVersion="124226"/>
  <mc:AlternateContent xmlns:mc="http://schemas.openxmlformats.org/markup-compatibility/2006">
    <mc:Choice Requires="x15">
      <x15ac:absPath xmlns:x15ac="http://schemas.microsoft.com/office/spreadsheetml/2010/11/ac" url="D:\SAFCDMX\9 Clasificaciones CONAC\2020\1 E-M 2020\"/>
    </mc:Choice>
  </mc:AlternateContent>
  <xr:revisionPtr revIDLastSave="0" documentId="13_ncr:1_{091A398F-0D1C-45D3-B697-3B5223DF3152}" xr6:coauthVersionLast="46" xr6:coauthVersionMax="46" xr10:uidLastSave="{00000000-0000-0000-0000-000000000000}"/>
  <bookViews>
    <workbookView xWindow="-120" yWindow="-120" windowWidth="20640" windowHeight="11160" xr2:uid="{00000000-000D-0000-FFFF-FFFF00000000}"/>
  </bookViews>
  <sheets>
    <sheet name="Administrativa-1" sheetId="37" r:id="rId1"/>
    <sheet name="Administrativa-2" sheetId="38" r:id="rId2"/>
    <sheet name="Administrativa-3" sheetId="39" r:id="rId3"/>
  </sheets>
  <externalReferences>
    <externalReference r:id="rId4"/>
    <externalReference r:id="rId5"/>
    <externalReference r:id="rId6"/>
    <externalReference r:id="rId7"/>
  </externalReferences>
  <definedNames>
    <definedName name="____EJE1">[1]INICIO!$Y$166:$Y$186</definedName>
    <definedName name="____EJE2">[1]INICIO!$Y$188:$Y$229</definedName>
    <definedName name="____EJE3">[1]INICIO!$Y$231:$Y$247</definedName>
    <definedName name="____EJE4">[1]INICIO!$Y$249:$Y$272</definedName>
    <definedName name="____EJE5">[1]INICIO!$Y$274:$Y$287</definedName>
    <definedName name="____EJE6">[1]INICIO!$Y$289:$Y$314</definedName>
    <definedName name="____EJE7">[1]INICIO!$Y$316:$Y$356</definedName>
    <definedName name="___EJE1">[1]INICIO!$Y$166:$Y$186</definedName>
    <definedName name="___EJE2">[1]INICIO!$Y$188:$Y$229</definedName>
    <definedName name="___EJE3">[1]INICIO!$Y$231:$Y$247</definedName>
    <definedName name="___EJE4">[1]INICIO!$Y$249:$Y$272</definedName>
    <definedName name="___EJE5">[1]INICIO!$Y$274:$Y$287</definedName>
    <definedName name="___EJE6">[1]INICIO!$Y$289:$Y$314</definedName>
    <definedName name="___EJE7">[1]INICIO!$Y$316:$Y$356</definedName>
    <definedName name="__EJE1">[1]INICIO!$Y$166:$Y$186</definedName>
    <definedName name="__EJE2">[1]INICIO!$Y$188:$Y$229</definedName>
    <definedName name="__EJE3">[1]INICIO!$Y$231:$Y$247</definedName>
    <definedName name="__EJE4">[1]INICIO!$Y$249:$Y$272</definedName>
    <definedName name="__EJE5">[1]INICIO!$Y$274:$Y$287</definedName>
    <definedName name="__EJE6">[1]INICIO!$Y$289:$Y$314</definedName>
    <definedName name="__EJE7">[1]INICIO!$Y$316:$Y$356</definedName>
    <definedName name="_EJE1">[1]INICIO!$Y$166:$Y$186</definedName>
    <definedName name="_EJE2">[1]INICIO!$Y$188:$Y$229</definedName>
    <definedName name="_EJE3">[1]INICIO!$Y$231:$Y$247</definedName>
    <definedName name="_EJE4">[1]INICIO!$Y$249:$Y$272</definedName>
    <definedName name="_EJE5">[1]INICIO!$Y$274:$Y$287</definedName>
    <definedName name="_EJE6">[1]INICIO!$Y$289:$Y$314</definedName>
    <definedName name="_EJE7">[1]INICIO!$Y$316:$Y$356</definedName>
    <definedName name="_xlnm._FilterDatabase" localSheetId="0" hidden="1">'Administrativa-1'!$A$79:$H$117</definedName>
    <definedName name="_xlnm._FilterDatabase" localSheetId="1" hidden="1">'Administrativa-2'!#REF!</definedName>
    <definedName name="_xlnm._FilterDatabase" localSheetId="2" hidden="1">'Administrativa-3'!#REF!</definedName>
    <definedName name="adys_tipo">[1]INICIO!$AR$24:$AR$27</definedName>
    <definedName name="AI">[1]INICIO!$AU$5:$AW$543</definedName>
    <definedName name="_xlnm.Print_Area" localSheetId="0">'Administrativa-1'!$A$1:$H$126</definedName>
    <definedName name="_xlnm.Print_Area" localSheetId="1">'Administrativa-2'!$A$1:$H$24</definedName>
    <definedName name="_xlnm.Print_Area" localSheetId="2">'Administrativa-3'!$A$1:$H$26</definedName>
    <definedName name="CAPIT" localSheetId="0">#REF!</definedName>
    <definedName name="CAPIT" localSheetId="1">#REF!</definedName>
    <definedName name="CAPIT" localSheetId="2">#REF!</definedName>
    <definedName name="CAPIT">#REF!</definedName>
    <definedName name="CENPAR" localSheetId="0">#REF!</definedName>
    <definedName name="CENPAR" localSheetId="1">#REF!</definedName>
    <definedName name="CENPAR" localSheetId="2">#REF!</definedName>
    <definedName name="CENPAR">#REF!</definedName>
    <definedName name="datos">OFFSET([2]datos!$A$1,0,0,COUNTA([2]datos!$A$1:$A$65536),23)</definedName>
    <definedName name="dc" localSheetId="0">#REF!</definedName>
    <definedName name="dc" localSheetId="2">#REF!</definedName>
    <definedName name="dc">#REF!</definedName>
    <definedName name="DEFAULT">[1]INICIO!$AA$10</definedName>
    <definedName name="DEUDA">#REF!</definedName>
    <definedName name="EJER" localSheetId="0">#REF!</definedName>
    <definedName name="EJER" localSheetId="1">#REF!</definedName>
    <definedName name="EJER" localSheetId="2">#REF!</definedName>
    <definedName name="EJER">#REF!</definedName>
    <definedName name="EJES">[1]INICIO!$Y$151:$Y$157</definedName>
    <definedName name="FIDCOS">[1]INICIO!$DH$5:$DI$96</definedName>
    <definedName name="FPC">[1]INICIO!$DE$5:$DF$96</definedName>
    <definedName name="gasto_gci">[1]INICIO!$AO$48:$AO$49</definedName>
    <definedName name="GCI" localSheetId="0">#REF!</definedName>
    <definedName name="GCI" localSheetId="1">#REF!</definedName>
    <definedName name="GCI" localSheetId="2">#REF!</definedName>
    <definedName name="GCI">#REF!</definedName>
    <definedName name="KEY">[3]cats!$A$1:$B$9</definedName>
    <definedName name="LABEL">[2]INICIO!$AY$5:$AZ$97</definedName>
    <definedName name="label1g">[1]INICIO!$AA$19</definedName>
    <definedName name="label1S">[1]INICIO!$AA$22</definedName>
    <definedName name="label2g">[1]INICIO!$AA$20</definedName>
    <definedName name="label2S">[1]INICIO!$AA$23</definedName>
    <definedName name="Líneadeacción">[2]INICIO!#REF!</definedName>
    <definedName name="lista_ai">[1]INICIO!$AO$55:$AO$96</definedName>
    <definedName name="lista_deleg">[1]INICIO!$AR$34:$AR$49</definedName>
    <definedName name="lista_eppa">[1]INICIO!$AR$55:$AS$149</definedName>
    <definedName name="LISTA_UR">[1]INICIO!$Y$4:$Z$93</definedName>
    <definedName name="MAPPEGS">[2]INICIO!#REF!</definedName>
    <definedName name="MODIF" localSheetId="0">#REF!</definedName>
    <definedName name="MODIF" localSheetId="1">#REF!</definedName>
    <definedName name="MODIF" localSheetId="2">#REF!</definedName>
    <definedName name="MODIF">#REF!</definedName>
    <definedName name="MSG_ERROR1">[2]INICIO!$AA$11</definedName>
    <definedName name="MSG_ERROR2">[1]INICIO!$AA$12</definedName>
    <definedName name="OPCION2">[2]INICIO!#REF!</definedName>
    <definedName name="ORIG" localSheetId="0">#REF!</definedName>
    <definedName name="ORIG" localSheetId="1">#REF!</definedName>
    <definedName name="ORIG" localSheetId="2">#REF!</definedName>
    <definedName name="ORIG">#REF!</definedName>
    <definedName name="P">[1]INICIO!$AO$5:$AP$32</definedName>
    <definedName name="P_K">[1]INICIO!$AO$5:$AO$32</definedName>
    <definedName name="PE">[1]INICIO!$AR$5:$AS$16</definedName>
    <definedName name="PE_K">[1]INICIO!$AR$5:$AR$16</definedName>
    <definedName name="periodo" localSheetId="0">#REF!</definedName>
    <definedName name="periodo" localSheetId="1">#REF!</definedName>
    <definedName name="periodo" localSheetId="2">#REF!</definedName>
    <definedName name="periodo">#REF!</definedName>
    <definedName name="PERIODO2">[4]grafx!$A$34</definedName>
    <definedName name="PROG" localSheetId="0">#REF!</definedName>
    <definedName name="PROG" localSheetId="1">#REF!</definedName>
    <definedName name="PROG" localSheetId="2">#REF!</definedName>
    <definedName name="PROG">#REF!</definedName>
    <definedName name="ptda" localSheetId="0">#REF!</definedName>
    <definedName name="ptda" localSheetId="1">#REF!</definedName>
    <definedName name="ptda" localSheetId="2">#REF!</definedName>
    <definedName name="ptda">#REF!</definedName>
    <definedName name="rubros_fpc">[1]INICIO!$AO$39:$AO$42</definedName>
    <definedName name="TIPO_UEG" localSheetId="0">#REF!</definedName>
    <definedName name="TIPO_UEG" localSheetId="1">#REF!</definedName>
    <definedName name="TIPO_UEG" localSheetId="2">#REF!</definedName>
    <definedName name="TIPO_UEG">#REF!</definedName>
    <definedName name="_xlnm.Print_Titles" localSheetId="0">'Administrativa-1'!$1:$10</definedName>
    <definedName name="_xlnm.Print_Titles" localSheetId="1">'Administrativa-2'!$1:$10</definedName>
    <definedName name="_xlnm.Print_Titles" localSheetId="2">'Administrativa-3'!$1:$10</definedName>
    <definedName name="TYA" localSheetId="0">#REF!</definedName>
    <definedName name="TYA" localSheetId="2">#REF!</definedName>
    <definedName name="TYA">#REF!</definedName>
    <definedName name="U">[1]INICIO!$Y$4:$Z$93</definedName>
    <definedName name="UEG" localSheetId="0">#REF!</definedName>
    <definedName name="UEG" localSheetId="1">#REF!</definedName>
    <definedName name="UEG" localSheetId="2">#REF!</definedName>
    <definedName name="UEG">#REF!</definedName>
    <definedName name="UEG_DENOM">[1]datos!$R$2:$R$31674</definedName>
    <definedName name="UR" localSheetId="0">#REF!</definedName>
    <definedName name="UR" localSheetId="1">#REF!</definedName>
    <definedName name="UR" localSheetId="2">#REF!</definedName>
    <definedName name="UR">#REF!</definedName>
  </definedNames>
  <calcPr calcId="191029"/>
</workbook>
</file>

<file path=xl/calcChain.xml><?xml version="1.0" encoding="utf-8"?>
<calcChain xmlns="http://schemas.openxmlformats.org/spreadsheetml/2006/main">
  <c r="H12" i="37" l="1"/>
  <c r="H13" i="37"/>
  <c r="H14" i="37"/>
  <c r="H15" i="37"/>
  <c r="H16" i="37"/>
  <c r="H17" i="37"/>
  <c r="H18" i="37"/>
  <c r="H19" i="37"/>
  <c r="H20" i="37"/>
  <c r="H21" i="37"/>
  <c r="H22" i="37"/>
  <c r="H23" i="37"/>
  <c r="H24" i="37"/>
  <c r="H25" i="37"/>
  <c r="H26" i="37"/>
  <c r="H27" i="37"/>
  <c r="H28" i="37"/>
  <c r="H29" i="37"/>
  <c r="H30" i="37"/>
  <c r="H31" i="37"/>
  <c r="H32" i="37"/>
  <c r="H33" i="37"/>
  <c r="H34" i="37"/>
  <c r="H35" i="37"/>
  <c r="H36" i="37"/>
  <c r="H37" i="37"/>
  <c r="H38" i="37"/>
  <c r="H39" i="37"/>
  <c r="H40" i="37"/>
  <c r="H41" i="37"/>
  <c r="H42" i="37"/>
  <c r="H43" i="37"/>
  <c r="H44" i="37"/>
  <c r="H45" i="37"/>
  <c r="H46" i="37"/>
  <c r="H47" i="37"/>
  <c r="H48" i="37"/>
  <c r="H49" i="37"/>
  <c r="H50" i="37"/>
  <c r="H51" i="37"/>
  <c r="H52" i="37"/>
  <c r="H53" i="37"/>
  <c r="H54" i="37"/>
  <c r="H55" i="37"/>
  <c r="H56" i="37"/>
  <c r="H57" i="37"/>
  <c r="H58" i="37"/>
  <c r="H59" i="37"/>
  <c r="H60" i="37"/>
  <c r="H61" i="37"/>
  <c r="H62" i="37"/>
  <c r="H63" i="37"/>
  <c r="H64" i="37"/>
  <c r="H65" i="37"/>
  <c r="H66" i="37"/>
  <c r="H67" i="37"/>
  <c r="H68" i="37"/>
  <c r="H69" i="37"/>
  <c r="H70" i="37"/>
  <c r="H71" i="37"/>
  <c r="H72" i="37"/>
  <c r="H73" i="37"/>
  <c r="H74" i="37"/>
  <c r="H75" i="37"/>
  <c r="H76" i="37"/>
  <c r="H77" i="37"/>
  <c r="H78" i="37"/>
  <c r="H79" i="37"/>
  <c r="H80" i="37"/>
  <c r="H81" i="37"/>
  <c r="H82" i="37"/>
  <c r="H83" i="37"/>
  <c r="H84" i="37"/>
  <c r="H85" i="37"/>
  <c r="H86" i="37"/>
  <c r="H87" i="37"/>
  <c r="H88" i="37"/>
  <c r="H89" i="37"/>
  <c r="H90" i="37"/>
  <c r="H91" i="37"/>
  <c r="H92" i="37"/>
  <c r="H93" i="37"/>
  <c r="H94" i="37"/>
  <c r="H95" i="37"/>
  <c r="H96" i="37"/>
  <c r="H97" i="37"/>
  <c r="H98" i="37"/>
  <c r="H99" i="37"/>
  <c r="H100" i="37"/>
  <c r="H101" i="37"/>
  <c r="H102" i="37"/>
  <c r="H103" i="37"/>
  <c r="H104" i="37"/>
  <c r="H105" i="37"/>
  <c r="H106" i="37"/>
  <c r="H107" i="37"/>
  <c r="H108" i="37"/>
  <c r="H109" i="37"/>
  <c r="H110" i="37"/>
  <c r="H111" i="37"/>
  <c r="H112" i="37"/>
  <c r="H113" i="37"/>
  <c r="H114" i="37"/>
  <c r="H115" i="37"/>
  <c r="H116" i="37"/>
  <c r="H117" i="37"/>
  <c r="D104" i="37"/>
  <c r="D105" i="37"/>
  <c r="D106" i="37"/>
  <c r="D107" i="37"/>
  <c r="D108" i="37"/>
  <c r="D109" i="37"/>
  <c r="D110" i="37"/>
  <c r="D111" i="37"/>
  <c r="D112" i="37"/>
  <c r="D113" i="37"/>
  <c r="D114" i="37"/>
  <c r="D115" i="37"/>
  <c r="D116" i="37"/>
  <c r="D117" i="37"/>
  <c r="D12" i="37"/>
  <c r="D13" i="37"/>
  <c r="D14" i="37"/>
  <c r="D15" i="37"/>
  <c r="D16" i="37"/>
  <c r="D17" i="37"/>
  <c r="D18" i="37"/>
  <c r="D19" i="37"/>
  <c r="D20" i="37"/>
  <c r="D21" i="37"/>
  <c r="D22" i="37"/>
  <c r="D23" i="37"/>
  <c r="D24" i="37"/>
  <c r="D25" i="37"/>
  <c r="D26" i="37"/>
  <c r="D27" i="37"/>
  <c r="D28" i="37"/>
  <c r="D29" i="37"/>
  <c r="D30" i="37"/>
  <c r="D31" i="37"/>
  <c r="D32" i="37"/>
  <c r="D33" i="37"/>
  <c r="D34" i="37"/>
  <c r="D35" i="37"/>
  <c r="D36" i="37"/>
  <c r="D37" i="37"/>
  <c r="D38" i="37"/>
  <c r="D39" i="37"/>
  <c r="D40" i="37"/>
  <c r="D41" i="37"/>
  <c r="D42" i="37"/>
  <c r="D43" i="37"/>
  <c r="D44" i="37"/>
  <c r="D45" i="37"/>
  <c r="D46" i="37"/>
  <c r="D47" i="37"/>
  <c r="D48" i="37"/>
  <c r="D49" i="37"/>
  <c r="D50" i="37"/>
  <c r="D51" i="37"/>
  <c r="D52" i="37"/>
  <c r="D53" i="37"/>
  <c r="D54" i="37"/>
  <c r="D55" i="37"/>
  <c r="D56" i="37"/>
  <c r="D57" i="37"/>
  <c r="D58" i="37"/>
  <c r="D59" i="37"/>
  <c r="D60" i="37"/>
  <c r="D61" i="37"/>
  <c r="D62" i="37"/>
  <c r="D63" i="37"/>
  <c r="D64" i="37"/>
  <c r="D65" i="37"/>
  <c r="D66" i="37"/>
  <c r="D67" i="37"/>
  <c r="D68" i="37"/>
  <c r="D69" i="37"/>
  <c r="D70" i="37"/>
  <c r="D71" i="37"/>
  <c r="D72" i="37"/>
  <c r="D73" i="37"/>
  <c r="D74" i="37"/>
  <c r="D75" i="37"/>
  <c r="D76" i="37"/>
  <c r="D77" i="37"/>
  <c r="D78" i="37"/>
  <c r="D79" i="37"/>
  <c r="D80" i="37"/>
  <c r="D81" i="37"/>
  <c r="D82" i="37"/>
  <c r="D83" i="37"/>
  <c r="D84" i="37"/>
  <c r="D85" i="37"/>
  <c r="D86" i="37"/>
  <c r="D87" i="37"/>
  <c r="D88" i="37"/>
  <c r="D89" i="37"/>
  <c r="D90" i="37"/>
  <c r="D91" i="37"/>
  <c r="D92" i="37"/>
  <c r="D93" i="37"/>
  <c r="D94" i="37"/>
  <c r="D95" i="37"/>
  <c r="D96" i="37"/>
  <c r="D97" i="37"/>
  <c r="D98" i="37"/>
  <c r="D99" i="37"/>
  <c r="D100" i="37"/>
  <c r="D101" i="37"/>
  <c r="D102" i="37"/>
  <c r="D103" i="37"/>
  <c r="D12" i="38"/>
  <c r="D13" i="38"/>
  <c r="D14" i="38"/>
  <c r="D11" i="38"/>
  <c r="D11" i="39"/>
  <c r="G11" i="39"/>
  <c r="H11" i="39"/>
  <c r="D12" i="39"/>
  <c r="G12" i="39"/>
  <c r="H12" i="39"/>
  <c r="D13" i="39"/>
  <c r="G13" i="39"/>
  <c r="H13" i="39"/>
  <c r="D14" i="39"/>
  <c r="G14" i="39"/>
  <c r="H14" i="39"/>
  <c r="D15" i="39"/>
  <c r="G15" i="39"/>
  <c r="H15" i="39"/>
  <c r="D16" i="39"/>
  <c r="G16" i="39"/>
  <c r="H16" i="39"/>
  <c r="D17" i="39"/>
  <c r="G17" i="39"/>
  <c r="H17" i="39"/>
  <c r="C19" i="39"/>
  <c r="E19" i="39"/>
  <c r="F19" i="39"/>
  <c r="H19" i="39" s="1"/>
  <c r="G11" i="38"/>
  <c r="H11" i="38"/>
  <c r="G12" i="38"/>
  <c r="H12" i="38"/>
  <c r="G13" i="38"/>
  <c r="H13" i="38"/>
  <c r="G14" i="38"/>
  <c r="H14" i="38"/>
  <c r="C17" i="38"/>
  <c r="E17" i="38"/>
  <c r="F17" i="38"/>
  <c r="D11" i="37"/>
  <c r="G11" i="37"/>
  <c r="H11" i="37"/>
  <c r="G12" i="37"/>
  <c r="G13" i="37"/>
  <c r="G14" i="37"/>
  <c r="G15" i="37"/>
  <c r="G16" i="37"/>
  <c r="G17" i="37"/>
  <c r="G18" i="37"/>
  <c r="G19" i="37"/>
  <c r="G20" i="37"/>
  <c r="G21" i="37"/>
  <c r="G22" i="37"/>
  <c r="G23" i="37"/>
  <c r="G24" i="37"/>
  <c r="G25" i="37"/>
  <c r="G26" i="37"/>
  <c r="G27" i="37"/>
  <c r="G28" i="37"/>
  <c r="G29" i="37"/>
  <c r="G30" i="37"/>
  <c r="G31" i="37"/>
  <c r="G32" i="37"/>
  <c r="G33" i="37"/>
  <c r="G34" i="37"/>
  <c r="G35" i="37"/>
  <c r="G36" i="37"/>
  <c r="G37" i="37"/>
  <c r="G38" i="37"/>
  <c r="G39" i="37"/>
  <c r="G40" i="37"/>
  <c r="G41" i="37"/>
  <c r="G42" i="37"/>
  <c r="G43" i="37"/>
  <c r="G44" i="37"/>
  <c r="G45" i="37"/>
  <c r="G46" i="37"/>
  <c r="G47" i="37"/>
  <c r="G48" i="37"/>
  <c r="G49" i="37"/>
  <c r="G50" i="37"/>
  <c r="G51" i="37"/>
  <c r="G52" i="37"/>
  <c r="G53" i="37"/>
  <c r="G54" i="37"/>
  <c r="G55" i="37"/>
  <c r="G56" i="37"/>
  <c r="G57" i="37"/>
  <c r="G58" i="37"/>
  <c r="G59" i="37"/>
  <c r="G60" i="37"/>
  <c r="G61" i="37"/>
  <c r="G62" i="37"/>
  <c r="G63" i="37"/>
  <c r="G64" i="37"/>
  <c r="G65" i="37"/>
  <c r="G66" i="37"/>
  <c r="G67" i="37"/>
  <c r="G68" i="37"/>
  <c r="G69" i="37"/>
  <c r="G70" i="37"/>
  <c r="G71" i="37"/>
  <c r="G72" i="37"/>
  <c r="G73" i="37"/>
  <c r="G74" i="37"/>
  <c r="G75" i="37"/>
  <c r="G76" i="37"/>
  <c r="G77" i="37"/>
  <c r="G78" i="37"/>
  <c r="G79" i="37"/>
  <c r="G80" i="37"/>
  <c r="G81" i="37"/>
  <c r="G82" i="37"/>
  <c r="G83" i="37"/>
  <c r="G84" i="37"/>
  <c r="G85" i="37"/>
  <c r="G86" i="37"/>
  <c r="G87" i="37"/>
  <c r="G88" i="37"/>
  <c r="G89" i="37"/>
  <c r="G90" i="37"/>
  <c r="G91" i="37"/>
  <c r="G92" i="37"/>
  <c r="G93" i="37"/>
  <c r="G94" i="37"/>
  <c r="G95" i="37"/>
  <c r="G96" i="37"/>
  <c r="G97" i="37"/>
  <c r="G98" i="37"/>
  <c r="G99" i="37"/>
  <c r="G100" i="37"/>
  <c r="G101" i="37"/>
  <c r="G102" i="37"/>
  <c r="G103" i="37"/>
  <c r="G104" i="37"/>
  <c r="G105" i="37"/>
  <c r="G106" i="37"/>
  <c r="G107" i="37"/>
  <c r="G108" i="37"/>
  <c r="G109" i="37"/>
  <c r="G110" i="37"/>
  <c r="G111" i="37"/>
  <c r="G112" i="37"/>
  <c r="G113" i="37"/>
  <c r="G114" i="37"/>
  <c r="G115" i="37"/>
  <c r="G116" i="37"/>
  <c r="G117" i="37"/>
  <c r="C119" i="37"/>
  <c r="E119" i="37"/>
  <c r="F119" i="37"/>
  <c r="G119" i="37" l="1"/>
  <c r="D119" i="37"/>
  <c r="D19" i="39"/>
  <c r="G19" i="39"/>
  <c r="G17" i="38"/>
  <c r="H17" i="38"/>
  <c r="H119" i="37"/>
</calcChain>
</file>

<file path=xl/sharedStrings.xml><?xml version="1.0" encoding="utf-8"?>
<sst xmlns="http://schemas.openxmlformats.org/spreadsheetml/2006/main" count="184" uniqueCount="143">
  <si>
    <t>Aprobado</t>
  </si>
  <si>
    <t>Unidad Responsable del Gasto</t>
  </si>
  <si>
    <t>Secretaría de Gobierno</t>
  </si>
  <si>
    <t>Secretaría de Desarrollo Urbano y Vivienda</t>
  </si>
  <si>
    <t>Secretaría de Desarrollo Económico</t>
  </si>
  <si>
    <t>Secretaría de Turismo</t>
  </si>
  <si>
    <t>Secretaría de Obras y Servicios</t>
  </si>
  <si>
    <t>Secretaría de Salud</t>
  </si>
  <si>
    <t>Secretaría de Cultura</t>
  </si>
  <si>
    <t>Consejería Jurídica y de Servicios Legales</t>
  </si>
  <si>
    <t>Autoridad del Centro Histórico</t>
  </si>
  <si>
    <t>Policía Bancaria e Industrial</t>
  </si>
  <si>
    <t>Instituto de Formación Profesional</t>
  </si>
  <si>
    <t>Secretaría de Movilidad</t>
  </si>
  <si>
    <t>Modificado</t>
  </si>
  <si>
    <t>Estado Analítico del Ejercicio del Presupuesto de Egresos</t>
  </si>
  <si>
    <t>Ampliaciones/
Reducciones</t>
  </si>
  <si>
    <t>3=(1+2)</t>
  </si>
  <si>
    <t>Sistema de Aguas de la Ciudad de México</t>
  </si>
  <si>
    <t>Universidad Autónoma de la Ciudad de México</t>
  </si>
  <si>
    <t>Fondo Mixto de Promoción Turística</t>
  </si>
  <si>
    <t>Metrobús</t>
  </si>
  <si>
    <t>Escuela de Administración Pública</t>
  </si>
  <si>
    <t>Instituto de Verificación Administrativa</t>
  </si>
  <si>
    <t>Fideicomiso Museo del Estanquillo</t>
  </si>
  <si>
    <t>Instituto de Educación Media Superior</t>
  </si>
  <si>
    <t>Régimen de Protección Social en Salud</t>
  </si>
  <si>
    <t>Poder Ejecutivo de la Ciudad de México</t>
  </si>
  <si>
    <t>Egresos*</t>
  </si>
  <si>
    <t>Sistema para el Desarrollo Integral de la Familia</t>
  </si>
  <si>
    <t>Instituto de Vivienda</t>
  </si>
  <si>
    <t>Fondo Ambiental Público</t>
  </si>
  <si>
    <t>Instituto para la Seguridad de las Construcciones</t>
  </si>
  <si>
    <t>Instituto de la Juventud</t>
  </si>
  <si>
    <t>Procuraduría Social</t>
  </si>
  <si>
    <t>Fideicomiso para el Fondo de Promoción para el Financiamiento del Transporte Público</t>
  </si>
  <si>
    <t>Servicio de Transportes Eléctricos</t>
  </si>
  <si>
    <t>Servicios de Salud Pública</t>
  </si>
  <si>
    <t>Procuraduría Ambiental y del Ordenamiento Territorial</t>
  </si>
  <si>
    <t>Fideicomiso Museo de Arte Popular Mexicano</t>
  </si>
  <si>
    <t>Heroico Cuerpo de Bomberos</t>
  </si>
  <si>
    <t>Instituto del Deporte</t>
  </si>
  <si>
    <t>Instituto Local de la Infraestructura Física Educativa</t>
  </si>
  <si>
    <t>Fideicomiso Educación Garantizada</t>
  </si>
  <si>
    <t>Caja de Previsión para Trabajadores a Lista de Raya</t>
  </si>
  <si>
    <t>Caja de Previsión de la Policía Preventiva</t>
  </si>
  <si>
    <t>Junta Local de Conciliación y Arbitraje</t>
  </si>
  <si>
    <t>Comisión de Derechos Humanos</t>
  </si>
  <si>
    <t>Instituto Electoral</t>
  </si>
  <si>
    <t>Tribunal Electoral</t>
  </si>
  <si>
    <t>Agencia de Protección Sanitaria</t>
  </si>
  <si>
    <t>Policía Auxiliar</t>
  </si>
  <si>
    <t>Procuraduría General de Justicia</t>
  </si>
  <si>
    <t>Fondo Público de Atención al Ciclista y al Peatón</t>
  </si>
  <si>
    <t>Órgano Regulador de Transporte</t>
  </si>
  <si>
    <t>Tesorería</t>
  </si>
  <si>
    <t>Deuda Pública</t>
  </si>
  <si>
    <t>Fideicomiso de Recuperación Crediticia</t>
  </si>
  <si>
    <t>(Cifras en Pesos)</t>
  </si>
  <si>
    <t>6=(3-4)</t>
  </si>
  <si>
    <t>Devengado</t>
  </si>
  <si>
    <t>Subejercicio</t>
  </si>
  <si>
    <t>Secretaría de Inclusión y Bienestar Social</t>
  </si>
  <si>
    <t>Secretaría de Administración y Finanzas</t>
  </si>
  <si>
    <t>Secretaría de Seguridad Ciudadana</t>
  </si>
  <si>
    <t>Secretaría de la Contraloría General</t>
  </si>
  <si>
    <t>Secretaría de Gestión Integral de Riesgos y Protección Civil</t>
  </si>
  <si>
    <t>Secretaría de Pueblos y Barrios Originarios y Comunidades Indígenas Residentes</t>
  </si>
  <si>
    <t>Centro de Comando, Control, Cómputo, Comunicaciones y Contacto Ciudadano</t>
  </si>
  <si>
    <t>Agencia Digital de Innovación Pública</t>
  </si>
  <si>
    <t>Agencia de Atención Animal</t>
  </si>
  <si>
    <t>Universidad de la Policía</t>
  </si>
  <si>
    <t>Alcaldía Álvaro Obregón</t>
  </si>
  <si>
    <t>Alcaldía Azcapotzalco</t>
  </si>
  <si>
    <t>Alcaldía Benito Juárez</t>
  </si>
  <si>
    <t>Alcaldía Coyoacán</t>
  </si>
  <si>
    <t>Alcaldía Cuajimalpa de Morelos</t>
  </si>
  <si>
    <t>Alcaldía Cuauhtémoc</t>
  </si>
  <si>
    <t>Alcaldía Gustavo A. Madero</t>
  </si>
  <si>
    <t>Alcaldía Iztacalco</t>
  </si>
  <si>
    <t>Alcaldía Iztapalapa</t>
  </si>
  <si>
    <t>Alcaldía La Magdalena Contreras</t>
  </si>
  <si>
    <t>Alcaldía Miguel Hidalgo</t>
  </si>
  <si>
    <t>Alcaldía Milpa Alta</t>
  </si>
  <si>
    <t>Alcaldía Tláhuac</t>
  </si>
  <si>
    <t>Alcaldía Tlalpan</t>
  </si>
  <si>
    <t>Alcaldía Venustiano Carranza</t>
  </si>
  <si>
    <t>Alcaldía Xochimilco</t>
  </si>
  <si>
    <t>Instituto de Transparencia, Acceso a la Información Pública, Protección de Datos Personales y Rendición de Cuentas</t>
  </si>
  <si>
    <t>Red de Transporte de Pasajeros (RTP)</t>
  </si>
  <si>
    <t>Mecanismo para la Protección Integral de Personas Defensoras de Derechos Humanos y Periodistas</t>
  </si>
  <si>
    <t>Fondo para el Desarrollo Social</t>
  </si>
  <si>
    <t>Fideicomiso del Centro Histórico</t>
  </si>
  <si>
    <t>Instituto de las Personas con Discapacidad</t>
  </si>
  <si>
    <t>Sistema de Transporte Colectivo Metro</t>
  </si>
  <si>
    <t>Instituto para la Atención y Prevención de las Adicciones</t>
  </si>
  <si>
    <t>Instituto de Capacitación para el Trabajo</t>
  </si>
  <si>
    <r>
      <t xml:space="preserve">Clasificación Administrativa </t>
    </r>
    <r>
      <rPr>
        <b/>
        <vertAlign val="superscript"/>
        <sz val="12"/>
        <color theme="0"/>
        <rFont val="Source Sans Pro"/>
        <family val="2"/>
      </rPr>
      <t>1/</t>
    </r>
  </si>
  <si>
    <t>Jefatura de Gobierno</t>
  </si>
  <si>
    <t>Secretaría del Medio Ambiente</t>
  </si>
  <si>
    <t>Secretaría de Trabajo y Fomento Al Empleo</t>
  </si>
  <si>
    <t>Planta Productora de Mezclas Asfalticas</t>
  </si>
  <si>
    <t>Congreso de la Ciudad de México</t>
  </si>
  <si>
    <t>Auditoría Superior de la Ciudad de México</t>
  </si>
  <si>
    <t>Tribunal Superior de Justicia</t>
  </si>
  <si>
    <t>Consejo de la Judicatura</t>
  </si>
  <si>
    <t>Tribunal de Justicia Administrativa</t>
  </si>
  <si>
    <t>Consejo de Evaluación del Desarrollo Social</t>
  </si>
  <si>
    <t>PROCDMX, S.A. de C.V.</t>
  </si>
  <si>
    <t>Comisión de Atención a Victímas de la Ciudad de México</t>
  </si>
  <si>
    <t>Consejo para Prevenir y Eliminar la Discriminación</t>
  </si>
  <si>
    <t>Secretaría de Educación, Ciencia, Tecnología e Innovación</t>
  </si>
  <si>
    <t>Instituto de Estudios Superiores de la Ciudad de México "Rosario Castellanos"</t>
  </si>
  <si>
    <t>Secretaría de las Mujeres</t>
  </si>
  <si>
    <t>Comisión de Búsqueda de Personas de la Ciudad de México</t>
  </si>
  <si>
    <t>Secretaría Ejecutiva del Mecanismo de Seguimiento y Evaluacion del Programa de Derechos Humanos de da CDMX</t>
  </si>
  <si>
    <t>Instancia Ejecutora del Sistema Integral de Derechos Humanos</t>
  </si>
  <si>
    <t>Sistema Público de Radiodifusión de la Ciudad de México</t>
  </si>
  <si>
    <t>Enero - Marzo 2020</t>
  </si>
  <si>
    <t>Fiscalía General de Justicia</t>
  </si>
  <si>
    <t>Fondo para el Desarrollo Económico y Social</t>
  </si>
  <si>
    <r>
      <rPr>
        <b/>
        <sz val="10"/>
        <color theme="1"/>
        <rFont val="Source Sans Pro"/>
        <family val="2"/>
      </rPr>
      <t>* Incluye el monto</t>
    </r>
    <r>
      <rPr>
        <sz val="10"/>
        <color theme="1"/>
        <rFont val="Source Sans Pro"/>
        <family val="2"/>
      </rPr>
      <t xml:space="preserve"> presupuestal correspondiente a las transferencias realizadas a los Órganos de Gobierno y Autónomos, así como al Sector Paraestatal No Financiero.</t>
    </r>
  </si>
  <si>
    <r>
      <t>Fuente:</t>
    </r>
    <r>
      <rPr>
        <sz val="10"/>
        <color indexed="8"/>
        <rFont val="Source Sans Pro"/>
        <family val="2"/>
      </rPr>
      <t xml:space="preserve"> Secretaría de Administración y Finanzas</t>
    </r>
  </si>
  <si>
    <r>
      <rPr>
        <b/>
        <sz val="10"/>
        <color rgb="FF000000"/>
        <rFont val="Source Sans Pro"/>
        <family val="2"/>
      </rPr>
      <t xml:space="preserve">Las cifras </t>
    </r>
    <r>
      <rPr>
        <sz val="10"/>
        <color rgb="FF000000"/>
        <rFont val="Source Sans Pro"/>
        <family val="2"/>
      </rPr>
      <t>entre paréntesis indican variaciones negativas.</t>
    </r>
  </si>
  <si>
    <r>
      <rPr>
        <b/>
        <sz val="10"/>
        <rFont val="Source Sans Pro"/>
        <family val="2"/>
      </rPr>
      <t>Las cifras</t>
    </r>
    <r>
      <rPr>
        <sz val="10"/>
        <rFont val="Source Sans Pro"/>
        <family val="2"/>
      </rPr>
      <t xml:space="preserve"> pueden variar por efecto de redondeo. </t>
    </r>
  </si>
  <si>
    <t>Nota: Cifras Preliminares, las correspondientes al cierre del ejercicio se registrarán en el Informe de Cuenta Pública 2020.</t>
  </si>
  <si>
    <r>
      <rPr>
        <b/>
        <vertAlign val="superscript"/>
        <sz val="10"/>
        <rFont val="Source Sans Pro"/>
        <family val="2"/>
      </rPr>
      <t>1/</t>
    </r>
    <r>
      <rPr>
        <b/>
        <sz val="10"/>
        <rFont val="Source Sans Pro"/>
        <family val="2"/>
      </rPr>
      <t xml:space="preserve"> Gasto Neto.</t>
    </r>
  </si>
  <si>
    <t>Total *</t>
  </si>
  <si>
    <t>Pagado</t>
  </si>
  <si>
    <r>
      <rPr>
        <b/>
        <sz val="10"/>
        <color theme="1"/>
        <rFont val="Source Sans Pro"/>
        <family val="2"/>
      </rPr>
      <t>* No incluye el monto</t>
    </r>
    <r>
      <rPr>
        <sz val="10"/>
        <color theme="1"/>
        <rFont val="Source Sans Pro"/>
        <family val="2"/>
      </rPr>
      <t xml:space="preserve"> presupuestal correspondiente a las transferencias realizadas al Sector Paraestatal No Financiero.</t>
    </r>
  </si>
  <si>
    <t>Órganos Autónomos</t>
  </si>
  <si>
    <t>Poder Judicial</t>
  </si>
  <si>
    <t>Poder Legislativo</t>
  </si>
  <si>
    <t>Poder Ejecutivo</t>
  </si>
  <si>
    <r>
      <rPr>
        <b/>
        <sz val="10"/>
        <color theme="1"/>
        <rFont val="Source Sans Pro"/>
        <family val="2"/>
      </rPr>
      <t>* Sólo se incluye el monto</t>
    </r>
    <r>
      <rPr>
        <sz val="10"/>
        <color theme="1"/>
        <rFont val="Source Sans Pro"/>
        <family val="2"/>
      </rPr>
      <t xml:space="preserve"> presupuestal correspondiente a las transferencias realizadas al Sector Paraestatal No Financiero.</t>
    </r>
  </si>
  <si>
    <t>Fideicomisos Financieros Públicos con Participación Estatal Mayoritaria</t>
  </si>
  <si>
    <t>Entidades Paraestatales Empresariales Financieras No Monetarias con Participación Estatal Mayoritaria</t>
  </si>
  <si>
    <t>Entidades Paraestatales Empresariales Financieras Monetarias con Participación Estatal Mayoritaria</t>
  </si>
  <si>
    <t>Fideicomisos Empresariales No Financieros con Participación Estatal Mayoritaria</t>
  </si>
  <si>
    <t>Entidades Paraestatales Empresariales No Financieras con Participación Estatal Mayoritaria</t>
  </si>
  <si>
    <t>Instituciones Públicas de la Seguridad Social</t>
  </si>
  <si>
    <t>Entidades Paraestatales y Fideicomisos No Empresariales y No Financieros</t>
  </si>
  <si>
    <t>Sector Paraestatal de la Ciudad de México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</si>
</sst>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quot;$&quot;* #,##0.00_-;_-&quot;$&quot;* &quot;-&quot;??_-;_-@_-"/>
    <numFmt numFmtId="43" formatCode="_-* #,##0.00_-;\-* #,##0.00_-;_-* &quot;-&quot;??_-;_-@_-"/>
    <numFmt numFmtId="164" formatCode="#,##0.0_);\(#,##0.0\)"/>
    <numFmt numFmtId="165" formatCode="[$€-2]\ #,##0.00_);[Red]\([$€-2]\ #,##0.00\)"/>
    <numFmt numFmtId="166" formatCode="_(* #,##0.0_);_(* \(#,##0.0\);_(* &quot;-&quot;??_);_(@_)"/>
    <numFmt numFmtId="167" formatCode="_-* #,##0.0_-;\-* #,##0.0_-;_-* &quot;-&quot;??_-;_-@_-"/>
    <numFmt numFmtId="168" formatCode="_-* #,##0_-;\-* #,##0_-;_-* &quot;-&quot;??_-;_-@_-"/>
    <numFmt numFmtId="169" formatCode="_(* #,##0_);_(* \(#,##0\);_(* &quot;-&quot;??_);_(@_)"/>
  </numFmts>
  <fonts count="24" x14ac:knownFonts="1">
    <font>
      <sz val="11"/>
      <color theme="1"/>
      <name val="Calibri"/>
      <family val="2"/>
      <scheme val="minor"/>
    </font>
    <font>
      <sz val="11"/>
      <color theme="1"/>
      <name val="Calibri"/>
      <family val="2"/>
      <scheme val="minor"/>
    </font>
    <font>
      <sz val="10"/>
      <name val="Arial"/>
      <family val="2"/>
    </font>
    <font>
      <sz val="11"/>
      <name val="Tahoma"/>
      <family val="2"/>
    </font>
    <font>
      <sz val="10"/>
      <name val="Arial"/>
      <family val="2"/>
    </font>
    <font>
      <sz val="12"/>
      <name val="Lucida Sans"/>
      <family val="2"/>
    </font>
    <font>
      <sz val="11"/>
      <color indexed="8"/>
      <name val="Calibri"/>
      <family val="2"/>
    </font>
    <font>
      <sz val="12"/>
      <color theme="1"/>
      <name val="Source Sans Pro"/>
      <family val="2"/>
    </font>
    <font>
      <b/>
      <sz val="12"/>
      <color theme="0"/>
      <name val="Source Sans Pro"/>
      <family val="2"/>
    </font>
    <font>
      <b/>
      <vertAlign val="superscript"/>
      <sz val="12"/>
      <color theme="0"/>
      <name val="Source Sans Pro"/>
      <family val="2"/>
    </font>
    <font>
      <b/>
      <sz val="12"/>
      <color theme="1"/>
      <name val="Source Sans Pro"/>
      <family val="2"/>
    </font>
    <font>
      <b/>
      <sz val="12"/>
      <name val="Source Sans Pro"/>
      <family val="2"/>
    </font>
    <font>
      <sz val="12"/>
      <color indexed="8"/>
      <name val="Source Sans Pro"/>
      <family val="2"/>
    </font>
    <font>
      <b/>
      <sz val="12"/>
      <color indexed="8"/>
      <name val="Source Sans Pro"/>
      <family val="2"/>
    </font>
    <font>
      <sz val="12"/>
      <name val="Source Sans Pro"/>
      <family val="2"/>
    </font>
    <font>
      <sz val="10"/>
      <color theme="1"/>
      <name val="Source Sans Pro"/>
      <family val="2"/>
    </font>
    <font>
      <b/>
      <sz val="10"/>
      <color theme="1"/>
      <name val="Source Sans Pro"/>
      <family val="2"/>
    </font>
    <font>
      <sz val="10"/>
      <color indexed="8"/>
      <name val="Source Sans Pro"/>
      <family val="2"/>
    </font>
    <font>
      <sz val="10"/>
      <color rgb="FF000000"/>
      <name val="Source Sans Pro"/>
      <family val="2"/>
    </font>
    <font>
      <b/>
      <sz val="10"/>
      <color rgb="FF000000"/>
      <name val="Source Sans Pro"/>
      <family val="2"/>
    </font>
    <font>
      <sz val="10"/>
      <name val="Source Sans Pro"/>
      <family val="2"/>
    </font>
    <font>
      <b/>
      <sz val="10"/>
      <name val="Source Sans Pro"/>
      <family val="2"/>
    </font>
    <font>
      <b/>
      <vertAlign val="superscript"/>
      <sz val="10"/>
      <name val="Source Sans Pro"/>
      <family val="2"/>
    </font>
    <font>
      <i/>
      <sz val="12"/>
      <color theme="1"/>
      <name val="Source Sans Pro"/>
      <family val="2"/>
    </font>
  </fonts>
  <fills count="3">
    <fill>
      <patternFill patternType="none"/>
    </fill>
    <fill>
      <patternFill patternType="gray125"/>
    </fill>
    <fill>
      <patternFill patternType="solid">
        <fgColor rgb="FF00AE42"/>
        <bgColor indexed="64"/>
      </patternFill>
    </fill>
  </fills>
  <borders count="11">
    <border>
      <left/>
      <right/>
      <top/>
      <bottom/>
      <diagonal/>
    </border>
    <border>
      <left/>
      <right/>
      <top/>
      <bottom style="double">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s>
  <cellStyleXfs count="22">
    <xf numFmtId="0" fontId="0" fillId="0" borderId="0"/>
    <xf numFmtId="0"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43" fontId="3" fillId="0" borderId="0" applyFont="0" applyFill="0" applyBorder="0" applyAlignment="0" applyProtection="0"/>
    <xf numFmtId="44" fontId="3" fillId="0" borderId="0" applyFont="0" applyFill="0" applyBorder="0" applyAlignment="0" applyProtection="0"/>
    <xf numFmtId="0" fontId="2" fillId="0" borderId="0"/>
    <xf numFmtId="0" fontId="2" fillId="0" borderId="0"/>
    <xf numFmtId="0" fontId="3" fillId="0" borderId="0"/>
    <xf numFmtId="0" fontId="4" fillId="0" borderId="0"/>
    <xf numFmtId="43" fontId="4" fillId="0" borderId="0" applyFont="0" applyFill="0" applyBorder="0" applyAlignment="0" applyProtection="0"/>
    <xf numFmtId="0" fontId="2" fillId="0" borderId="0" applyFont="0" applyFill="0" applyBorder="0" applyAlignment="0" applyProtection="0"/>
    <xf numFmtId="43" fontId="1" fillId="0" borderId="0" applyFont="0" applyFill="0" applyBorder="0" applyAlignment="0" applyProtection="0"/>
    <xf numFmtId="44" fontId="5" fillId="0" borderId="0" applyFont="0" applyFill="0" applyBorder="0" applyAlignment="0" applyProtection="0"/>
    <xf numFmtId="0" fontId="6" fillId="0" borderId="0"/>
    <xf numFmtId="0" fontId="1" fillId="0" borderId="0"/>
    <xf numFmtId="0" fontId="1" fillId="0" borderId="0"/>
    <xf numFmtId="0" fontId="1" fillId="0" borderId="0"/>
    <xf numFmtId="0" fontId="5" fillId="0" borderId="0"/>
    <xf numFmtId="9" fontId="6" fillId="0" borderId="0" applyFont="0" applyFill="0" applyBorder="0" applyAlignment="0" applyProtection="0"/>
    <xf numFmtId="9" fontId="6" fillId="0" borderId="0" applyFont="0" applyFill="0" applyBorder="0" applyAlignment="0" applyProtection="0"/>
    <xf numFmtId="43" fontId="1" fillId="0" borderId="0" applyFont="0" applyFill="0" applyBorder="0" applyAlignment="0" applyProtection="0"/>
  </cellStyleXfs>
  <cellXfs count="47">
    <xf numFmtId="0" fontId="0" fillId="0" borderId="0" xfId="0"/>
    <xf numFmtId="0" fontId="7" fillId="0" borderId="0" xfId="0" applyFont="1"/>
    <xf numFmtId="0" fontId="8" fillId="2" borderId="2" xfId="0" applyFont="1" applyFill="1" applyBorder="1" applyAlignment="1">
      <alignment horizontal="center" vertical="top" wrapText="1"/>
    </xf>
    <xf numFmtId="164" fontId="11" fillId="0" borderId="0" xfId="1" applyNumberFormat="1" applyFont="1" applyFill="1" applyBorder="1" applyAlignment="1" applyProtection="1">
      <alignment vertical="center"/>
    </xf>
    <xf numFmtId="168" fontId="12" fillId="0" borderId="0" xfId="21" applyNumberFormat="1" applyFont="1" applyFill="1" applyBorder="1" applyAlignment="1">
      <alignment horizontal="right" vertical="center"/>
    </xf>
    <xf numFmtId="0" fontId="10" fillId="0" borderId="0" xfId="0" applyFont="1"/>
    <xf numFmtId="168" fontId="13" fillId="0" borderId="0" xfId="21" applyNumberFormat="1" applyFont="1" applyFill="1" applyBorder="1" applyAlignment="1">
      <alignment horizontal="right" vertical="center"/>
    </xf>
    <xf numFmtId="164" fontId="14" fillId="0" borderId="1" xfId="1" applyNumberFormat="1" applyFont="1" applyFill="1" applyBorder="1" applyAlignment="1" applyProtection="1">
      <alignment vertical="center"/>
    </xf>
    <xf numFmtId="167" fontId="7" fillId="0" borderId="0" xfId="21" applyNumberFormat="1" applyFont="1"/>
    <xf numFmtId="43" fontId="7" fillId="0" borderId="0" xfId="21" applyFont="1"/>
    <xf numFmtId="0" fontId="7" fillId="0" borderId="0" xfId="0" applyFont="1" applyAlignment="1">
      <alignment horizontal="justify" vertical="center" wrapText="1"/>
    </xf>
    <xf numFmtId="0" fontId="8" fillId="2" borderId="2" xfId="0" applyFont="1" applyFill="1" applyBorder="1" applyAlignment="1">
      <alignment horizontal="center" vertical="center" wrapText="1"/>
    </xf>
    <xf numFmtId="0" fontId="15" fillId="0" borderId="0" xfId="0" applyFont="1"/>
    <xf numFmtId="0" fontId="15" fillId="0" borderId="0" xfId="0" applyFont="1" applyAlignment="1">
      <alignment vertical="center"/>
    </xf>
    <xf numFmtId="0" fontId="7" fillId="0" borderId="1" xfId="0" applyFont="1" applyBorder="1" applyAlignment="1">
      <alignment horizontal="left" vertical="center" wrapText="1"/>
    </xf>
    <xf numFmtId="169" fontId="10" fillId="0" borderId="0" xfId="0" applyNumberFormat="1" applyFont="1" applyAlignment="1">
      <alignment horizontal="center" vertical="center" wrapText="1"/>
    </xf>
    <xf numFmtId="0" fontId="10" fillId="0" borderId="0" xfId="0" applyFont="1" applyAlignment="1">
      <alignment horizontal="center" vertical="center" wrapText="1"/>
    </xf>
    <xf numFmtId="0" fontId="7" fillId="0" borderId="0" xfId="0" applyFont="1" applyAlignment="1">
      <alignment horizontal="left" vertical="center" wrapText="1"/>
    </xf>
    <xf numFmtId="169" fontId="7" fillId="0" borderId="0" xfId="0" applyNumberFormat="1" applyFont="1" applyAlignment="1">
      <alignment horizontal="center" vertical="center" wrapText="1"/>
    </xf>
    <xf numFmtId="168" fontId="7" fillId="0" borderId="0" xfId="0" applyNumberFormat="1" applyFont="1" applyAlignment="1">
      <alignment horizontal="center" vertical="center" wrapText="1"/>
    </xf>
    <xf numFmtId="0" fontId="8" fillId="2" borderId="2" xfId="0" quotePrefix="1" applyFont="1" applyFill="1" applyBorder="1" applyAlignment="1">
      <alignment horizontal="center" vertical="center" wrapText="1"/>
    </xf>
    <xf numFmtId="166" fontId="10" fillId="0" borderId="0" xfId="0" applyNumberFormat="1" applyFont="1" applyAlignment="1">
      <alignment horizontal="center" vertical="center" wrapText="1"/>
    </xf>
    <xf numFmtId="166" fontId="7" fillId="0" borderId="0" xfId="0" applyNumberFormat="1" applyFont="1" applyAlignment="1">
      <alignment horizontal="center" vertical="center" wrapText="1"/>
    </xf>
    <xf numFmtId="0" fontId="23" fillId="0" borderId="0" xfId="6" applyFont="1" applyAlignment="1">
      <alignment horizontal="left" vertical="center" wrapText="1"/>
    </xf>
    <xf numFmtId="168" fontId="10" fillId="0" borderId="0" xfId="0" applyNumberFormat="1" applyFont="1" applyAlignment="1">
      <alignment horizontal="center" vertical="center" wrapText="1"/>
    </xf>
    <xf numFmtId="0" fontId="10" fillId="0" borderId="0" xfId="6" applyFont="1" applyAlignment="1">
      <alignment horizontal="left" vertical="center" wrapText="1"/>
    </xf>
    <xf numFmtId="0" fontId="15" fillId="0" borderId="0" xfId="0" applyFont="1" applyAlignment="1">
      <alignment horizontal="justify" vertical="center" wrapText="1"/>
    </xf>
    <xf numFmtId="0" fontId="18" fillId="0" borderId="0" xfId="0" applyFont="1" applyAlignment="1">
      <alignment horizontal="justify" vertical="center" wrapText="1"/>
    </xf>
    <xf numFmtId="0" fontId="16" fillId="0" borderId="0" xfId="0" applyFont="1" applyAlignment="1">
      <alignment horizontal="justify" vertical="center" wrapText="1"/>
    </xf>
    <xf numFmtId="0" fontId="8" fillId="2" borderId="2" xfId="0" applyFont="1" applyFill="1" applyBorder="1" applyAlignment="1">
      <alignment horizontal="center" vertical="center" wrapText="1"/>
    </xf>
    <xf numFmtId="0" fontId="21" fillId="0" borderId="0" xfId="0" applyFont="1" applyAlignment="1">
      <alignment horizontal="justify"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Alignment="1">
      <alignment horizontal="center" vertical="center" wrapText="1"/>
    </xf>
    <xf numFmtId="0" fontId="8"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20" fillId="0" borderId="0" xfId="0" applyFont="1" applyAlignment="1">
      <alignment horizontal="justify" vertical="center" wrapText="1"/>
    </xf>
    <xf numFmtId="49" fontId="8" fillId="2" borderId="2" xfId="0" applyNumberFormat="1" applyFont="1" applyFill="1" applyBorder="1" applyAlignment="1">
      <alignment horizontal="center" vertical="center" wrapText="1"/>
    </xf>
    <xf numFmtId="0" fontId="7" fillId="0" borderId="0" xfId="0" applyFont="1" applyFill="1" applyAlignment="1">
      <alignment horizontal="justify" vertical="center" wrapText="1"/>
    </xf>
    <xf numFmtId="168" fontId="7" fillId="0" borderId="0" xfId="0" applyNumberFormat="1" applyFont="1" applyFill="1" applyAlignment="1">
      <alignment horizontal="center" vertical="center" wrapText="1"/>
    </xf>
    <xf numFmtId="169" fontId="7" fillId="0" borderId="0" xfId="0" applyNumberFormat="1" applyFont="1" applyFill="1" applyAlignment="1">
      <alignment horizontal="center" vertical="center" wrapText="1"/>
    </xf>
    <xf numFmtId="0" fontId="7" fillId="0" borderId="0" xfId="6" applyFont="1" applyFill="1" applyAlignment="1">
      <alignment horizontal="justify" vertical="center" wrapText="1"/>
    </xf>
    <xf numFmtId="0" fontId="7" fillId="0" borderId="0" xfId="0" applyFont="1" applyFill="1" applyAlignment="1">
      <alignment horizontal="justify" vertical="center"/>
    </xf>
  </cellXfs>
  <cellStyles count="22">
    <cellStyle name="Millares" xfId="21" builtinId="3"/>
    <cellStyle name="Millares 2" xfId="2" xr:uid="{00000000-0005-0000-0000-000001000000}"/>
    <cellStyle name="Millares 2 2" xfId="3" xr:uid="{00000000-0005-0000-0000-000002000000}"/>
    <cellStyle name="Millares 2 3" xfId="11" xr:uid="{00000000-0005-0000-0000-000003000000}"/>
    <cellStyle name="Millares 3" xfId="4" xr:uid="{00000000-0005-0000-0000-000004000000}"/>
    <cellStyle name="Millares 4" xfId="10" xr:uid="{00000000-0005-0000-0000-000005000000}"/>
    <cellStyle name="Millares 5" xfId="12" xr:uid="{00000000-0005-0000-0000-000006000000}"/>
    <cellStyle name="Moneda 2" xfId="5" xr:uid="{00000000-0005-0000-0000-000007000000}"/>
    <cellStyle name="Moneda 3" xfId="13" xr:uid="{00000000-0005-0000-0000-000008000000}"/>
    <cellStyle name="Moneda_000 cuadros para datos del iat ene-sep 08 (valores)" xfId="1" xr:uid="{00000000-0005-0000-0000-000009000000}"/>
    <cellStyle name="Normal" xfId="0" builtinId="0"/>
    <cellStyle name="Normal 2" xfId="6" xr:uid="{00000000-0005-0000-0000-00000B000000}"/>
    <cellStyle name="Normal 2 2" xfId="7" xr:uid="{00000000-0005-0000-0000-00000C000000}"/>
    <cellStyle name="Normal 2_INDICADORES BLOQUE 5 2" xfId="14" xr:uid="{00000000-0005-0000-0000-00000D000000}"/>
    <cellStyle name="Normal 3" xfId="8" xr:uid="{00000000-0005-0000-0000-00000E000000}"/>
    <cellStyle name="Normal 3 2" xfId="15" xr:uid="{00000000-0005-0000-0000-00000F000000}"/>
    <cellStyle name="Normal 4" xfId="9" xr:uid="{00000000-0005-0000-0000-000010000000}"/>
    <cellStyle name="Normal 5" xfId="16" xr:uid="{00000000-0005-0000-0000-000011000000}"/>
    <cellStyle name="Normal 6" xfId="17" xr:uid="{00000000-0005-0000-0000-000012000000}"/>
    <cellStyle name="Normal 7" xfId="18" xr:uid="{00000000-0005-0000-0000-000013000000}"/>
    <cellStyle name="Porcentual 2" xfId="19" xr:uid="{00000000-0005-0000-0000-000014000000}"/>
    <cellStyle name="Porcentual 2 2" xfId="20" xr:uid="{00000000-0005-0000-0000-000015000000}"/>
  </cellStyles>
  <dxfs count="0"/>
  <tableStyles count="0" defaultTableStyle="TableStyleMedium9" defaultPivotStyle="PivotStyleLight16"/>
  <colors>
    <mruColors>
      <color rgb="FF00AE42"/>
      <color rgb="FFD2D3D5"/>
      <color rgb="FFE5097F"/>
      <color rgb="FFA9ABAE"/>
      <color rgb="FF373435"/>
      <color rgb="FF968498"/>
      <color rgb="FFCCCCCC"/>
      <color rgb="FFF8D6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efreshError="1">
        <row r="4">
          <cell r="Y4" t="str">
            <v>ASAMBLEA LEGISLATIVA DEL DF</v>
          </cell>
        </row>
        <row r="5">
          <cell r="Y5" t="str">
            <v>AUTORIDAD DEL CENTRO HISTÓRICO</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R97" t="str">
            <v>FONDO DE DESARROLLO ECONÓMICO DEL DF</v>
          </cell>
          <cell r="AS97" t="str">
            <v>NO</v>
          </cell>
          <cell r="AU97" t="str">
            <v>080017</v>
          </cell>
          <cell r="AV97" t="str">
            <v>Realizar acciones en el marco del Proyecto Bicentenario de la Ciudad de México</v>
          </cell>
          <cell r="AW97" t="str">
            <v>Proyecto</v>
          </cell>
        </row>
        <row r="98">
          <cell r="AR98" t="str">
            <v>FONDO DE SEGURIDAD PÚBLICA DEL DF</v>
          </cell>
          <cell r="AS98" t="str">
            <v>NO</v>
          </cell>
          <cell r="AU98" t="str">
            <v>080059</v>
          </cell>
          <cell r="AV98" t="str">
            <v>Otorgar servicios de apoyo administrativo</v>
          </cell>
          <cell r="AW98" t="str">
            <v>A/P</v>
          </cell>
        </row>
        <row r="99">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efreshError="1">
        <row r="1">
          <cell r="A1" t="str">
            <v>s</v>
          </cell>
        </row>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efreshError="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rog PAR"/>
      <sheetName val="Viv"/>
      <sheetName val="Educ Salud y AS"/>
      <sheetName val="cats"/>
    </sheetNames>
    <sheetDataSet>
      <sheetData sheetId="0"/>
      <sheetData sheetId="1"/>
      <sheetData sheetId="2"/>
      <sheetData sheetId="3"/>
      <sheetData sheetId="4">
        <row r="1">
          <cell r="A1" t="str">
            <v>Bienes Muebles, Inm. e Intan.</v>
          </cell>
          <cell r="B1" t="str">
            <v>05</v>
          </cell>
        </row>
        <row r="2">
          <cell r="B2" t="str">
            <v>xyz</v>
          </cell>
        </row>
        <row r="3">
          <cell r="A3" t="str">
            <v>Inversión Financiera</v>
          </cell>
          <cell r="B3" t="str">
            <v>07</v>
          </cell>
        </row>
        <row r="4">
          <cell r="A4" t="str">
            <v>Materiales y Suministros</v>
          </cell>
          <cell r="B4" t="str">
            <v>02</v>
          </cell>
        </row>
        <row r="5">
          <cell r="A5" t="str">
            <v>Inversión Pública</v>
          </cell>
          <cell r="B5" t="str">
            <v>06</v>
          </cell>
        </row>
        <row r="6">
          <cell r="A6" t="str">
            <v>Servicios Generales</v>
          </cell>
          <cell r="B6" t="str">
            <v>03</v>
          </cell>
        </row>
        <row r="7">
          <cell r="A7" t="str">
            <v>Servicios Personales</v>
          </cell>
          <cell r="B7" t="str">
            <v>01</v>
          </cell>
        </row>
        <row r="8">
          <cell r="A8" t="str">
            <v>Transferencias  Directas</v>
          </cell>
          <cell r="B8" t="str">
            <v>04I</v>
          </cell>
        </row>
        <row r="9">
          <cell r="A9" t="str">
            <v>Transferencias Directas</v>
          </cell>
          <cell r="B9" t="str">
            <v>04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o Neto GDF"/>
      <sheetName val="Mini Eco"/>
      <sheetName val="Eco Prog GDF"/>
      <sheetName val="Gasto Prog"/>
      <sheetName val="Eco CC Cons. (2)"/>
      <sheetName val="Corriente"/>
      <sheetName val="Capital"/>
      <sheetName val="grafx"/>
      <sheetName val="Adm Neto GDF"/>
      <sheetName val="Adm Prog GDF"/>
      <sheetName val="asigs pptales"/>
      <sheetName val="grafx (2)"/>
      <sheetName val="No P"/>
      <sheetName val="EJES"/>
      <sheetName val="Otros cuadros CP 2012 SIN 2011"/>
    </sheetNames>
    <sheetDataSet>
      <sheetData sheetId="0">
        <row r="16">
          <cell r="G16">
            <v>27818.41810554999</v>
          </cell>
        </row>
      </sheetData>
      <sheetData sheetId="1" refreshError="1"/>
      <sheetData sheetId="2" refreshError="1"/>
      <sheetData sheetId="3"/>
      <sheetData sheetId="4" refreshError="1"/>
      <sheetData sheetId="5" refreshError="1"/>
      <sheetData sheetId="6" refreshError="1"/>
      <sheetData sheetId="7">
        <row r="34">
          <cell r="A34" t="str">
            <v>ENERO-DICIEMBRE 2012</v>
          </cell>
        </row>
      </sheetData>
      <sheetData sheetId="8"/>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43AFB-6496-4F61-A815-08FEF5ADCC83}">
  <sheetPr>
    <tabColor rgb="FF00B050"/>
    <pageSetUpPr fitToPage="1"/>
  </sheetPr>
  <dimension ref="B1:K129"/>
  <sheetViews>
    <sheetView showGridLines="0" tabSelected="1" zoomScale="70" zoomScaleNormal="70" workbookViewId="0">
      <selection activeCell="E19" sqref="E19"/>
    </sheetView>
  </sheetViews>
  <sheetFormatPr baseColWidth="10" defaultColWidth="11.5703125" defaultRowHeight="15.75" x14ac:dyDescent="0.25"/>
  <cols>
    <col min="1" max="1" width="1" style="1" customWidth="1"/>
    <col min="2" max="2" width="58.140625" style="1" customWidth="1"/>
    <col min="3" max="8" width="19.85546875" style="1" customWidth="1"/>
    <col min="9" max="9" width="1.85546875" style="1" customWidth="1"/>
    <col min="10" max="16384" width="11.5703125" style="1"/>
  </cols>
  <sheetData>
    <row r="1" spans="2:9" ht="6.6" customHeight="1" x14ac:dyDescent="0.25"/>
    <row r="2" spans="2:9" ht="15" customHeight="1" x14ac:dyDescent="0.25">
      <c r="B2" s="31" t="s">
        <v>27</v>
      </c>
      <c r="C2" s="32"/>
      <c r="D2" s="32"/>
      <c r="E2" s="32"/>
      <c r="F2" s="32"/>
      <c r="G2" s="32"/>
      <c r="H2" s="33"/>
    </row>
    <row r="3" spans="2:9" ht="15" customHeight="1" x14ac:dyDescent="0.25">
      <c r="B3" s="34" t="s">
        <v>15</v>
      </c>
      <c r="C3" s="35"/>
      <c r="D3" s="35"/>
      <c r="E3" s="35"/>
      <c r="F3" s="35"/>
      <c r="G3" s="35"/>
      <c r="H3" s="36"/>
    </row>
    <row r="4" spans="2:9" ht="15" customHeight="1" x14ac:dyDescent="0.25">
      <c r="B4" s="34" t="s">
        <v>97</v>
      </c>
      <c r="C4" s="35"/>
      <c r="D4" s="35"/>
      <c r="E4" s="35"/>
      <c r="F4" s="35"/>
      <c r="G4" s="35"/>
      <c r="H4" s="36"/>
    </row>
    <row r="5" spans="2:9" ht="15" customHeight="1" x14ac:dyDescent="0.25">
      <c r="B5" s="34" t="s">
        <v>118</v>
      </c>
      <c r="C5" s="35"/>
      <c r="D5" s="35"/>
      <c r="E5" s="35"/>
      <c r="F5" s="35"/>
      <c r="G5" s="35"/>
      <c r="H5" s="36"/>
    </row>
    <row r="6" spans="2:9" ht="15" customHeight="1" x14ac:dyDescent="0.25">
      <c r="B6" s="37" t="s">
        <v>58</v>
      </c>
      <c r="C6" s="38"/>
      <c r="D6" s="38"/>
      <c r="E6" s="38"/>
      <c r="F6" s="38"/>
      <c r="G6" s="38"/>
      <c r="H6" s="39"/>
    </row>
    <row r="7" spans="2:9" ht="15" customHeight="1" x14ac:dyDescent="0.25">
      <c r="B7" s="29" t="s">
        <v>1</v>
      </c>
      <c r="C7" s="41" t="s">
        <v>28</v>
      </c>
      <c r="D7" s="41"/>
      <c r="E7" s="41"/>
      <c r="F7" s="41"/>
      <c r="G7" s="41"/>
      <c r="H7" s="41" t="s">
        <v>61</v>
      </c>
    </row>
    <row r="8" spans="2:9" ht="30" customHeight="1" x14ac:dyDescent="0.25">
      <c r="B8" s="29"/>
      <c r="C8" s="11" t="s">
        <v>0</v>
      </c>
      <c r="D8" s="11" t="s">
        <v>16</v>
      </c>
      <c r="E8" s="11" t="s">
        <v>14</v>
      </c>
      <c r="F8" s="11" t="s">
        <v>60</v>
      </c>
      <c r="G8" s="11" t="s">
        <v>128</v>
      </c>
      <c r="H8" s="41"/>
    </row>
    <row r="9" spans="2:9" ht="15" customHeight="1" x14ac:dyDescent="0.25">
      <c r="B9" s="29"/>
      <c r="C9" s="20">
        <v>1</v>
      </c>
      <c r="D9" s="20">
        <v>2</v>
      </c>
      <c r="E9" s="11" t="s">
        <v>17</v>
      </c>
      <c r="F9" s="2">
        <v>4</v>
      </c>
      <c r="G9" s="2">
        <v>5</v>
      </c>
      <c r="H9" s="2" t="s">
        <v>59</v>
      </c>
    </row>
    <row r="10" spans="2:9" s="16" customFormat="1" ht="8.1" customHeight="1" x14ac:dyDescent="0.25"/>
    <row r="11" spans="2:9" x14ac:dyDescent="0.25">
      <c r="B11" s="42" t="s">
        <v>98</v>
      </c>
      <c r="C11" s="43">
        <v>236909968</v>
      </c>
      <c r="D11" s="44">
        <f t="shared" ref="D11:D74" si="0">E11-C11</f>
        <v>0</v>
      </c>
      <c r="E11" s="43">
        <v>236909968</v>
      </c>
      <c r="F11" s="43">
        <v>44320474.339999996</v>
      </c>
      <c r="G11" s="19">
        <f t="shared" ref="G11:G42" si="1">F11</f>
        <v>44320474.339999996</v>
      </c>
      <c r="H11" s="18">
        <f t="shared" ref="H11:H74" si="2">E11-F11</f>
        <v>192589493.66</v>
      </c>
      <c r="I11" s="3"/>
    </row>
    <row r="12" spans="2:9" x14ac:dyDescent="0.25">
      <c r="B12" s="42" t="s">
        <v>2</v>
      </c>
      <c r="C12" s="43">
        <v>4993205977</v>
      </c>
      <c r="D12" s="44">
        <f t="shared" si="0"/>
        <v>699184.68000030518</v>
      </c>
      <c r="E12" s="43">
        <v>4993905161.6800003</v>
      </c>
      <c r="F12" s="43">
        <v>642633812.96000004</v>
      </c>
      <c r="G12" s="19">
        <f t="shared" si="1"/>
        <v>642633812.96000004</v>
      </c>
      <c r="H12" s="18">
        <f t="shared" si="2"/>
        <v>4351271348.7200003</v>
      </c>
      <c r="I12" s="3"/>
    </row>
    <row r="13" spans="2:9" x14ac:dyDescent="0.25">
      <c r="B13" s="42" t="s">
        <v>3</v>
      </c>
      <c r="C13" s="43">
        <v>288585386</v>
      </c>
      <c r="D13" s="44">
        <f t="shared" si="0"/>
        <v>0</v>
      </c>
      <c r="E13" s="43">
        <v>288585386</v>
      </c>
      <c r="F13" s="43">
        <v>43902248.319999978</v>
      </c>
      <c r="G13" s="19">
        <f t="shared" si="1"/>
        <v>43902248.319999978</v>
      </c>
      <c r="H13" s="18">
        <f t="shared" si="2"/>
        <v>244683137.68000001</v>
      </c>
      <c r="I13" s="3"/>
    </row>
    <row r="14" spans="2:9" x14ac:dyDescent="0.25">
      <c r="B14" s="42" t="s">
        <v>4</v>
      </c>
      <c r="C14" s="43">
        <v>454229368</v>
      </c>
      <c r="D14" s="44">
        <f t="shared" si="0"/>
        <v>2514</v>
      </c>
      <c r="E14" s="43">
        <v>454231882</v>
      </c>
      <c r="F14" s="43">
        <v>32055374.419999994</v>
      </c>
      <c r="G14" s="19">
        <f t="shared" si="1"/>
        <v>32055374.419999994</v>
      </c>
      <c r="H14" s="18">
        <f t="shared" si="2"/>
        <v>422176507.57999998</v>
      </c>
      <c r="I14" s="3"/>
    </row>
    <row r="15" spans="2:9" x14ac:dyDescent="0.25">
      <c r="B15" s="42" t="s">
        <v>5</v>
      </c>
      <c r="C15" s="43">
        <v>94004169</v>
      </c>
      <c r="D15" s="44">
        <f t="shared" si="0"/>
        <v>0</v>
      </c>
      <c r="E15" s="43">
        <v>94004169</v>
      </c>
      <c r="F15" s="43">
        <v>13915149.310000001</v>
      </c>
      <c r="G15" s="19">
        <f t="shared" si="1"/>
        <v>13915149.310000001</v>
      </c>
      <c r="H15" s="18">
        <f t="shared" si="2"/>
        <v>80089019.689999998</v>
      </c>
      <c r="I15" s="3"/>
    </row>
    <row r="16" spans="2:9" x14ac:dyDescent="0.25">
      <c r="B16" s="42" t="s">
        <v>99</v>
      </c>
      <c r="C16" s="43">
        <v>1243032934</v>
      </c>
      <c r="D16" s="44">
        <f t="shared" si="0"/>
        <v>0</v>
      </c>
      <c r="E16" s="43">
        <v>1243032934</v>
      </c>
      <c r="F16" s="43">
        <v>182134361.20999998</v>
      </c>
      <c r="G16" s="19">
        <f t="shared" si="1"/>
        <v>182134361.20999998</v>
      </c>
      <c r="H16" s="18">
        <f t="shared" si="2"/>
        <v>1060898572.79</v>
      </c>
      <c r="I16" s="3"/>
    </row>
    <row r="17" spans="2:9" x14ac:dyDescent="0.25">
      <c r="B17" s="42" t="s">
        <v>6</v>
      </c>
      <c r="C17" s="43">
        <v>19425124200</v>
      </c>
      <c r="D17" s="44">
        <f t="shared" si="0"/>
        <v>0</v>
      </c>
      <c r="E17" s="43">
        <v>19425124200</v>
      </c>
      <c r="F17" s="43">
        <v>419998205.53999996</v>
      </c>
      <c r="G17" s="19">
        <f t="shared" si="1"/>
        <v>419998205.53999996</v>
      </c>
      <c r="H17" s="18">
        <f t="shared" si="2"/>
        <v>19005125994.459999</v>
      </c>
      <c r="I17" s="3"/>
    </row>
    <row r="18" spans="2:9" x14ac:dyDescent="0.25">
      <c r="B18" s="42" t="s">
        <v>62</v>
      </c>
      <c r="C18" s="43">
        <v>2565753233</v>
      </c>
      <c r="D18" s="44">
        <f t="shared" si="0"/>
        <v>21901718.71999979</v>
      </c>
      <c r="E18" s="43">
        <v>2587654951.7199998</v>
      </c>
      <c r="F18" s="43">
        <v>377357662.82999992</v>
      </c>
      <c r="G18" s="19">
        <f t="shared" si="1"/>
        <v>377357662.82999992</v>
      </c>
      <c r="H18" s="18">
        <f t="shared" si="2"/>
        <v>2210297288.8899999</v>
      </c>
      <c r="I18" s="3"/>
    </row>
    <row r="19" spans="2:9" x14ac:dyDescent="0.25">
      <c r="B19" s="42" t="s">
        <v>63</v>
      </c>
      <c r="C19" s="43">
        <v>4146883247</v>
      </c>
      <c r="D19" s="44">
        <f t="shared" si="0"/>
        <v>-60000000</v>
      </c>
      <c r="E19" s="43">
        <v>4086883247</v>
      </c>
      <c r="F19" s="43">
        <v>655660111.19000006</v>
      </c>
      <c r="G19" s="19">
        <f t="shared" si="1"/>
        <v>655660111.19000006</v>
      </c>
      <c r="H19" s="18">
        <f t="shared" si="2"/>
        <v>3431223135.8099999</v>
      </c>
      <c r="I19" s="3"/>
    </row>
    <row r="20" spans="2:9" x14ac:dyDescent="0.25">
      <c r="B20" s="42" t="s">
        <v>13</v>
      </c>
      <c r="C20" s="43">
        <v>2074038258</v>
      </c>
      <c r="D20" s="44">
        <f t="shared" si="0"/>
        <v>0</v>
      </c>
      <c r="E20" s="43">
        <v>2074038258</v>
      </c>
      <c r="F20" s="43">
        <v>205512749.73000002</v>
      </c>
      <c r="G20" s="19">
        <f t="shared" si="1"/>
        <v>205512749.73000002</v>
      </c>
      <c r="H20" s="18">
        <f t="shared" si="2"/>
        <v>1868525508.27</v>
      </c>
      <c r="I20" s="3"/>
    </row>
    <row r="21" spans="2:9" x14ac:dyDescent="0.25">
      <c r="B21" s="42" t="s">
        <v>64</v>
      </c>
      <c r="C21" s="43">
        <v>18255332999</v>
      </c>
      <c r="D21" s="44">
        <f t="shared" si="0"/>
        <v>0</v>
      </c>
      <c r="E21" s="43">
        <v>18255332999</v>
      </c>
      <c r="F21" s="43">
        <v>2922707560.4000001</v>
      </c>
      <c r="G21" s="19">
        <f t="shared" si="1"/>
        <v>2922707560.4000001</v>
      </c>
      <c r="H21" s="18">
        <f t="shared" si="2"/>
        <v>15332625438.6</v>
      </c>
      <c r="I21" s="3"/>
    </row>
    <row r="22" spans="2:9" x14ac:dyDescent="0.25">
      <c r="B22" s="42" t="s">
        <v>65</v>
      </c>
      <c r="C22" s="43">
        <v>390541871</v>
      </c>
      <c r="D22" s="44">
        <f t="shared" si="0"/>
        <v>0</v>
      </c>
      <c r="E22" s="43">
        <v>390541871</v>
      </c>
      <c r="F22" s="43">
        <v>64665021.889999993</v>
      </c>
      <c r="G22" s="19">
        <f t="shared" si="1"/>
        <v>64665021.889999993</v>
      </c>
      <c r="H22" s="18">
        <f t="shared" si="2"/>
        <v>325876849.11000001</v>
      </c>
      <c r="I22" s="3"/>
    </row>
    <row r="23" spans="2:9" x14ac:dyDescent="0.25">
      <c r="B23" s="42" t="s">
        <v>52</v>
      </c>
      <c r="C23" s="43">
        <v>7062740827</v>
      </c>
      <c r="D23" s="44">
        <f t="shared" si="0"/>
        <v>-6893977697.6599998</v>
      </c>
      <c r="E23" s="43">
        <v>168763129.34000003</v>
      </c>
      <c r="F23" s="43">
        <v>162869974.66</v>
      </c>
      <c r="G23" s="19">
        <f t="shared" si="1"/>
        <v>162869974.66</v>
      </c>
      <c r="H23" s="18">
        <f t="shared" si="2"/>
        <v>5893154.680000037</v>
      </c>
      <c r="I23" s="3"/>
    </row>
    <row r="24" spans="2:9" x14ac:dyDescent="0.25">
      <c r="B24" s="42" t="s">
        <v>9</v>
      </c>
      <c r="C24" s="43">
        <v>1587866299</v>
      </c>
      <c r="D24" s="44">
        <f t="shared" si="0"/>
        <v>0</v>
      </c>
      <c r="E24" s="43">
        <v>1587866299</v>
      </c>
      <c r="F24" s="43">
        <v>273409944.26000011</v>
      </c>
      <c r="G24" s="19">
        <f t="shared" si="1"/>
        <v>273409944.26000011</v>
      </c>
      <c r="H24" s="18">
        <f t="shared" si="2"/>
        <v>1314456354.7399998</v>
      </c>
      <c r="I24" s="3"/>
    </row>
    <row r="25" spans="2:9" x14ac:dyDescent="0.25">
      <c r="B25" s="42" t="s">
        <v>7</v>
      </c>
      <c r="C25" s="43">
        <v>11367045501</v>
      </c>
      <c r="D25" s="44">
        <f t="shared" si="0"/>
        <v>0</v>
      </c>
      <c r="E25" s="43">
        <v>11367045501</v>
      </c>
      <c r="F25" s="43">
        <v>1689190703.0899997</v>
      </c>
      <c r="G25" s="19">
        <f t="shared" si="1"/>
        <v>1689190703.0899997</v>
      </c>
      <c r="H25" s="18">
        <f t="shared" si="2"/>
        <v>9677854797.9099998</v>
      </c>
      <c r="I25" s="3"/>
    </row>
    <row r="26" spans="2:9" x14ac:dyDescent="0.25">
      <c r="B26" s="42" t="s">
        <v>8</v>
      </c>
      <c r="C26" s="43">
        <v>1437240551</v>
      </c>
      <c r="D26" s="44">
        <f t="shared" si="0"/>
        <v>917569.63000011444</v>
      </c>
      <c r="E26" s="43">
        <v>1438158120.6300001</v>
      </c>
      <c r="F26" s="43">
        <v>163533005.00999993</v>
      </c>
      <c r="G26" s="19">
        <f t="shared" si="1"/>
        <v>163533005.00999993</v>
      </c>
      <c r="H26" s="18">
        <f t="shared" si="2"/>
        <v>1274625115.6200001</v>
      </c>
      <c r="I26" s="3"/>
    </row>
    <row r="27" spans="2:9" x14ac:dyDescent="0.25">
      <c r="B27" s="42" t="s">
        <v>100</v>
      </c>
      <c r="C27" s="43">
        <v>1009742052</v>
      </c>
      <c r="D27" s="44">
        <f t="shared" si="0"/>
        <v>0</v>
      </c>
      <c r="E27" s="43">
        <v>1009742052</v>
      </c>
      <c r="F27" s="43">
        <v>199806914.90999997</v>
      </c>
      <c r="G27" s="19">
        <f t="shared" si="1"/>
        <v>199806914.90999997</v>
      </c>
      <c r="H27" s="18">
        <f t="shared" si="2"/>
        <v>809935137.09000003</v>
      </c>
      <c r="I27" s="3"/>
    </row>
    <row r="28" spans="2:9" x14ac:dyDescent="0.25">
      <c r="B28" s="42" t="s">
        <v>66</v>
      </c>
      <c r="C28" s="43">
        <v>145044587</v>
      </c>
      <c r="D28" s="44">
        <f t="shared" si="0"/>
        <v>0</v>
      </c>
      <c r="E28" s="43">
        <v>145044587</v>
      </c>
      <c r="F28" s="43">
        <v>18989940.919999991</v>
      </c>
      <c r="G28" s="19">
        <f t="shared" si="1"/>
        <v>18989940.919999991</v>
      </c>
      <c r="H28" s="18">
        <f t="shared" si="2"/>
        <v>126054646.08000001</v>
      </c>
      <c r="I28" s="3"/>
    </row>
    <row r="29" spans="2:9" ht="31.5" x14ac:dyDescent="0.25">
      <c r="B29" s="42" t="s">
        <v>67</v>
      </c>
      <c r="C29" s="43">
        <v>142496081</v>
      </c>
      <c r="D29" s="44">
        <f t="shared" si="0"/>
        <v>0</v>
      </c>
      <c r="E29" s="43">
        <v>142496081</v>
      </c>
      <c r="F29" s="43">
        <v>20076544.130000003</v>
      </c>
      <c r="G29" s="19">
        <f t="shared" si="1"/>
        <v>20076544.130000003</v>
      </c>
      <c r="H29" s="18">
        <f t="shared" si="2"/>
        <v>122419536.87</v>
      </c>
      <c r="I29" s="3"/>
    </row>
    <row r="30" spans="2:9" x14ac:dyDescent="0.25">
      <c r="B30" s="42" t="s">
        <v>111</v>
      </c>
      <c r="C30" s="43">
        <v>2293843422</v>
      </c>
      <c r="D30" s="44">
        <f t="shared" si="0"/>
        <v>0</v>
      </c>
      <c r="E30" s="43">
        <v>2293843422</v>
      </c>
      <c r="F30" s="43">
        <v>121456286.53000002</v>
      </c>
      <c r="G30" s="19">
        <f t="shared" si="1"/>
        <v>121456286.53000002</v>
      </c>
      <c r="H30" s="18">
        <f t="shared" si="2"/>
        <v>2172387135.4699998</v>
      </c>
      <c r="I30" s="3"/>
    </row>
    <row r="31" spans="2:9" x14ac:dyDescent="0.25">
      <c r="B31" s="45" t="s">
        <v>113</v>
      </c>
      <c r="C31" s="43">
        <v>226757892</v>
      </c>
      <c r="D31" s="44">
        <f t="shared" si="0"/>
        <v>0</v>
      </c>
      <c r="E31" s="43">
        <v>226757892</v>
      </c>
      <c r="F31" s="43">
        <v>39756789.539999999</v>
      </c>
      <c r="G31" s="19">
        <f t="shared" si="1"/>
        <v>39756789.539999999</v>
      </c>
      <c r="H31" s="18">
        <f t="shared" si="2"/>
        <v>187001102.46000001</v>
      </c>
      <c r="I31" s="3"/>
    </row>
    <row r="32" spans="2:9" x14ac:dyDescent="0.25">
      <c r="B32" s="42" t="s">
        <v>72</v>
      </c>
      <c r="C32" s="43">
        <v>3272401273</v>
      </c>
      <c r="D32" s="44">
        <f t="shared" si="0"/>
        <v>0</v>
      </c>
      <c r="E32" s="43">
        <v>3272401273</v>
      </c>
      <c r="F32" s="43">
        <v>322641904.15999997</v>
      </c>
      <c r="G32" s="19">
        <f t="shared" si="1"/>
        <v>322641904.15999997</v>
      </c>
      <c r="H32" s="18">
        <f t="shared" si="2"/>
        <v>2949759368.8400002</v>
      </c>
      <c r="I32" s="3"/>
    </row>
    <row r="33" spans="2:9" x14ac:dyDescent="0.25">
      <c r="B33" s="42" t="s">
        <v>73</v>
      </c>
      <c r="C33" s="43">
        <v>1964629926</v>
      </c>
      <c r="D33" s="44">
        <f t="shared" si="0"/>
        <v>0</v>
      </c>
      <c r="E33" s="43">
        <v>1964629926</v>
      </c>
      <c r="F33" s="43">
        <v>232798353.16000003</v>
      </c>
      <c r="G33" s="19">
        <f t="shared" si="1"/>
        <v>232798353.16000003</v>
      </c>
      <c r="H33" s="18">
        <f t="shared" si="2"/>
        <v>1731831572.8399999</v>
      </c>
      <c r="I33" s="3"/>
    </row>
    <row r="34" spans="2:9" x14ac:dyDescent="0.25">
      <c r="B34" s="42" t="s">
        <v>74</v>
      </c>
      <c r="C34" s="43">
        <v>2306604703</v>
      </c>
      <c r="D34" s="44">
        <f t="shared" si="0"/>
        <v>0</v>
      </c>
      <c r="E34" s="43">
        <v>2306604703</v>
      </c>
      <c r="F34" s="43">
        <v>300813347.09999996</v>
      </c>
      <c r="G34" s="19">
        <f t="shared" si="1"/>
        <v>300813347.09999996</v>
      </c>
      <c r="H34" s="18">
        <f t="shared" si="2"/>
        <v>2005791355.9000001</v>
      </c>
      <c r="I34" s="3"/>
    </row>
    <row r="35" spans="2:9" x14ac:dyDescent="0.25">
      <c r="B35" s="42" t="s">
        <v>75</v>
      </c>
      <c r="C35" s="43">
        <v>2888741193</v>
      </c>
      <c r="D35" s="44">
        <f t="shared" si="0"/>
        <v>0</v>
      </c>
      <c r="E35" s="43">
        <v>2888741193</v>
      </c>
      <c r="F35" s="43">
        <v>334585046.55000001</v>
      </c>
      <c r="G35" s="19">
        <f t="shared" si="1"/>
        <v>334585046.55000001</v>
      </c>
      <c r="H35" s="18">
        <f t="shared" si="2"/>
        <v>2554156146.4499998</v>
      </c>
      <c r="I35" s="3"/>
    </row>
    <row r="36" spans="2:9" x14ac:dyDescent="0.25">
      <c r="B36" s="42" t="s">
        <v>76</v>
      </c>
      <c r="C36" s="43">
        <v>1756248113</v>
      </c>
      <c r="D36" s="44">
        <f t="shared" si="0"/>
        <v>0</v>
      </c>
      <c r="E36" s="43">
        <v>1756248113</v>
      </c>
      <c r="F36" s="43">
        <v>235208500.15000001</v>
      </c>
      <c r="G36" s="19">
        <f t="shared" si="1"/>
        <v>235208500.15000001</v>
      </c>
      <c r="H36" s="18">
        <f t="shared" si="2"/>
        <v>1521039612.8499999</v>
      </c>
      <c r="I36" s="3"/>
    </row>
    <row r="37" spans="2:9" x14ac:dyDescent="0.25">
      <c r="B37" s="42" t="s">
        <v>77</v>
      </c>
      <c r="C37" s="43">
        <v>3416560867</v>
      </c>
      <c r="D37" s="44">
        <f t="shared" si="0"/>
        <v>0</v>
      </c>
      <c r="E37" s="43">
        <v>3416560867</v>
      </c>
      <c r="F37" s="43">
        <v>487020095.34000003</v>
      </c>
      <c r="G37" s="19">
        <f t="shared" si="1"/>
        <v>487020095.34000003</v>
      </c>
      <c r="H37" s="18">
        <f t="shared" si="2"/>
        <v>2929540771.6599998</v>
      </c>
      <c r="I37" s="3"/>
    </row>
    <row r="38" spans="2:9" x14ac:dyDescent="0.25">
      <c r="B38" s="42" t="s">
        <v>78</v>
      </c>
      <c r="C38" s="43">
        <v>4884010959</v>
      </c>
      <c r="D38" s="44">
        <f t="shared" si="0"/>
        <v>0</v>
      </c>
      <c r="E38" s="43">
        <v>4884010959</v>
      </c>
      <c r="F38" s="43">
        <v>632044807.58999968</v>
      </c>
      <c r="G38" s="19">
        <f t="shared" si="1"/>
        <v>632044807.58999968</v>
      </c>
      <c r="H38" s="18">
        <f t="shared" si="2"/>
        <v>4251966151.4100003</v>
      </c>
      <c r="I38" s="3"/>
    </row>
    <row r="39" spans="2:9" x14ac:dyDescent="0.25">
      <c r="B39" s="42" t="s">
        <v>79</v>
      </c>
      <c r="C39" s="43">
        <v>2074376935</v>
      </c>
      <c r="D39" s="44">
        <f t="shared" si="0"/>
        <v>0</v>
      </c>
      <c r="E39" s="43">
        <v>2074376935</v>
      </c>
      <c r="F39" s="43">
        <v>260567094.12999994</v>
      </c>
      <c r="G39" s="19">
        <f t="shared" si="1"/>
        <v>260567094.12999994</v>
      </c>
      <c r="H39" s="18">
        <f t="shared" si="2"/>
        <v>1813809840.8700001</v>
      </c>
      <c r="I39" s="3"/>
    </row>
    <row r="40" spans="2:9" x14ac:dyDescent="0.25">
      <c r="B40" s="42" t="s">
        <v>80</v>
      </c>
      <c r="C40" s="43">
        <v>6011575912</v>
      </c>
      <c r="D40" s="44">
        <f t="shared" si="0"/>
        <v>0</v>
      </c>
      <c r="E40" s="43">
        <v>6011575912</v>
      </c>
      <c r="F40" s="43">
        <v>609998056.27999997</v>
      </c>
      <c r="G40" s="19">
        <f t="shared" si="1"/>
        <v>609998056.27999997</v>
      </c>
      <c r="H40" s="18">
        <f t="shared" si="2"/>
        <v>5401577855.7200003</v>
      </c>
      <c r="I40" s="3"/>
    </row>
    <row r="41" spans="2:9" x14ac:dyDescent="0.25">
      <c r="B41" s="42" t="s">
        <v>81</v>
      </c>
      <c r="C41" s="43">
        <v>1725875702</v>
      </c>
      <c r="D41" s="44">
        <f t="shared" si="0"/>
        <v>0</v>
      </c>
      <c r="E41" s="43">
        <v>1725875702</v>
      </c>
      <c r="F41" s="43">
        <v>149460457.94000003</v>
      </c>
      <c r="G41" s="19">
        <f t="shared" si="1"/>
        <v>149460457.94000003</v>
      </c>
      <c r="H41" s="18">
        <f t="shared" si="2"/>
        <v>1576415244.0599999</v>
      </c>
      <c r="I41" s="3"/>
    </row>
    <row r="42" spans="2:9" x14ac:dyDescent="0.25">
      <c r="B42" s="42" t="s">
        <v>82</v>
      </c>
      <c r="C42" s="43">
        <v>2472266348</v>
      </c>
      <c r="D42" s="44">
        <f t="shared" si="0"/>
        <v>0</v>
      </c>
      <c r="E42" s="43">
        <v>2472266348</v>
      </c>
      <c r="F42" s="43">
        <v>246700349.28999996</v>
      </c>
      <c r="G42" s="19">
        <f t="shared" si="1"/>
        <v>246700349.28999996</v>
      </c>
      <c r="H42" s="18">
        <f t="shared" si="2"/>
        <v>2225565998.71</v>
      </c>
      <c r="I42" s="3"/>
    </row>
    <row r="43" spans="2:9" x14ac:dyDescent="0.25">
      <c r="B43" s="42" t="s">
        <v>83</v>
      </c>
      <c r="C43" s="43">
        <v>1477352250</v>
      </c>
      <c r="D43" s="44">
        <f t="shared" si="0"/>
        <v>0</v>
      </c>
      <c r="E43" s="43">
        <v>1477352250</v>
      </c>
      <c r="F43" s="43">
        <v>167836319.96000001</v>
      </c>
      <c r="G43" s="19">
        <f t="shared" ref="G43:G74" si="3">F43</f>
        <v>167836319.96000001</v>
      </c>
      <c r="H43" s="18">
        <f t="shared" si="2"/>
        <v>1309515930.04</v>
      </c>
      <c r="I43" s="3"/>
    </row>
    <row r="44" spans="2:9" x14ac:dyDescent="0.25">
      <c r="B44" s="42" t="s">
        <v>84</v>
      </c>
      <c r="C44" s="43">
        <v>1754247731</v>
      </c>
      <c r="D44" s="44">
        <f t="shared" si="0"/>
        <v>0</v>
      </c>
      <c r="E44" s="43">
        <v>1754247731</v>
      </c>
      <c r="F44" s="43">
        <v>238631152.31</v>
      </c>
      <c r="G44" s="19">
        <f t="shared" si="3"/>
        <v>238631152.31</v>
      </c>
      <c r="H44" s="18">
        <f t="shared" si="2"/>
        <v>1515616578.6900001</v>
      </c>
      <c r="I44" s="3"/>
    </row>
    <row r="45" spans="2:9" x14ac:dyDescent="0.25">
      <c r="B45" s="42" t="s">
        <v>85</v>
      </c>
      <c r="C45" s="43">
        <v>2769993470</v>
      </c>
      <c r="D45" s="44">
        <f t="shared" si="0"/>
        <v>0</v>
      </c>
      <c r="E45" s="43">
        <v>2769993470</v>
      </c>
      <c r="F45" s="43">
        <v>271253070.46999991</v>
      </c>
      <c r="G45" s="19">
        <f t="shared" si="3"/>
        <v>271253070.46999991</v>
      </c>
      <c r="H45" s="18">
        <f t="shared" si="2"/>
        <v>2498740399.5300002</v>
      </c>
      <c r="I45" s="3"/>
    </row>
    <row r="46" spans="2:9" x14ac:dyDescent="0.25">
      <c r="B46" s="42" t="s">
        <v>86</v>
      </c>
      <c r="C46" s="43">
        <v>2834313394</v>
      </c>
      <c r="D46" s="44">
        <f t="shared" si="0"/>
        <v>0</v>
      </c>
      <c r="E46" s="43">
        <v>2834313394</v>
      </c>
      <c r="F46" s="43">
        <v>433684405.08999997</v>
      </c>
      <c r="G46" s="19">
        <f t="shared" si="3"/>
        <v>433684405.08999997</v>
      </c>
      <c r="H46" s="18">
        <f t="shared" si="2"/>
        <v>2400628988.9099998</v>
      </c>
      <c r="I46" s="3"/>
    </row>
    <row r="47" spans="2:9" x14ac:dyDescent="0.25">
      <c r="B47" s="42" t="s">
        <v>87</v>
      </c>
      <c r="C47" s="43">
        <v>2108585084</v>
      </c>
      <c r="D47" s="44">
        <f t="shared" si="0"/>
        <v>0</v>
      </c>
      <c r="E47" s="43">
        <v>2108585084</v>
      </c>
      <c r="F47" s="43">
        <v>265456089.76999998</v>
      </c>
      <c r="G47" s="19">
        <f t="shared" si="3"/>
        <v>265456089.76999998</v>
      </c>
      <c r="H47" s="18">
        <f t="shared" si="2"/>
        <v>1843128994.23</v>
      </c>
      <c r="I47" s="3"/>
    </row>
    <row r="48" spans="2:9" ht="31.5" x14ac:dyDescent="0.25">
      <c r="B48" s="42" t="s">
        <v>68</v>
      </c>
      <c r="C48" s="43">
        <v>1938335559</v>
      </c>
      <c r="D48" s="44">
        <f t="shared" si="0"/>
        <v>339515616.84000015</v>
      </c>
      <c r="E48" s="43">
        <v>2277851175.8400002</v>
      </c>
      <c r="F48" s="43">
        <v>368758737.43000001</v>
      </c>
      <c r="G48" s="19">
        <f t="shared" si="3"/>
        <v>368758737.43000001</v>
      </c>
      <c r="H48" s="18">
        <f t="shared" si="2"/>
        <v>1909092438.4100001</v>
      </c>
      <c r="I48" s="3"/>
    </row>
    <row r="49" spans="2:9" s="5" customFormat="1" x14ac:dyDescent="0.25">
      <c r="B49" s="42" t="s">
        <v>69</v>
      </c>
      <c r="C49" s="43">
        <v>176461128</v>
      </c>
      <c r="D49" s="44">
        <f t="shared" si="0"/>
        <v>1392</v>
      </c>
      <c r="E49" s="43">
        <v>176462520</v>
      </c>
      <c r="F49" s="43">
        <v>39331047.459999993</v>
      </c>
      <c r="G49" s="19">
        <f t="shared" si="3"/>
        <v>39331047.459999993</v>
      </c>
      <c r="H49" s="18">
        <f t="shared" si="2"/>
        <v>137131472.54000002</v>
      </c>
      <c r="I49" s="3"/>
    </row>
    <row r="50" spans="2:9" s="5" customFormat="1" ht="31.5" x14ac:dyDescent="0.25">
      <c r="B50" s="42" t="s">
        <v>114</v>
      </c>
      <c r="C50" s="43">
        <v>17172476</v>
      </c>
      <c r="D50" s="44">
        <f t="shared" si="0"/>
        <v>0</v>
      </c>
      <c r="E50" s="43">
        <v>17172476</v>
      </c>
      <c r="F50" s="43">
        <v>1553236.78</v>
      </c>
      <c r="G50" s="19">
        <f t="shared" si="3"/>
        <v>1553236.78</v>
      </c>
      <c r="H50" s="18">
        <f t="shared" si="2"/>
        <v>15619239.220000001</v>
      </c>
      <c r="I50" s="3"/>
    </row>
    <row r="51" spans="2:9" s="5" customFormat="1" x14ac:dyDescent="0.25">
      <c r="B51" s="42" t="s">
        <v>10</v>
      </c>
      <c r="C51" s="43">
        <v>135574970</v>
      </c>
      <c r="D51" s="44">
        <f t="shared" si="0"/>
        <v>0</v>
      </c>
      <c r="E51" s="43">
        <v>135574970</v>
      </c>
      <c r="F51" s="43">
        <v>6258658.5500000007</v>
      </c>
      <c r="G51" s="19">
        <f t="shared" si="3"/>
        <v>6258658.5500000007</v>
      </c>
      <c r="H51" s="18">
        <f t="shared" si="2"/>
        <v>129316311.45</v>
      </c>
      <c r="I51" s="3"/>
    </row>
    <row r="52" spans="2:9" s="5" customFormat="1" ht="47.25" x14ac:dyDescent="0.25">
      <c r="B52" s="42" t="s">
        <v>115</v>
      </c>
      <c r="C52" s="43">
        <v>11992884</v>
      </c>
      <c r="D52" s="44">
        <f t="shared" si="0"/>
        <v>-11807193.859999999</v>
      </c>
      <c r="E52" s="43">
        <v>185690.14</v>
      </c>
      <c r="F52" s="43">
        <v>185690.14</v>
      </c>
      <c r="G52" s="19">
        <f t="shared" si="3"/>
        <v>185690.14</v>
      </c>
      <c r="H52" s="18">
        <f t="shared" si="2"/>
        <v>0</v>
      </c>
      <c r="I52" s="3"/>
    </row>
    <row r="53" spans="2:9" s="5" customFormat="1" ht="31.5" x14ac:dyDescent="0.25">
      <c r="B53" s="42" t="s">
        <v>116</v>
      </c>
      <c r="C53" s="43">
        <v>0</v>
      </c>
      <c r="D53" s="44">
        <f t="shared" si="0"/>
        <v>11807193.859999999</v>
      </c>
      <c r="E53" s="43">
        <v>11807193.859999999</v>
      </c>
      <c r="F53" s="43">
        <v>1905713.88</v>
      </c>
      <c r="G53" s="19">
        <f t="shared" si="3"/>
        <v>1905713.88</v>
      </c>
      <c r="H53" s="18">
        <f t="shared" si="2"/>
        <v>9901479.9800000004</v>
      </c>
      <c r="I53" s="3"/>
    </row>
    <row r="54" spans="2:9" s="5" customFormat="1" x14ac:dyDescent="0.25">
      <c r="B54" s="42" t="s">
        <v>18</v>
      </c>
      <c r="C54" s="43">
        <v>15581074310</v>
      </c>
      <c r="D54" s="44">
        <f t="shared" si="0"/>
        <v>-316225370</v>
      </c>
      <c r="E54" s="43">
        <v>15264848940</v>
      </c>
      <c r="F54" s="43">
        <v>1145501881.5999997</v>
      </c>
      <c r="G54" s="19">
        <f t="shared" si="3"/>
        <v>1145501881.5999997</v>
      </c>
      <c r="H54" s="18">
        <f t="shared" si="2"/>
        <v>14119347058.4</v>
      </c>
      <c r="I54" s="3"/>
    </row>
    <row r="55" spans="2:9" s="5" customFormat="1" x14ac:dyDescent="0.25">
      <c r="B55" s="42" t="s">
        <v>70</v>
      </c>
      <c r="C55" s="43">
        <v>6969641</v>
      </c>
      <c r="D55" s="44">
        <f t="shared" si="0"/>
        <v>0</v>
      </c>
      <c r="E55" s="43">
        <v>6969641</v>
      </c>
      <c r="F55" s="43">
        <v>1029151.64</v>
      </c>
      <c r="G55" s="19">
        <f t="shared" si="3"/>
        <v>1029151.64</v>
      </c>
      <c r="H55" s="18">
        <f t="shared" si="2"/>
        <v>5940489.3600000003</v>
      </c>
      <c r="I55" s="3"/>
    </row>
    <row r="56" spans="2:9" s="5" customFormat="1" x14ac:dyDescent="0.25">
      <c r="B56" s="42" t="s">
        <v>101</v>
      </c>
      <c r="C56" s="43">
        <v>1058072492</v>
      </c>
      <c r="D56" s="44">
        <f t="shared" si="0"/>
        <v>0</v>
      </c>
      <c r="E56" s="43">
        <v>1058072492</v>
      </c>
      <c r="F56" s="43">
        <v>83964074.410000011</v>
      </c>
      <c r="G56" s="19">
        <f t="shared" si="3"/>
        <v>83964074.410000011</v>
      </c>
      <c r="H56" s="18">
        <f t="shared" si="2"/>
        <v>974108417.59000003</v>
      </c>
      <c r="I56" s="3"/>
    </row>
    <row r="57" spans="2:9" s="5" customFormat="1" x14ac:dyDescent="0.25">
      <c r="B57" s="42" t="s">
        <v>54</v>
      </c>
      <c r="C57" s="43">
        <v>3392465477</v>
      </c>
      <c r="D57" s="44">
        <f t="shared" si="0"/>
        <v>0</v>
      </c>
      <c r="E57" s="43">
        <v>3392465477</v>
      </c>
      <c r="F57" s="43">
        <v>24584182.300000001</v>
      </c>
      <c r="G57" s="19">
        <f t="shared" si="3"/>
        <v>24584182.300000001</v>
      </c>
      <c r="H57" s="18">
        <f t="shared" si="2"/>
        <v>3367881294.6999998</v>
      </c>
      <c r="I57" s="3"/>
    </row>
    <row r="58" spans="2:9" s="5" customFormat="1" x14ac:dyDescent="0.25">
      <c r="B58" s="42" t="s">
        <v>71</v>
      </c>
      <c r="C58" s="43">
        <v>113327044</v>
      </c>
      <c r="D58" s="44">
        <f t="shared" si="0"/>
        <v>0</v>
      </c>
      <c r="E58" s="43">
        <v>113327044</v>
      </c>
      <c r="F58" s="43">
        <v>19209262.509999998</v>
      </c>
      <c r="G58" s="19">
        <f t="shared" si="3"/>
        <v>19209262.509999998</v>
      </c>
      <c r="H58" s="18">
        <f t="shared" si="2"/>
        <v>94117781.49000001</v>
      </c>
      <c r="I58" s="3"/>
    </row>
    <row r="59" spans="2:9" s="5" customFormat="1" x14ac:dyDescent="0.25">
      <c r="B59" s="42" t="s">
        <v>51</v>
      </c>
      <c r="C59" s="43">
        <v>9288621590</v>
      </c>
      <c r="D59" s="44">
        <f t="shared" si="0"/>
        <v>0</v>
      </c>
      <c r="E59" s="43">
        <v>9288621590</v>
      </c>
      <c r="F59" s="43">
        <v>1719531814.3299999</v>
      </c>
      <c r="G59" s="19">
        <f t="shared" si="3"/>
        <v>1719531814.3299999</v>
      </c>
      <c r="H59" s="18">
        <f t="shared" si="2"/>
        <v>7569089775.6700001</v>
      </c>
      <c r="I59" s="3"/>
    </row>
    <row r="60" spans="2:9" s="5" customFormat="1" x14ac:dyDescent="0.25">
      <c r="B60" s="42" t="s">
        <v>11</v>
      </c>
      <c r="C60" s="43">
        <v>5455003394</v>
      </c>
      <c r="D60" s="44">
        <f t="shared" si="0"/>
        <v>3325.960000038147</v>
      </c>
      <c r="E60" s="43">
        <v>5455006719.96</v>
      </c>
      <c r="F60" s="43">
        <v>941229622.54000008</v>
      </c>
      <c r="G60" s="19">
        <f t="shared" si="3"/>
        <v>941229622.54000008</v>
      </c>
      <c r="H60" s="18">
        <f t="shared" si="2"/>
        <v>4513777097.4200001</v>
      </c>
      <c r="I60" s="3"/>
    </row>
    <row r="61" spans="2:9" s="5" customFormat="1" x14ac:dyDescent="0.25">
      <c r="B61" s="42" t="s">
        <v>12</v>
      </c>
      <c r="C61" s="43">
        <v>47816696</v>
      </c>
      <c r="D61" s="44">
        <f t="shared" si="0"/>
        <v>-46382119.670000002</v>
      </c>
      <c r="E61" s="43">
        <v>1434576.33</v>
      </c>
      <c r="F61" s="43">
        <v>767503.24999999988</v>
      </c>
      <c r="G61" s="19">
        <f t="shared" si="3"/>
        <v>767503.24999999988</v>
      </c>
      <c r="H61" s="18">
        <f t="shared" si="2"/>
        <v>667073.08000000019</v>
      </c>
      <c r="I61" s="3"/>
    </row>
    <row r="62" spans="2:9" s="5" customFormat="1" x14ac:dyDescent="0.25">
      <c r="B62" s="42" t="s">
        <v>50</v>
      </c>
      <c r="C62" s="43">
        <v>15528918</v>
      </c>
      <c r="D62" s="44">
        <f t="shared" si="0"/>
        <v>0</v>
      </c>
      <c r="E62" s="43">
        <v>15528918.000000002</v>
      </c>
      <c r="F62" s="43">
        <v>2794198.33</v>
      </c>
      <c r="G62" s="19">
        <f t="shared" si="3"/>
        <v>2794198.33</v>
      </c>
      <c r="H62" s="18">
        <f t="shared" si="2"/>
        <v>12734719.670000002</v>
      </c>
      <c r="I62" s="3"/>
    </row>
    <row r="63" spans="2:9" s="5" customFormat="1" ht="31.5" x14ac:dyDescent="0.25">
      <c r="B63" s="42" t="s">
        <v>112</v>
      </c>
      <c r="C63" s="43">
        <v>215000000</v>
      </c>
      <c r="D63" s="44">
        <f t="shared" si="0"/>
        <v>0</v>
      </c>
      <c r="E63" s="43">
        <v>215000000</v>
      </c>
      <c r="F63" s="43">
        <v>26758525.460000001</v>
      </c>
      <c r="G63" s="19">
        <f t="shared" si="3"/>
        <v>26758525.460000001</v>
      </c>
      <c r="H63" s="18">
        <f t="shared" si="2"/>
        <v>188241474.53999999</v>
      </c>
      <c r="I63" s="3"/>
    </row>
    <row r="64" spans="2:9" s="5" customFormat="1" x14ac:dyDescent="0.25">
      <c r="B64" s="42" t="s">
        <v>117</v>
      </c>
      <c r="C64" s="43">
        <v>119465334</v>
      </c>
      <c r="D64" s="44">
        <f t="shared" si="0"/>
        <v>0</v>
      </c>
      <c r="E64" s="43">
        <v>119465334</v>
      </c>
      <c r="F64" s="43">
        <v>3490053.3</v>
      </c>
      <c r="G64" s="19">
        <f t="shared" si="3"/>
        <v>3490053.3</v>
      </c>
      <c r="H64" s="18">
        <f t="shared" si="2"/>
        <v>115975280.7</v>
      </c>
      <c r="I64" s="3"/>
    </row>
    <row r="65" spans="2:9" s="5" customFormat="1" x14ac:dyDescent="0.25">
      <c r="B65" s="42" t="s">
        <v>55</v>
      </c>
      <c r="C65" s="43">
        <v>3992000000</v>
      </c>
      <c r="D65" s="44">
        <f t="shared" si="0"/>
        <v>0</v>
      </c>
      <c r="E65" s="43">
        <v>3992000000</v>
      </c>
      <c r="F65" s="43">
        <v>0</v>
      </c>
      <c r="G65" s="19">
        <f t="shared" si="3"/>
        <v>0</v>
      </c>
      <c r="H65" s="18">
        <f t="shared" si="2"/>
        <v>3992000000</v>
      </c>
      <c r="I65" s="3"/>
    </row>
    <row r="66" spans="2:9" s="5" customFormat="1" x14ac:dyDescent="0.25">
      <c r="B66" s="42" t="s">
        <v>56</v>
      </c>
      <c r="C66" s="43">
        <v>6099072586</v>
      </c>
      <c r="D66" s="44">
        <f t="shared" si="0"/>
        <v>0</v>
      </c>
      <c r="E66" s="43">
        <v>6099072586</v>
      </c>
      <c r="F66" s="43">
        <v>117968467.06</v>
      </c>
      <c r="G66" s="19">
        <f t="shared" si="3"/>
        <v>117968467.06</v>
      </c>
      <c r="H66" s="18">
        <f t="shared" si="2"/>
        <v>5981104118.9399996</v>
      </c>
      <c r="I66" s="3"/>
    </row>
    <row r="67" spans="2:9" s="5" customFormat="1" x14ac:dyDescent="0.25">
      <c r="B67" s="42" t="s">
        <v>102</v>
      </c>
      <c r="C67" s="43">
        <v>1766054290</v>
      </c>
      <c r="D67" s="44">
        <f t="shared" si="0"/>
        <v>0</v>
      </c>
      <c r="E67" s="43">
        <v>1766054290</v>
      </c>
      <c r="F67" s="43">
        <v>421825511</v>
      </c>
      <c r="G67" s="19">
        <f t="shared" si="3"/>
        <v>421825511</v>
      </c>
      <c r="H67" s="18">
        <f t="shared" si="2"/>
        <v>1344228779</v>
      </c>
      <c r="I67" s="3"/>
    </row>
    <row r="68" spans="2:9" s="5" customFormat="1" x14ac:dyDescent="0.25">
      <c r="B68" s="42" t="s">
        <v>103</v>
      </c>
      <c r="C68" s="43">
        <v>518094775</v>
      </c>
      <c r="D68" s="44">
        <f t="shared" si="0"/>
        <v>0</v>
      </c>
      <c r="E68" s="43">
        <v>518094775</v>
      </c>
      <c r="F68" s="43">
        <v>129523690</v>
      </c>
      <c r="G68" s="19">
        <f t="shared" si="3"/>
        <v>129523690</v>
      </c>
      <c r="H68" s="18">
        <f t="shared" si="2"/>
        <v>388571085</v>
      </c>
      <c r="I68" s="3"/>
    </row>
    <row r="69" spans="2:9" s="5" customFormat="1" x14ac:dyDescent="0.25">
      <c r="B69" s="42" t="s">
        <v>104</v>
      </c>
      <c r="C69" s="43">
        <v>6401904406</v>
      </c>
      <c r="D69" s="44">
        <f t="shared" si="0"/>
        <v>0</v>
      </c>
      <c r="E69" s="43">
        <v>6401904406</v>
      </c>
      <c r="F69" s="43">
        <v>1663998320</v>
      </c>
      <c r="G69" s="19">
        <f t="shared" si="3"/>
        <v>1663998320</v>
      </c>
      <c r="H69" s="18">
        <f t="shared" si="2"/>
        <v>4737906086</v>
      </c>
      <c r="I69" s="3"/>
    </row>
    <row r="70" spans="2:9" s="5" customFormat="1" x14ac:dyDescent="0.25">
      <c r="B70" s="42" t="s">
        <v>105</v>
      </c>
      <c r="C70" s="43">
        <v>229514882</v>
      </c>
      <c r="D70" s="44">
        <f t="shared" si="0"/>
        <v>0</v>
      </c>
      <c r="E70" s="43">
        <v>229514882</v>
      </c>
      <c r="F70" s="43">
        <v>57378720</v>
      </c>
      <c r="G70" s="19">
        <f t="shared" si="3"/>
        <v>57378720</v>
      </c>
      <c r="H70" s="18">
        <f t="shared" si="2"/>
        <v>172136162</v>
      </c>
      <c r="I70" s="3"/>
    </row>
    <row r="71" spans="2:9" s="5" customFormat="1" ht="16.5" customHeight="1" x14ac:dyDescent="0.25">
      <c r="B71" s="42" t="s">
        <v>106</v>
      </c>
      <c r="C71" s="43">
        <v>515046942</v>
      </c>
      <c r="D71" s="44">
        <f t="shared" si="0"/>
        <v>0</v>
      </c>
      <c r="E71" s="43">
        <v>515046942</v>
      </c>
      <c r="F71" s="43">
        <v>125116792</v>
      </c>
      <c r="G71" s="19">
        <f t="shared" si="3"/>
        <v>125116792</v>
      </c>
      <c r="H71" s="18">
        <f t="shared" si="2"/>
        <v>389930150</v>
      </c>
      <c r="I71" s="3"/>
    </row>
    <row r="72" spans="2:9" s="5" customFormat="1" ht="16.5" customHeight="1" x14ac:dyDescent="0.25">
      <c r="B72" s="42" t="s">
        <v>46</v>
      </c>
      <c r="C72" s="43">
        <v>470989790</v>
      </c>
      <c r="D72" s="44">
        <f t="shared" si="0"/>
        <v>0</v>
      </c>
      <c r="E72" s="43">
        <v>470989790</v>
      </c>
      <c r="F72" s="43">
        <v>117747448</v>
      </c>
      <c r="G72" s="19">
        <f t="shared" si="3"/>
        <v>117747448</v>
      </c>
      <c r="H72" s="18">
        <f t="shared" si="2"/>
        <v>353242342</v>
      </c>
      <c r="I72" s="3"/>
    </row>
    <row r="73" spans="2:9" s="5" customFormat="1" ht="16.5" customHeight="1" x14ac:dyDescent="0.25">
      <c r="B73" s="42" t="s">
        <v>47</v>
      </c>
      <c r="C73" s="43">
        <v>435447554</v>
      </c>
      <c r="D73" s="44">
        <f t="shared" si="0"/>
        <v>0</v>
      </c>
      <c r="E73" s="43">
        <v>435447554</v>
      </c>
      <c r="F73" s="43">
        <v>108861889</v>
      </c>
      <c r="G73" s="19">
        <f t="shared" si="3"/>
        <v>108861889</v>
      </c>
      <c r="H73" s="18">
        <f t="shared" si="2"/>
        <v>326585665</v>
      </c>
      <c r="I73" s="3"/>
    </row>
    <row r="74" spans="2:9" s="5" customFormat="1" ht="16.5" customHeight="1" x14ac:dyDescent="0.25">
      <c r="B74" s="42" t="s">
        <v>48</v>
      </c>
      <c r="C74" s="43">
        <v>1275479792</v>
      </c>
      <c r="D74" s="44">
        <f t="shared" si="0"/>
        <v>0</v>
      </c>
      <c r="E74" s="43">
        <v>1275479792</v>
      </c>
      <c r="F74" s="43">
        <v>335020558</v>
      </c>
      <c r="G74" s="19">
        <f t="shared" si="3"/>
        <v>335020558</v>
      </c>
      <c r="H74" s="18">
        <f t="shared" si="2"/>
        <v>940459234</v>
      </c>
      <c r="I74" s="3"/>
    </row>
    <row r="75" spans="2:9" s="5" customFormat="1" ht="16.5" customHeight="1" x14ac:dyDescent="0.25">
      <c r="B75" s="42" t="s">
        <v>49</v>
      </c>
      <c r="C75" s="43">
        <v>250949214</v>
      </c>
      <c r="D75" s="44">
        <f t="shared" ref="D75:D117" si="4">E75-C75</f>
        <v>0</v>
      </c>
      <c r="E75" s="43">
        <v>250949214</v>
      </c>
      <c r="F75" s="43">
        <v>67403216</v>
      </c>
      <c r="G75" s="19">
        <f t="shared" ref="G75:G106" si="5">F75</f>
        <v>67403216</v>
      </c>
      <c r="H75" s="18">
        <f t="shared" ref="H75:H117" si="6">E75-F75</f>
        <v>183545998</v>
      </c>
      <c r="I75" s="3"/>
    </row>
    <row r="76" spans="2:9" s="5" customFormat="1" ht="16.5" customHeight="1" x14ac:dyDescent="0.25">
      <c r="B76" s="42" t="s">
        <v>19</v>
      </c>
      <c r="C76" s="43">
        <v>1342012682</v>
      </c>
      <c r="D76" s="44">
        <f t="shared" si="4"/>
        <v>0</v>
      </c>
      <c r="E76" s="43">
        <v>1342012682</v>
      </c>
      <c r="F76" s="43">
        <v>298003170</v>
      </c>
      <c r="G76" s="19">
        <f t="shared" si="5"/>
        <v>298003170</v>
      </c>
      <c r="H76" s="18">
        <f t="shared" si="6"/>
        <v>1044009512</v>
      </c>
      <c r="I76" s="3"/>
    </row>
    <row r="77" spans="2:9" s="5" customFormat="1" ht="47.25" x14ac:dyDescent="0.25">
      <c r="B77" s="42" t="s">
        <v>88</v>
      </c>
      <c r="C77" s="43">
        <v>183448360</v>
      </c>
      <c r="D77" s="44">
        <f t="shared" si="4"/>
        <v>0</v>
      </c>
      <c r="E77" s="43">
        <v>183448360</v>
      </c>
      <c r="F77" s="43">
        <v>45862088</v>
      </c>
      <c r="G77" s="19">
        <f t="shared" si="5"/>
        <v>45862088</v>
      </c>
      <c r="H77" s="18">
        <f t="shared" si="6"/>
        <v>137586272</v>
      </c>
      <c r="I77" s="3"/>
    </row>
    <row r="78" spans="2:9" s="5" customFormat="1" ht="16.5" customHeight="1" x14ac:dyDescent="0.25">
      <c r="B78" s="42" t="s">
        <v>119</v>
      </c>
      <c r="C78" s="43">
        <v>0</v>
      </c>
      <c r="D78" s="44">
        <f t="shared" si="4"/>
        <v>6931610732.3299999</v>
      </c>
      <c r="E78" s="43">
        <v>6931610732.3299999</v>
      </c>
      <c r="F78" s="43">
        <v>1613696509.3299999</v>
      </c>
      <c r="G78" s="19">
        <f t="shared" si="5"/>
        <v>1613696509.3299999</v>
      </c>
      <c r="H78" s="18">
        <f t="shared" si="6"/>
        <v>5317914223</v>
      </c>
      <c r="I78" s="3"/>
    </row>
    <row r="79" spans="2:9" s="5" customFormat="1" x14ac:dyDescent="0.25">
      <c r="B79" s="42" t="s">
        <v>120</v>
      </c>
      <c r="C79" s="43">
        <v>8422039</v>
      </c>
      <c r="D79" s="44">
        <f t="shared" si="4"/>
        <v>0</v>
      </c>
      <c r="E79" s="43">
        <v>8422039</v>
      </c>
      <c r="F79" s="43">
        <v>1389898.28</v>
      </c>
      <c r="G79" s="19">
        <f t="shared" si="5"/>
        <v>1389898.28</v>
      </c>
      <c r="H79" s="18">
        <f t="shared" si="6"/>
        <v>7032140.7199999997</v>
      </c>
      <c r="I79" s="3"/>
    </row>
    <row r="80" spans="2:9" s="5" customFormat="1" x14ac:dyDescent="0.25">
      <c r="B80" s="42" t="s">
        <v>109</v>
      </c>
      <c r="C80" s="43">
        <v>17075090</v>
      </c>
      <c r="D80" s="44">
        <f t="shared" si="4"/>
        <v>0</v>
      </c>
      <c r="E80" s="43">
        <v>17075090</v>
      </c>
      <c r="F80" s="43">
        <v>1879086.09</v>
      </c>
      <c r="G80" s="19">
        <f t="shared" si="5"/>
        <v>1879086.09</v>
      </c>
      <c r="H80" s="18">
        <f t="shared" si="6"/>
        <v>15196003.91</v>
      </c>
      <c r="I80" s="3"/>
    </row>
    <row r="81" spans="2:9" s="5" customFormat="1" ht="31.5" x14ac:dyDescent="0.25">
      <c r="B81" s="42" t="s">
        <v>90</v>
      </c>
      <c r="C81" s="43">
        <v>12906153</v>
      </c>
      <c r="D81" s="44">
        <f t="shared" si="4"/>
        <v>0</v>
      </c>
      <c r="E81" s="43">
        <v>12906153</v>
      </c>
      <c r="F81" s="43">
        <v>2306635.3200000003</v>
      </c>
      <c r="G81" s="19">
        <f t="shared" si="5"/>
        <v>2306635.3200000003</v>
      </c>
      <c r="H81" s="18">
        <f t="shared" si="6"/>
        <v>10599517.68</v>
      </c>
      <c r="I81" s="3"/>
    </row>
    <row r="82" spans="2:9" s="5" customFormat="1" x14ac:dyDescent="0.25">
      <c r="B82" s="42" t="s">
        <v>30</v>
      </c>
      <c r="C82" s="43">
        <v>2206980560</v>
      </c>
      <c r="D82" s="44">
        <f t="shared" si="4"/>
        <v>0</v>
      </c>
      <c r="E82" s="43">
        <v>2206980560</v>
      </c>
      <c r="F82" s="43">
        <v>344072571</v>
      </c>
      <c r="G82" s="19">
        <f t="shared" si="5"/>
        <v>344072571</v>
      </c>
      <c r="H82" s="18">
        <f t="shared" si="6"/>
        <v>1862907989</v>
      </c>
      <c r="I82" s="3"/>
    </row>
    <row r="83" spans="2:9" s="5" customFormat="1" x14ac:dyDescent="0.25">
      <c r="B83" s="42" t="s">
        <v>91</v>
      </c>
      <c r="C83" s="43">
        <v>401813978</v>
      </c>
      <c r="D83" s="44">
        <f t="shared" si="4"/>
        <v>0</v>
      </c>
      <c r="E83" s="43">
        <v>401813978</v>
      </c>
      <c r="F83" s="43">
        <v>49553000</v>
      </c>
      <c r="G83" s="19">
        <f t="shared" si="5"/>
        <v>49553000</v>
      </c>
      <c r="H83" s="18">
        <f t="shared" si="6"/>
        <v>352260978</v>
      </c>
      <c r="I83" s="3"/>
    </row>
    <row r="84" spans="2:9" s="5" customFormat="1" x14ac:dyDescent="0.25">
      <c r="B84" s="42" t="s">
        <v>20</v>
      </c>
      <c r="C84" s="43">
        <v>273746179</v>
      </c>
      <c r="D84" s="44">
        <f t="shared" si="4"/>
        <v>0</v>
      </c>
      <c r="E84" s="43">
        <v>273746179</v>
      </c>
      <c r="F84" s="43">
        <v>13370936.550000001</v>
      </c>
      <c r="G84" s="19">
        <f t="shared" si="5"/>
        <v>13370936.550000001</v>
      </c>
      <c r="H84" s="18">
        <f t="shared" si="6"/>
        <v>260375242.44999999</v>
      </c>
      <c r="I84" s="3"/>
    </row>
    <row r="85" spans="2:9" s="5" customFormat="1" x14ac:dyDescent="0.25">
      <c r="B85" s="42" t="s">
        <v>31</v>
      </c>
      <c r="C85" s="43">
        <v>958703672</v>
      </c>
      <c r="D85" s="44">
        <f t="shared" si="4"/>
        <v>0</v>
      </c>
      <c r="E85" s="43">
        <v>958703672</v>
      </c>
      <c r="F85" s="43">
        <v>82500000</v>
      </c>
      <c r="G85" s="19">
        <f t="shared" si="5"/>
        <v>82500000</v>
      </c>
      <c r="H85" s="18">
        <f t="shared" si="6"/>
        <v>876203672</v>
      </c>
      <c r="I85" s="3"/>
    </row>
    <row r="86" spans="2:9" s="5" customFormat="1" x14ac:dyDescent="0.25">
      <c r="B86" s="42" t="s">
        <v>38</v>
      </c>
      <c r="C86" s="43">
        <v>117459904</v>
      </c>
      <c r="D86" s="44">
        <f t="shared" si="4"/>
        <v>0</v>
      </c>
      <c r="E86" s="43">
        <v>117459904</v>
      </c>
      <c r="F86" s="43">
        <v>21113541.030000001</v>
      </c>
      <c r="G86" s="19">
        <f t="shared" si="5"/>
        <v>21113541.030000001</v>
      </c>
      <c r="H86" s="18">
        <f t="shared" si="6"/>
        <v>96346362.969999999</v>
      </c>
      <c r="I86" s="3"/>
    </row>
    <row r="87" spans="2:9" s="5" customFormat="1" x14ac:dyDescent="0.25">
      <c r="B87" s="42" t="s">
        <v>42</v>
      </c>
      <c r="C87" s="43">
        <v>26297838</v>
      </c>
      <c r="D87" s="44">
        <f t="shared" si="4"/>
        <v>0</v>
      </c>
      <c r="E87" s="43">
        <v>26297838</v>
      </c>
      <c r="F87" s="43">
        <v>4015546.41</v>
      </c>
      <c r="G87" s="19">
        <f t="shared" si="5"/>
        <v>4015546.41</v>
      </c>
      <c r="H87" s="18">
        <f t="shared" si="6"/>
        <v>22282291.59</v>
      </c>
      <c r="I87" s="3"/>
    </row>
    <row r="88" spans="2:9" s="5" customFormat="1" x14ac:dyDescent="0.25">
      <c r="B88" s="42" t="s">
        <v>32</v>
      </c>
      <c r="C88" s="43">
        <v>127376454</v>
      </c>
      <c r="D88" s="44">
        <f t="shared" si="4"/>
        <v>0</v>
      </c>
      <c r="E88" s="43">
        <v>127376454</v>
      </c>
      <c r="F88" s="43">
        <v>5902290.4199999999</v>
      </c>
      <c r="G88" s="19">
        <f t="shared" si="5"/>
        <v>5902290.4199999999</v>
      </c>
      <c r="H88" s="18">
        <f t="shared" si="6"/>
        <v>121474163.58</v>
      </c>
      <c r="I88" s="3"/>
    </row>
    <row r="89" spans="2:9" s="5" customFormat="1" x14ac:dyDescent="0.25">
      <c r="B89" s="42" t="s">
        <v>107</v>
      </c>
      <c r="C89" s="43">
        <v>26040873</v>
      </c>
      <c r="D89" s="44">
        <f t="shared" si="4"/>
        <v>0</v>
      </c>
      <c r="E89" s="43">
        <v>26040873</v>
      </c>
      <c r="F89" s="43">
        <v>4145911.32</v>
      </c>
      <c r="G89" s="19">
        <f t="shared" si="5"/>
        <v>4145911.32</v>
      </c>
      <c r="H89" s="18">
        <f t="shared" si="6"/>
        <v>21894961.68</v>
      </c>
      <c r="I89" s="3"/>
    </row>
    <row r="90" spans="2:9" s="5" customFormat="1" x14ac:dyDescent="0.25">
      <c r="B90" s="42" t="s">
        <v>110</v>
      </c>
      <c r="C90" s="43">
        <v>26725799</v>
      </c>
      <c r="D90" s="44">
        <f t="shared" si="4"/>
        <v>0</v>
      </c>
      <c r="E90" s="43">
        <v>26725799</v>
      </c>
      <c r="F90" s="43">
        <v>4936378.16</v>
      </c>
      <c r="G90" s="19">
        <f t="shared" si="5"/>
        <v>4936378.16</v>
      </c>
      <c r="H90" s="18">
        <f t="shared" si="6"/>
        <v>21789420.84</v>
      </c>
      <c r="I90" s="3"/>
    </row>
    <row r="91" spans="2:9" s="5" customFormat="1" x14ac:dyDescent="0.25">
      <c r="B91" s="42" t="s">
        <v>29</v>
      </c>
      <c r="C91" s="43">
        <v>2533562296</v>
      </c>
      <c r="D91" s="44">
        <f t="shared" si="4"/>
        <v>0</v>
      </c>
      <c r="E91" s="43">
        <v>2533562296</v>
      </c>
      <c r="F91" s="43">
        <v>512159447.98000002</v>
      </c>
      <c r="G91" s="19">
        <f t="shared" si="5"/>
        <v>512159447.98000002</v>
      </c>
      <c r="H91" s="18">
        <f t="shared" si="6"/>
        <v>2021402848.02</v>
      </c>
      <c r="I91" s="3"/>
    </row>
    <row r="92" spans="2:9" s="5" customFormat="1" x14ac:dyDescent="0.25">
      <c r="B92" s="42" t="s">
        <v>93</v>
      </c>
      <c r="C92" s="43">
        <v>20497937</v>
      </c>
      <c r="D92" s="44">
        <f t="shared" si="4"/>
        <v>0</v>
      </c>
      <c r="E92" s="43">
        <v>20497937</v>
      </c>
      <c r="F92" s="43">
        <v>3359718.27</v>
      </c>
      <c r="G92" s="19">
        <f t="shared" si="5"/>
        <v>3359718.27</v>
      </c>
      <c r="H92" s="18">
        <f t="shared" si="6"/>
        <v>17138218.73</v>
      </c>
      <c r="I92" s="3"/>
    </row>
    <row r="93" spans="2:9" s="5" customFormat="1" x14ac:dyDescent="0.25">
      <c r="B93" s="42" t="s">
        <v>33</v>
      </c>
      <c r="C93" s="43">
        <v>132379362</v>
      </c>
      <c r="D93" s="44">
        <f t="shared" si="4"/>
        <v>0</v>
      </c>
      <c r="E93" s="43">
        <v>132379362</v>
      </c>
      <c r="F93" s="43">
        <v>7792213.4000000004</v>
      </c>
      <c r="G93" s="19">
        <f t="shared" si="5"/>
        <v>7792213.4000000004</v>
      </c>
      <c r="H93" s="18">
        <f t="shared" si="6"/>
        <v>124587148.59999999</v>
      </c>
      <c r="I93" s="3"/>
    </row>
    <row r="94" spans="2:9" s="5" customFormat="1" x14ac:dyDescent="0.25">
      <c r="B94" s="42" t="s">
        <v>34</v>
      </c>
      <c r="C94" s="43">
        <v>395498017</v>
      </c>
      <c r="D94" s="44">
        <f t="shared" si="4"/>
        <v>0</v>
      </c>
      <c r="E94" s="43">
        <v>395498017</v>
      </c>
      <c r="F94" s="43">
        <v>40486133.109999999</v>
      </c>
      <c r="G94" s="19">
        <f t="shared" si="5"/>
        <v>40486133.109999999</v>
      </c>
      <c r="H94" s="18">
        <f t="shared" si="6"/>
        <v>355011883.88999999</v>
      </c>
      <c r="I94" s="3"/>
    </row>
    <row r="95" spans="2:9" s="5" customFormat="1" x14ac:dyDescent="0.25">
      <c r="B95" s="42" t="s">
        <v>44</v>
      </c>
      <c r="C95" s="43">
        <v>528046072</v>
      </c>
      <c r="D95" s="44">
        <f t="shared" si="4"/>
        <v>0</v>
      </c>
      <c r="E95" s="43">
        <v>528046072</v>
      </c>
      <c r="F95" s="43">
        <v>450204742</v>
      </c>
      <c r="G95" s="19">
        <f t="shared" si="5"/>
        <v>450204742</v>
      </c>
      <c r="H95" s="18">
        <f t="shared" si="6"/>
        <v>77841330</v>
      </c>
      <c r="I95" s="3"/>
    </row>
    <row r="96" spans="2:9" s="5" customFormat="1" x14ac:dyDescent="0.25">
      <c r="B96" s="42" t="s">
        <v>45</v>
      </c>
      <c r="C96" s="43">
        <v>311526115</v>
      </c>
      <c r="D96" s="44">
        <f t="shared" si="4"/>
        <v>0</v>
      </c>
      <c r="E96" s="43">
        <v>311526115</v>
      </c>
      <c r="F96" s="43">
        <v>56641112</v>
      </c>
      <c r="G96" s="19">
        <f t="shared" si="5"/>
        <v>56641112</v>
      </c>
      <c r="H96" s="18">
        <f t="shared" si="6"/>
        <v>254885003</v>
      </c>
      <c r="I96" s="3"/>
    </row>
    <row r="97" spans="2:9" s="5" customFormat="1" x14ac:dyDescent="0.25">
      <c r="B97" s="42" t="s">
        <v>108</v>
      </c>
      <c r="C97" s="43">
        <v>13788751</v>
      </c>
      <c r="D97" s="44">
        <f t="shared" si="4"/>
        <v>0</v>
      </c>
      <c r="E97" s="43">
        <v>13788751</v>
      </c>
      <c r="F97" s="43">
        <v>2864208.49</v>
      </c>
      <c r="G97" s="19">
        <f t="shared" si="5"/>
        <v>2864208.49</v>
      </c>
      <c r="H97" s="18">
        <f t="shared" si="6"/>
        <v>10924542.51</v>
      </c>
      <c r="I97" s="3"/>
    </row>
    <row r="98" spans="2:9" s="5" customFormat="1" x14ac:dyDescent="0.25">
      <c r="B98" s="42" t="s">
        <v>92</v>
      </c>
      <c r="C98" s="43">
        <v>60004313</v>
      </c>
      <c r="D98" s="44">
        <f t="shared" si="4"/>
        <v>0</v>
      </c>
      <c r="E98" s="43">
        <v>60004313</v>
      </c>
      <c r="F98" s="43">
        <v>5731188.5899999999</v>
      </c>
      <c r="G98" s="19">
        <f t="shared" si="5"/>
        <v>5731188.5899999999</v>
      </c>
      <c r="H98" s="18">
        <f t="shared" si="6"/>
        <v>54273124.409999996</v>
      </c>
      <c r="I98" s="3"/>
    </row>
    <row r="99" spans="2:9" s="5" customFormat="1" x14ac:dyDescent="0.25">
      <c r="B99" s="42" t="s">
        <v>57</v>
      </c>
      <c r="C99" s="43">
        <v>15501904</v>
      </c>
      <c r="D99" s="44">
        <f t="shared" si="4"/>
        <v>0</v>
      </c>
      <c r="E99" s="43">
        <v>15501904</v>
      </c>
      <c r="F99" s="43">
        <v>2600000</v>
      </c>
      <c r="G99" s="19">
        <f t="shared" si="5"/>
        <v>2600000</v>
      </c>
      <c r="H99" s="18">
        <f t="shared" si="6"/>
        <v>12901904</v>
      </c>
      <c r="I99" s="3"/>
    </row>
    <row r="100" spans="2:9" s="5" customFormat="1" x14ac:dyDescent="0.25">
      <c r="B100" s="42" t="s">
        <v>53</v>
      </c>
      <c r="C100" s="43">
        <v>3232317</v>
      </c>
      <c r="D100" s="44">
        <f t="shared" si="4"/>
        <v>0</v>
      </c>
      <c r="E100" s="43">
        <v>3232317</v>
      </c>
      <c r="F100" s="43">
        <v>0</v>
      </c>
      <c r="G100" s="19">
        <f t="shared" si="5"/>
        <v>0</v>
      </c>
      <c r="H100" s="18">
        <f t="shared" si="6"/>
        <v>3232317</v>
      </c>
      <c r="I100" s="3"/>
    </row>
    <row r="101" spans="2:9" s="5" customFormat="1" ht="31.5" x14ac:dyDescent="0.25">
      <c r="B101" s="42" t="s">
        <v>35</v>
      </c>
      <c r="C101" s="43">
        <v>999804200</v>
      </c>
      <c r="D101" s="44">
        <f t="shared" si="4"/>
        <v>0</v>
      </c>
      <c r="E101" s="43">
        <v>999804200</v>
      </c>
      <c r="F101" s="43">
        <v>0</v>
      </c>
      <c r="G101" s="19">
        <f t="shared" si="5"/>
        <v>0</v>
      </c>
      <c r="H101" s="18">
        <f t="shared" si="6"/>
        <v>999804200</v>
      </c>
      <c r="I101" s="3"/>
    </row>
    <row r="102" spans="2:9" s="5" customFormat="1" x14ac:dyDescent="0.25">
      <c r="B102" s="42" t="s">
        <v>21</v>
      </c>
      <c r="C102" s="43">
        <v>1249532978</v>
      </c>
      <c r="D102" s="44">
        <f t="shared" si="4"/>
        <v>0</v>
      </c>
      <c r="E102" s="43">
        <v>1249532978</v>
      </c>
      <c r="F102" s="43">
        <v>451069661.38</v>
      </c>
      <c r="G102" s="19">
        <f t="shared" si="5"/>
        <v>451069661.38</v>
      </c>
      <c r="H102" s="18">
        <f t="shared" si="6"/>
        <v>798463316.62</v>
      </c>
      <c r="I102" s="3"/>
    </row>
    <row r="103" spans="2:9" s="5" customFormat="1" x14ac:dyDescent="0.25">
      <c r="B103" s="46" t="s">
        <v>94</v>
      </c>
      <c r="C103" s="43">
        <v>7339084591</v>
      </c>
      <c r="D103" s="44">
        <f t="shared" si="4"/>
        <v>0</v>
      </c>
      <c r="E103" s="43">
        <v>7339084591</v>
      </c>
      <c r="F103" s="43">
        <v>1704069603.55</v>
      </c>
      <c r="G103" s="19">
        <f t="shared" si="5"/>
        <v>1704069603.55</v>
      </c>
      <c r="H103" s="18">
        <f t="shared" si="6"/>
        <v>5635014987.4499998</v>
      </c>
      <c r="I103" s="3"/>
    </row>
    <row r="104" spans="2:9" s="5" customFormat="1" x14ac:dyDescent="0.25">
      <c r="B104" s="46" t="s">
        <v>89</v>
      </c>
      <c r="C104" s="43">
        <v>1932686805</v>
      </c>
      <c r="D104" s="44">
        <f t="shared" si="4"/>
        <v>0</v>
      </c>
      <c r="E104" s="43">
        <v>1932686805</v>
      </c>
      <c r="F104" s="43">
        <v>302206256.68000001</v>
      </c>
      <c r="G104" s="19">
        <f t="shared" si="5"/>
        <v>302206256.68000001</v>
      </c>
      <c r="H104" s="18">
        <f t="shared" si="6"/>
        <v>1630480548.3199999</v>
      </c>
      <c r="I104" s="3"/>
    </row>
    <row r="105" spans="2:9" s="5" customFormat="1" x14ac:dyDescent="0.25">
      <c r="B105" s="42" t="s">
        <v>36</v>
      </c>
      <c r="C105" s="43">
        <v>3542578988</v>
      </c>
      <c r="D105" s="44">
        <f t="shared" si="4"/>
        <v>0</v>
      </c>
      <c r="E105" s="43">
        <v>3542578988</v>
      </c>
      <c r="F105" s="43">
        <v>388990102.47000003</v>
      </c>
      <c r="G105" s="19">
        <f t="shared" si="5"/>
        <v>388990102.47000003</v>
      </c>
      <c r="H105" s="18">
        <f t="shared" si="6"/>
        <v>3153588885.5299997</v>
      </c>
      <c r="I105" s="3"/>
    </row>
    <row r="106" spans="2:9" s="5" customFormat="1" x14ac:dyDescent="0.25">
      <c r="B106" s="42" t="s">
        <v>22</v>
      </c>
      <c r="C106" s="43">
        <v>59079235</v>
      </c>
      <c r="D106" s="44">
        <f t="shared" si="4"/>
        <v>0</v>
      </c>
      <c r="E106" s="43">
        <v>59079235</v>
      </c>
      <c r="F106" s="43">
        <v>6416926.2300000004</v>
      </c>
      <c r="G106" s="19">
        <f t="shared" si="5"/>
        <v>6416926.2300000004</v>
      </c>
      <c r="H106" s="18">
        <f t="shared" si="6"/>
        <v>52662308.769999996</v>
      </c>
      <c r="I106" s="3"/>
    </row>
    <row r="107" spans="2:9" s="5" customFormat="1" x14ac:dyDescent="0.25">
      <c r="B107" s="42" t="s">
        <v>23</v>
      </c>
      <c r="C107" s="43">
        <v>354942236</v>
      </c>
      <c r="D107" s="44">
        <f t="shared" si="4"/>
        <v>0</v>
      </c>
      <c r="E107" s="43">
        <v>354942236</v>
      </c>
      <c r="F107" s="43">
        <v>50724420.789999999</v>
      </c>
      <c r="G107" s="19">
        <f t="shared" ref="G107:G138" si="7">F107</f>
        <v>50724420.789999999</v>
      </c>
      <c r="H107" s="18">
        <f t="shared" si="6"/>
        <v>304217815.20999998</v>
      </c>
      <c r="I107" s="3"/>
    </row>
    <row r="108" spans="2:9" s="5" customFormat="1" x14ac:dyDescent="0.25">
      <c r="B108" s="42" t="s">
        <v>95</v>
      </c>
      <c r="C108" s="43">
        <v>75565258</v>
      </c>
      <c r="D108" s="44">
        <f t="shared" si="4"/>
        <v>0</v>
      </c>
      <c r="E108" s="43">
        <v>75565258</v>
      </c>
      <c r="F108" s="43">
        <v>9119759.8300000001</v>
      </c>
      <c r="G108" s="19">
        <f t="shared" si="7"/>
        <v>9119759.8300000001</v>
      </c>
      <c r="H108" s="18">
        <f t="shared" si="6"/>
        <v>66445498.170000002</v>
      </c>
      <c r="I108" s="3"/>
    </row>
    <row r="109" spans="2:9" s="5" customFormat="1" x14ac:dyDescent="0.25">
      <c r="B109" s="42" t="s">
        <v>26</v>
      </c>
      <c r="C109" s="43">
        <v>203999999</v>
      </c>
      <c r="D109" s="44">
        <f t="shared" si="4"/>
        <v>0</v>
      </c>
      <c r="E109" s="43">
        <v>203999999</v>
      </c>
      <c r="F109" s="43">
        <v>4353200.32</v>
      </c>
      <c r="G109" s="19">
        <f t="shared" si="7"/>
        <v>4353200.32</v>
      </c>
      <c r="H109" s="18">
        <f t="shared" si="6"/>
        <v>199646798.68000001</v>
      </c>
      <c r="I109" s="3"/>
    </row>
    <row r="110" spans="2:9" s="5" customFormat="1" x14ac:dyDescent="0.25">
      <c r="B110" s="42" t="s">
        <v>37</v>
      </c>
      <c r="C110" s="43">
        <v>5204664535</v>
      </c>
      <c r="D110" s="44">
        <f t="shared" si="4"/>
        <v>0</v>
      </c>
      <c r="E110" s="43">
        <v>5204664535</v>
      </c>
      <c r="F110" s="43">
        <v>1296342050.3500001</v>
      </c>
      <c r="G110" s="19">
        <f t="shared" si="7"/>
        <v>1296342050.3500001</v>
      </c>
      <c r="H110" s="18">
        <f t="shared" si="6"/>
        <v>3908322484.6499996</v>
      </c>
      <c r="I110" s="3"/>
    </row>
    <row r="111" spans="2:9" s="5" customFormat="1" x14ac:dyDescent="0.25">
      <c r="B111" s="42" t="s">
        <v>39</v>
      </c>
      <c r="C111" s="43">
        <v>16892887</v>
      </c>
      <c r="D111" s="44">
        <f t="shared" si="4"/>
        <v>0</v>
      </c>
      <c r="E111" s="43">
        <v>16892887</v>
      </c>
      <c r="F111" s="43">
        <v>2920693</v>
      </c>
      <c r="G111" s="19">
        <f t="shared" si="7"/>
        <v>2920693</v>
      </c>
      <c r="H111" s="18">
        <f t="shared" si="6"/>
        <v>13972194</v>
      </c>
      <c r="I111" s="3"/>
    </row>
    <row r="112" spans="2:9" s="5" customFormat="1" x14ac:dyDescent="0.25">
      <c r="B112" s="42" t="s">
        <v>24</v>
      </c>
      <c r="C112" s="43">
        <v>7097728</v>
      </c>
      <c r="D112" s="44">
        <f t="shared" si="4"/>
        <v>0</v>
      </c>
      <c r="E112" s="43">
        <v>7097728</v>
      </c>
      <c r="F112" s="43">
        <v>1598588</v>
      </c>
      <c r="G112" s="19">
        <f t="shared" si="7"/>
        <v>1598588</v>
      </c>
      <c r="H112" s="18">
        <f t="shared" si="6"/>
        <v>5499140</v>
      </c>
      <c r="I112" s="3"/>
    </row>
    <row r="113" spans="2:11" s="5" customFormat="1" x14ac:dyDescent="0.25">
      <c r="B113" s="42" t="s">
        <v>96</v>
      </c>
      <c r="C113" s="43">
        <v>25436622</v>
      </c>
      <c r="D113" s="44">
        <f t="shared" si="4"/>
        <v>0</v>
      </c>
      <c r="E113" s="43">
        <v>25436622</v>
      </c>
      <c r="F113" s="43">
        <v>5606728.7699999996</v>
      </c>
      <c r="G113" s="19">
        <f t="shared" si="7"/>
        <v>5606728.7699999996</v>
      </c>
      <c r="H113" s="18">
        <f t="shared" si="6"/>
        <v>19829893.23</v>
      </c>
      <c r="I113" s="3"/>
    </row>
    <row r="114" spans="2:11" s="5" customFormat="1" x14ac:dyDescent="0.25">
      <c r="B114" s="42" t="s">
        <v>40</v>
      </c>
      <c r="C114" s="43">
        <v>1200000000</v>
      </c>
      <c r="D114" s="44">
        <f t="shared" si="4"/>
        <v>0</v>
      </c>
      <c r="E114" s="43">
        <v>1200000000</v>
      </c>
      <c r="F114" s="43">
        <v>224510187.49000001</v>
      </c>
      <c r="G114" s="19">
        <f t="shared" si="7"/>
        <v>224510187.49000001</v>
      </c>
      <c r="H114" s="18">
        <f t="shared" si="6"/>
        <v>975489812.50999999</v>
      </c>
      <c r="I114" s="3"/>
    </row>
    <row r="115" spans="2:11" s="5" customFormat="1" x14ac:dyDescent="0.25">
      <c r="B115" s="42" t="s">
        <v>41</v>
      </c>
      <c r="C115" s="43">
        <v>225409416</v>
      </c>
      <c r="D115" s="44">
        <f t="shared" si="4"/>
        <v>0</v>
      </c>
      <c r="E115" s="43">
        <v>225409416</v>
      </c>
      <c r="F115" s="43">
        <v>52278153.019999996</v>
      </c>
      <c r="G115" s="19">
        <f t="shared" si="7"/>
        <v>52278153.019999996</v>
      </c>
      <c r="H115" s="18">
        <f t="shared" si="6"/>
        <v>173131262.98000002</v>
      </c>
      <c r="I115" s="3"/>
    </row>
    <row r="116" spans="2:11" s="5" customFormat="1" x14ac:dyDescent="0.25">
      <c r="B116" s="42" t="s">
        <v>25</v>
      </c>
      <c r="C116" s="43">
        <v>1083364644</v>
      </c>
      <c r="D116" s="44">
        <f t="shared" si="4"/>
        <v>0</v>
      </c>
      <c r="E116" s="43">
        <v>1083364644</v>
      </c>
      <c r="F116" s="43">
        <v>188690375.5</v>
      </c>
      <c r="G116" s="19">
        <f t="shared" si="7"/>
        <v>188690375.5</v>
      </c>
      <c r="H116" s="18">
        <f t="shared" si="6"/>
        <v>894674268.5</v>
      </c>
      <c r="I116" s="3"/>
    </row>
    <row r="117" spans="2:11" s="5" customFormat="1" x14ac:dyDescent="0.25">
      <c r="B117" s="42" t="s">
        <v>43</v>
      </c>
      <c r="C117" s="43">
        <v>6094800000</v>
      </c>
      <c r="D117" s="44">
        <f t="shared" si="4"/>
        <v>0</v>
      </c>
      <c r="E117" s="43">
        <v>6094800000</v>
      </c>
      <c r="F117" s="43">
        <v>2590982821.1099997</v>
      </c>
      <c r="G117" s="19">
        <f t="shared" si="7"/>
        <v>2590982821.1099997</v>
      </c>
      <c r="H117" s="18">
        <f t="shared" si="6"/>
        <v>3503817178.8900003</v>
      </c>
      <c r="I117" s="3"/>
    </row>
    <row r="118" spans="2:11" s="5" customFormat="1" ht="8.1" customHeight="1" x14ac:dyDescent="0.25">
      <c r="B118" s="17"/>
      <c r="C118" s="4"/>
      <c r="D118" s="4"/>
      <c r="E118" s="6"/>
      <c r="F118" s="4"/>
      <c r="G118" s="4"/>
      <c r="H118" s="4"/>
      <c r="I118" s="3"/>
    </row>
    <row r="119" spans="2:11" s="5" customFormat="1" ht="19.7" customHeight="1" x14ac:dyDescent="0.25">
      <c r="B119" s="16" t="s">
        <v>127</v>
      </c>
      <c r="C119" s="6">
        <f>SUM(C11:C117)</f>
        <v>222043625613</v>
      </c>
      <c r="D119" s="15">
        <f>E119-C119</f>
        <v>-21933133.170043945</v>
      </c>
      <c r="E119" s="6">
        <f>SUM(E11:E117)</f>
        <v>222021692479.82996</v>
      </c>
      <c r="F119" s="6">
        <f>SUM(F11:F117)</f>
        <v>31868815703.690002</v>
      </c>
      <c r="G119" s="6">
        <f>SUM(G11:G117)</f>
        <v>31868815703.690002</v>
      </c>
      <c r="H119" s="6">
        <f>E119-F119</f>
        <v>190152876776.13995</v>
      </c>
      <c r="I119" s="3"/>
    </row>
    <row r="120" spans="2:11" ht="16.5" thickBot="1" x14ac:dyDescent="0.3">
      <c r="B120" s="14"/>
      <c r="C120" s="14"/>
      <c r="D120" s="14"/>
      <c r="E120" s="7"/>
      <c r="F120" s="7"/>
      <c r="G120" s="7"/>
      <c r="H120" s="7"/>
    </row>
    <row r="121" spans="2:11" ht="16.5" thickTop="1" x14ac:dyDescent="0.25">
      <c r="B121" s="30" t="s">
        <v>126</v>
      </c>
      <c r="C121" s="28"/>
      <c r="D121" s="28"/>
      <c r="E121" s="26"/>
      <c r="F121" s="26"/>
      <c r="G121" s="26"/>
      <c r="H121" s="26"/>
      <c r="I121" s="13"/>
      <c r="J121" s="12"/>
      <c r="K121" s="12"/>
    </row>
    <row r="122" spans="2:11" x14ac:dyDescent="0.25">
      <c r="B122" s="30" t="s">
        <v>125</v>
      </c>
      <c r="C122" s="26"/>
      <c r="D122" s="26"/>
      <c r="E122" s="26"/>
      <c r="F122" s="26"/>
      <c r="G122" s="26"/>
      <c r="H122" s="26"/>
      <c r="I122" s="26"/>
      <c r="J122" s="26"/>
      <c r="K122" s="26"/>
    </row>
    <row r="123" spans="2:11" x14ac:dyDescent="0.25">
      <c r="B123" s="40" t="s">
        <v>124</v>
      </c>
      <c r="C123" s="26"/>
      <c r="D123" s="26"/>
      <c r="E123" s="26"/>
      <c r="F123" s="26"/>
      <c r="G123" s="26"/>
      <c r="H123" s="26"/>
      <c r="I123" s="26"/>
      <c r="J123" s="12"/>
      <c r="K123" s="12"/>
    </row>
    <row r="124" spans="2:11" ht="14.45" customHeight="1" x14ac:dyDescent="0.25">
      <c r="B124" s="27" t="s">
        <v>123</v>
      </c>
      <c r="C124" s="27"/>
      <c r="D124" s="27"/>
      <c r="E124" s="27"/>
      <c r="F124" s="27"/>
      <c r="G124" s="27"/>
      <c r="H124" s="27"/>
      <c r="I124" s="13"/>
      <c r="J124" s="12"/>
      <c r="K124" s="12"/>
    </row>
    <row r="125" spans="2:11" ht="14.45" customHeight="1" x14ac:dyDescent="0.25">
      <c r="B125" s="28" t="s">
        <v>122</v>
      </c>
      <c r="C125" s="28"/>
      <c r="D125" s="28"/>
      <c r="E125" s="26"/>
      <c r="F125" s="26"/>
      <c r="G125" s="26"/>
      <c r="H125" s="26"/>
      <c r="I125" s="13"/>
      <c r="J125" s="12"/>
      <c r="K125" s="12"/>
    </row>
    <row r="126" spans="2:11" ht="14.45" customHeight="1" x14ac:dyDescent="0.25">
      <c r="B126" s="26" t="s">
        <v>121</v>
      </c>
      <c r="C126" s="26"/>
      <c r="D126" s="26"/>
      <c r="E126" s="26"/>
      <c r="F126" s="26"/>
      <c r="G126" s="26"/>
      <c r="H126" s="26"/>
      <c r="I126" s="13"/>
      <c r="J126" s="12"/>
      <c r="K126" s="12"/>
    </row>
    <row r="129" spans="3:3" x14ac:dyDescent="0.25">
      <c r="C129" s="9"/>
    </row>
  </sheetData>
  <mergeCells count="14">
    <mergeCell ref="B2:H2"/>
    <mergeCell ref="B3:H3"/>
    <mergeCell ref="B4:H4"/>
    <mergeCell ref="B5:H5"/>
    <mergeCell ref="B6:H6"/>
    <mergeCell ref="B126:H126"/>
    <mergeCell ref="B124:H124"/>
    <mergeCell ref="B125:H125"/>
    <mergeCell ref="B7:B9"/>
    <mergeCell ref="B121:H121"/>
    <mergeCell ref="B122:K122"/>
    <mergeCell ref="B123:I123"/>
    <mergeCell ref="C7:G7"/>
    <mergeCell ref="H7:H8"/>
  </mergeCells>
  <printOptions horizontalCentered="1"/>
  <pageMargins left="0.24" right="0.23622047244094491" top="0.99" bottom="0.59055118110236227" header="0.31496062992125984" footer="0.31496062992125984"/>
  <pageSetup scale="57" fitToHeight="0" orientation="portrait" r:id="rId1"/>
  <headerFooter scaleWithDoc="0">
    <oddHeader>&amp;L&amp;G</oddHeader>
    <oddFooter>&amp;C&amp;G</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0C0956-9128-43F1-96E5-F9E68C4569A2}">
  <sheetPr>
    <tabColor rgb="FF00B050"/>
    <pageSetUpPr fitToPage="1"/>
  </sheetPr>
  <dimension ref="B1:K28"/>
  <sheetViews>
    <sheetView showGridLines="0" zoomScale="85" zoomScaleNormal="85" workbookViewId="0">
      <selection activeCell="C14" sqref="C14"/>
    </sheetView>
  </sheetViews>
  <sheetFormatPr baseColWidth="10" defaultColWidth="11.5703125" defaultRowHeight="15.75" x14ac:dyDescent="0.25"/>
  <cols>
    <col min="1" max="1" width="1" style="1" customWidth="1"/>
    <col min="2" max="2" width="58.140625" style="1" customWidth="1"/>
    <col min="3" max="8" width="19.85546875" style="1" customWidth="1"/>
    <col min="9" max="9" width="1.85546875" style="1" customWidth="1"/>
    <col min="10" max="16384" width="11.5703125" style="1"/>
  </cols>
  <sheetData>
    <row r="1" spans="2:9" ht="6.6" customHeight="1" x14ac:dyDescent="0.25"/>
    <row r="2" spans="2:9" ht="15" customHeight="1" x14ac:dyDescent="0.25">
      <c r="B2" s="31" t="s">
        <v>27</v>
      </c>
      <c r="C2" s="32"/>
      <c r="D2" s="32"/>
      <c r="E2" s="32"/>
      <c r="F2" s="32"/>
      <c r="G2" s="32"/>
      <c r="H2" s="33"/>
    </row>
    <row r="3" spans="2:9" ht="15" customHeight="1" x14ac:dyDescent="0.25">
      <c r="B3" s="34" t="s">
        <v>15</v>
      </c>
      <c r="C3" s="35"/>
      <c r="D3" s="35"/>
      <c r="E3" s="35"/>
      <c r="F3" s="35"/>
      <c r="G3" s="35"/>
      <c r="H3" s="36"/>
    </row>
    <row r="4" spans="2:9" ht="15" customHeight="1" x14ac:dyDescent="0.25">
      <c r="B4" s="34" t="s">
        <v>97</v>
      </c>
      <c r="C4" s="35"/>
      <c r="D4" s="35"/>
      <c r="E4" s="35"/>
      <c r="F4" s="35"/>
      <c r="G4" s="35"/>
      <c r="H4" s="36"/>
    </row>
    <row r="5" spans="2:9" ht="15" customHeight="1" x14ac:dyDescent="0.25">
      <c r="B5" s="34" t="s">
        <v>118</v>
      </c>
      <c r="C5" s="35"/>
      <c r="D5" s="35"/>
      <c r="E5" s="35"/>
      <c r="F5" s="35"/>
      <c r="G5" s="35"/>
      <c r="H5" s="36"/>
    </row>
    <row r="6" spans="2:9" ht="15" customHeight="1" x14ac:dyDescent="0.25">
      <c r="B6" s="37" t="s">
        <v>58</v>
      </c>
      <c r="C6" s="38"/>
      <c r="D6" s="38"/>
      <c r="E6" s="38"/>
      <c r="F6" s="38"/>
      <c r="G6" s="38"/>
      <c r="H6" s="39"/>
    </row>
    <row r="7" spans="2:9" ht="15" customHeight="1" x14ac:dyDescent="0.25">
      <c r="B7" s="29" t="s">
        <v>1</v>
      </c>
      <c r="C7" s="41" t="s">
        <v>28</v>
      </c>
      <c r="D7" s="41"/>
      <c r="E7" s="41"/>
      <c r="F7" s="41"/>
      <c r="G7" s="41"/>
      <c r="H7" s="41" t="s">
        <v>61</v>
      </c>
    </row>
    <row r="8" spans="2:9" ht="30" customHeight="1" x14ac:dyDescent="0.25">
      <c r="B8" s="29"/>
      <c r="C8" s="11" t="s">
        <v>0</v>
      </c>
      <c r="D8" s="11" t="s">
        <v>16</v>
      </c>
      <c r="E8" s="11" t="s">
        <v>14</v>
      </c>
      <c r="F8" s="11" t="s">
        <v>60</v>
      </c>
      <c r="G8" s="11" t="s">
        <v>128</v>
      </c>
      <c r="H8" s="41"/>
    </row>
    <row r="9" spans="2:9" ht="15" customHeight="1" x14ac:dyDescent="0.25">
      <c r="B9" s="29"/>
      <c r="C9" s="20">
        <v>1</v>
      </c>
      <c r="D9" s="20">
        <v>2</v>
      </c>
      <c r="E9" s="11" t="s">
        <v>17</v>
      </c>
      <c r="F9" s="2">
        <v>4</v>
      </c>
      <c r="G9" s="2">
        <v>5</v>
      </c>
      <c r="H9" s="2" t="s">
        <v>59</v>
      </c>
    </row>
    <row r="10" spans="2:9" s="16" customFormat="1" ht="8.1" customHeight="1" x14ac:dyDescent="0.25"/>
    <row r="11" spans="2:9" s="16" customFormat="1" ht="24.95" customHeight="1" x14ac:dyDescent="0.25">
      <c r="B11" s="23" t="s">
        <v>133</v>
      </c>
      <c r="C11" s="19">
        <v>170822157181</v>
      </c>
      <c r="D11" s="18">
        <f>E11-C11</f>
        <v>-6953543865.5000305</v>
      </c>
      <c r="E11" s="19">
        <v>163868613315.49997</v>
      </c>
      <c r="F11" s="19">
        <v>17987473705.449986</v>
      </c>
      <c r="G11" s="19">
        <f>F11</f>
        <v>17987473705.449986</v>
      </c>
      <c r="H11" s="19">
        <f>E11-F11</f>
        <v>145881139610.04999</v>
      </c>
    </row>
    <row r="12" spans="2:9" s="21" customFormat="1" ht="24.95" customHeight="1" x14ac:dyDescent="0.25">
      <c r="B12" s="23" t="s">
        <v>132</v>
      </c>
      <c r="C12" s="19">
        <v>2284149065</v>
      </c>
      <c r="D12" s="18">
        <f t="shared" ref="D12:D14" si="0">E12-C12</f>
        <v>0</v>
      </c>
      <c r="E12" s="19">
        <v>2284149065</v>
      </c>
      <c r="F12" s="19">
        <v>551349201</v>
      </c>
      <c r="G12" s="19">
        <f>F12</f>
        <v>551349201</v>
      </c>
      <c r="H12" s="19">
        <f>E12-F12</f>
        <v>1732799864</v>
      </c>
    </row>
    <row r="13" spans="2:9" s="21" customFormat="1" ht="24.95" customHeight="1" x14ac:dyDescent="0.25">
      <c r="B13" s="23" t="s">
        <v>131</v>
      </c>
      <c r="C13" s="19">
        <v>6631419288</v>
      </c>
      <c r="D13" s="18">
        <f t="shared" si="0"/>
        <v>0</v>
      </c>
      <c r="E13" s="19">
        <v>6631419288</v>
      </c>
      <c r="F13" s="19">
        <v>1721377040</v>
      </c>
      <c r="G13" s="19">
        <f>F13</f>
        <v>1721377040</v>
      </c>
      <c r="H13" s="19">
        <f>E13-F13</f>
        <v>4910042248</v>
      </c>
    </row>
    <row r="14" spans="2:9" s="21" customFormat="1" ht="24.95" customHeight="1" x14ac:dyDescent="0.25">
      <c r="B14" s="23" t="s">
        <v>130</v>
      </c>
      <c r="C14" s="19">
        <v>4473374334</v>
      </c>
      <c r="D14" s="18">
        <f t="shared" si="0"/>
        <v>6931610732.3299999</v>
      </c>
      <c r="E14" s="19">
        <v>11404985066.33</v>
      </c>
      <c r="F14" s="19">
        <v>2711711670.3299999</v>
      </c>
      <c r="G14" s="19">
        <f>F14</f>
        <v>2711711670.3299999</v>
      </c>
      <c r="H14" s="19">
        <f>E14-F14</f>
        <v>8693273396</v>
      </c>
    </row>
    <row r="15" spans="2:9" s="21" customFormat="1" ht="8.1" customHeight="1" x14ac:dyDescent="0.25">
      <c r="B15" s="22"/>
      <c r="C15" s="19"/>
      <c r="D15" s="19"/>
      <c r="E15" s="19"/>
      <c r="F15" s="19"/>
      <c r="G15" s="19"/>
      <c r="H15" s="19"/>
    </row>
    <row r="16" spans="2:9" s="5" customFormat="1" ht="6.75" customHeight="1" x14ac:dyDescent="0.25">
      <c r="B16" s="10"/>
      <c r="C16" s="19"/>
      <c r="D16" s="18"/>
      <c r="E16" s="19"/>
      <c r="F16" s="19"/>
      <c r="G16" s="19"/>
      <c r="H16" s="18"/>
      <c r="I16" s="3"/>
    </row>
    <row r="17" spans="2:11" s="5" customFormat="1" ht="19.7" customHeight="1" x14ac:dyDescent="0.25">
      <c r="B17" s="16" t="s">
        <v>127</v>
      </c>
      <c r="C17" s="6">
        <f>SUM(C11:C16)</f>
        <v>184211099868</v>
      </c>
      <c r="D17" s="15">
        <v>-10754861724.920013</v>
      </c>
      <c r="E17" s="6">
        <f>SUM(E11:E16)</f>
        <v>184189166734.82996</v>
      </c>
      <c r="F17" s="6">
        <f>SUM(F11:F16)</f>
        <v>22971911616.779984</v>
      </c>
      <c r="G17" s="6">
        <f>SUM(G11:G16)</f>
        <v>22971911616.779984</v>
      </c>
      <c r="H17" s="6">
        <f>E17-F17</f>
        <v>161217255118.04999</v>
      </c>
      <c r="I17" s="3"/>
    </row>
    <row r="18" spans="2:11" ht="16.5" thickBot="1" x14ac:dyDescent="0.3">
      <c r="B18" s="14"/>
      <c r="C18" s="14"/>
      <c r="D18" s="14"/>
      <c r="E18" s="7"/>
      <c r="F18" s="7"/>
      <c r="G18" s="7"/>
      <c r="H18" s="7"/>
    </row>
    <row r="19" spans="2:11" ht="16.5" thickTop="1" x14ac:dyDescent="0.25">
      <c r="B19" s="30" t="s">
        <v>126</v>
      </c>
      <c r="C19" s="28"/>
      <c r="D19" s="28"/>
      <c r="E19" s="26"/>
      <c r="F19" s="26"/>
      <c r="G19" s="26"/>
      <c r="H19" s="26"/>
      <c r="I19" s="13"/>
      <c r="J19" s="12"/>
      <c r="K19" s="12"/>
    </row>
    <row r="20" spans="2:11" x14ac:dyDescent="0.25">
      <c r="B20" s="30" t="s">
        <v>125</v>
      </c>
      <c r="C20" s="26"/>
      <c r="D20" s="26"/>
      <c r="E20" s="26"/>
      <c r="F20" s="26"/>
      <c r="G20" s="26"/>
      <c r="H20" s="26"/>
      <c r="I20" s="26"/>
      <c r="J20" s="26"/>
      <c r="K20" s="26"/>
    </row>
    <row r="21" spans="2:11" x14ac:dyDescent="0.25">
      <c r="B21" s="40" t="s">
        <v>124</v>
      </c>
      <c r="C21" s="26"/>
      <c r="D21" s="26"/>
      <c r="E21" s="26"/>
      <c r="F21" s="26"/>
      <c r="G21" s="26"/>
      <c r="H21" s="26"/>
      <c r="I21" s="26"/>
      <c r="J21" s="12"/>
      <c r="K21" s="12"/>
    </row>
    <row r="22" spans="2:11" ht="14.45" customHeight="1" x14ac:dyDescent="0.25">
      <c r="B22" s="27" t="s">
        <v>123</v>
      </c>
      <c r="C22" s="27"/>
      <c r="D22" s="27"/>
      <c r="E22" s="27"/>
      <c r="F22" s="27"/>
      <c r="G22" s="27"/>
      <c r="H22" s="27"/>
      <c r="I22" s="13"/>
      <c r="J22" s="12"/>
      <c r="K22" s="12"/>
    </row>
    <row r="23" spans="2:11" ht="14.45" customHeight="1" x14ac:dyDescent="0.25">
      <c r="B23" s="28" t="s">
        <v>122</v>
      </c>
      <c r="C23" s="28"/>
      <c r="D23" s="28"/>
      <c r="E23" s="26"/>
      <c r="F23" s="26"/>
      <c r="G23" s="26"/>
      <c r="H23" s="26"/>
      <c r="I23" s="13"/>
      <c r="J23" s="12"/>
      <c r="K23" s="12"/>
    </row>
    <row r="24" spans="2:11" ht="14.45" customHeight="1" x14ac:dyDescent="0.25">
      <c r="B24" s="26" t="s">
        <v>129</v>
      </c>
      <c r="C24" s="26"/>
      <c r="D24" s="26"/>
      <c r="E24" s="26"/>
      <c r="F24" s="26"/>
      <c r="G24" s="26"/>
      <c r="H24" s="26"/>
      <c r="I24" s="13"/>
      <c r="J24" s="12"/>
      <c r="K24" s="12"/>
    </row>
    <row r="25" spans="2:11" x14ac:dyDescent="0.25">
      <c r="C25" s="8"/>
      <c r="D25" s="8"/>
      <c r="E25" s="8"/>
      <c r="F25" s="8"/>
      <c r="G25" s="8"/>
    </row>
    <row r="28" spans="2:11" x14ac:dyDescent="0.25">
      <c r="C28" s="9"/>
    </row>
  </sheetData>
  <mergeCells count="14">
    <mergeCell ref="B2:H2"/>
    <mergeCell ref="B3:H3"/>
    <mergeCell ref="B4:H4"/>
    <mergeCell ref="B5:H5"/>
    <mergeCell ref="B6:H6"/>
    <mergeCell ref="B24:H24"/>
    <mergeCell ref="B22:H22"/>
    <mergeCell ref="B23:H23"/>
    <mergeCell ref="B7:B9"/>
    <mergeCell ref="B19:H19"/>
    <mergeCell ref="B20:K20"/>
    <mergeCell ref="B21:I21"/>
    <mergeCell ref="C7:G7"/>
    <mergeCell ref="H7:H8"/>
  </mergeCells>
  <printOptions horizontalCentered="1"/>
  <pageMargins left="0.24" right="0.23622047244094491" top="0.99" bottom="0.59055118110236227" header="0.31496062992125984" footer="0.31496062992125984"/>
  <pageSetup scale="75" fitToHeight="0" orientation="landscape" r:id="rId1"/>
  <headerFooter scaleWithDoc="0">
    <oddHeader>&amp;L&amp;G</oddHeader>
    <oddFooter>&amp;C&amp;G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D4B5E-F7DD-4B2C-9042-4D789656966F}">
  <sheetPr>
    <tabColor rgb="FF00B050"/>
    <pageSetUpPr fitToPage="1"/>
  </sheetPr>
  <dimension ref="B1:K30"/>
  <sheetViews>
    <sheetView showGridLines="0" zoomScale="70" zoomScaleNormal="70" workbookViewId="0">
      <selection activeCell="K14" sqref="K14"/>
    </sheetView>
  </sheetViews>
  <sheetFormatPr baseColWidth="10" defaultColWidth="11.5703125" defaultRowHeight="15.75" x14ac:dyDescent="0.25"/>
  <cols>
    <col min="1" max="1" width="1" style="1" customWidth="1"/>
    <col min="2" max="2" width="58.140625" style="1" customWidth="1"/>
    <col min="3" max="8" width="19.85546875" style="1" customWidth="1"/>
    <col min="9" max="9" width="1.85546875" style="1" customWidth="1"/>
    <col min="10" max="16384" width="11.5703125" style="1"/>
  </cols>
  <sheetData>
    <row r="1" spans="2:9" ht="6.6" customHeight="1" x14ac:dyDescent="0.25"/>
    <row r="2" spans="2:9" ht="15" customHeight="1" x14ac:dyDescent="0.25">
      <c r="B2" s="31" t="s">
        <v>142</v>
      </c>
      <c r="C2" s="32"/>
      <c r="D2" s="32"/>
      <c r="E2" s="32"/>
      <c r="F2" s="32"/>
      <c r="G2" s="32"/>
      <c r="H2" s="33"/>
    </row>
    <row r="3" spans="2:9" ht="15" customHeight="1" x14ac:dyDescent="0.25">
      <c r="B3" s="34" t="s">
        <v>15</v>
      </c>
      <c r="C3" s="35"/>
      <c r="D3" s="35"/>
      <c r="E3" s="35"/>
      <c r="F3" s="35"/>
      <c r="G3" s="35"/>
      <c r="H3" s="36"/>
    </row>
    <row r="4" spans="2:9" ht="15" customHeight="1" x14ac:dyDescent="0.25">
      <c r="B4" s="34" t="s">
        <v>97</v>
      </c>
      <c r="C4" s="35"/>
      <c r="D4" s="35"/>
      <c r="E4" s="35"/>
      <c r="F4" s="35"/>
      <c r="G4" s="35"/>
      <c r="H4" s="36"/>
    </row>
    <row r="5" spans="2:9" ht="15" customHeight="1" x14ac:dyDescent="0.25">
      <c r="B5" s="34" t="s">
        <v>118</v>
      </c>
      <c r="C5" s="35"/>
      <c r="D5" s="35"/>
      <c r="E5" s="35"/>
      <c r="F5" s="35"/>
      <c r="G5" s="35"/>
      <c r="H5" s="36"/>
    </row>
    <row r="6" spans="2:9" ht="15" customHeight="1" x14ac:dyDescent="0.25">
      <c r="B6" s="37" t="s">
        <v>58</v>
      </c>
      <c r="C6" s="38"/>
      <c r="D6" s="38"/>
      <c r="E6" s="38"/>
      <c r="F6" s="38"/>
      <c r="G6" s="38"/>
      <c r="H6" s="39"/>
    </row>
    <row r="7" spans="2:9" ht="15" customHeight="1" x14ac:dyDescent="0.25">
      <c r="B7" s="29" t="s">
        <v>1</v>
      </c>
      <c r="C7" s="41" t="s">
        <v>28</v>
      </c>
      <c r="D7" s="41"/>
      <c r="E7" s="41"/>
      <c r="F7" s="41"/>
      <c r="G7" s="41"/>
      <c r="H7" s="41" t="s">
        <v>61</v>
      </c>
    </row>
    <row r="8" spans="2:9" ht="30" customHeight="1" x14ac:dyDescent="0.25">
      <c r="B8" s="29"/>
      <c r="C8" s="11" t="s">
        <v>0</v>
      </c>
      <c r="D8" s="11" t="s">
        <v>16</v>
      </c>
      <c r="E8" s="11" t="s">
        <v>14</v>
      </c>
      <c r="F8" s="11" t="s">
        <v>60</v>
      </c>
      <c r="G8" s="11" t="s">
        <v>128</v>
      </c>
      <c r="H8" s="41"/>
    </row>
    <row r="9" spans="2:9" ht="15" customHeight="1" x14ac:dyDescent="0.25">
      <c r="B9" s="29"/>
      <c r="C9" s="20">
        <v>1</v>
      </c>
      <c r="D9" s="20">
        <v>2</v>
      </c>
      <c r="E9" s="11" t="s">
        <v>17</v>
      </c>
      <c r="F9" s="2">
        <v>4</v>
      </c>
      <c r="G9" s="2">
        <v>5</v>
      </c>
      <c r="H9" s="2" t="s">
        <v>59</v>
      </c>
    </row>
    <row r="10" spans="2:9" s="16" customFormat="1" ht="8.1" customHeight="1" x14ac:dyDescent="0.25"/>
    <row r="11" spans="2:9" s="5" customFormat="1" ht="39.950000000000003" customHeight="1" x14ac:dyDescent="0.25">
      <c r="B11" s="25" t="s">
        <v>141</v>
      </c>
      <c r="C11" s="24">
        <v>36979164807</v>
      </c>
      <c r="D11" s="15">
        <f t="shared" ref="D11:D17" si="0">E11-C11</f>
        <v>0</v>
      </c>
      <c r="E11" s="24">
        <v>36979164807</v>
      </c>
      <c r="F11" s="24">
        <v>8387194024.4199991</v>
      </c>
      <c r="G11" s="24">
        <f t="shared" ref="G11:G17" si="1">F11</f>
        <v>8387194024.4199991</v>
      </c>
      <c r="H11" s="24">
        <f t="shared" ref="H11:H17" si="2">E11-F11</f>
        <v>28591970782.580002</v>
      </c>
      <c r="I11" s="3"/>
    </row>
    <row r="12" spans="2:9" s="5" customFormat="1" ht="39.950000000000003" customHeight="1" x14ac:dyDescent="0.25">
      <c r="B12" s="25" t="s">
        <v>140</v>
      </c>
      <c r="C12" s="24">
        <v>839572187</v>
      </c>
      <c r="D12" s="15">
        <f t="shared" si="0"/>
        <v>0</v>
      </c>
      <c r="E12" s="24">
        <v>839572187</v>
      </c>
      <c r="F12" s="24">
        <v>506845854</v>
      </c>
      <c r="G12" s="24">
        <f t="shared" si="1"/>
        <v>506845854</v>
      </c>
      <c r="H12" s="24">
        <f t="shared" si="2"/>
        <v>332726333</v>
      </c>
      <c r="I12" s="3"/>
    </row>
    <row r="13" spans="2:9" s="5" customFormat="1" ht="39.950000000000003" customHeight="1" x14ac:dyDescent="0.25">
      <c r="B13" s="25" t="s">
        <v>139</v>
      </c>
      <c r="C13" s="24">
        <v>13788751</v>
      </c>
      <c r="D13" s="15">
        <f t="shared" si="0"/>
        <v>0</v>
      </c>
      <c r="E13" s="24">
        <v>13788751</v>
      </c>
      <c r="F13" s="24">
        <v>2864208.49</v>
      </c>
      <c r="G13" s="24">
        <f t="shared" si="1"/>
        <v>2864208.49</v>
      </c>
      <c r="H13" s="24">
        <f t="shared" si="2"/>
        <v>10924542.51</v>
      </c>
      <c r="I13" s="3"/>
    </row>
    <row r="14" spans="2:9" s="5" customFormat="1" ht="39.950000000000003" customHeight="1" x14ac:dyDescent="0.25">
      <c r="B14" s="25" t="s">
        <v>138</v>
      </c>
      <c r="C14" s="24">
        <v>0</v>
      </c>
      <c r="D14" s="15">
        <f t="shared" si="0"/>
        <v>0</v>
      </c>
      <c r="E14" s="24">
        <v>0</v>
      </c>
      <c r="F14" s="24">
        <v>0</v>
      </c>
      <c r="G14" s="24">
        <f t="shared" si="1"/>
        <v>0</v>
      </c>
      <c r="H14" s="24">
        <f t="shared" si="2"/>
        <v>0</v>
      </c>
      <c r="I14" s="3"/>
    </row>
    <row r="15" spans="2:9" s="5" customFormat="1" ht="39.950000000000003" customHeight="1" x14ac:dyDescent="0.25">
      <c r="B15" s="25" t="s">
        <v>137</v>
      </c>
      <c r="C15" s="24">
        <v>0</v>
      </c>
      <c r="D15" s="15">
        <f t="shared" si="0"/>
        <v>0</v>
      </c>
      <c r="E15" s="24">
        <v>0</v>
      </c>
      <c r="F15" s="24">
        <v>0</v>
      </c>
      <c r="G15" s="24">
        <f t="shared" si="1"/>
        <v>0</v>
      </c>
      <c r="H15" s="24">
        <f t="shared" si="2"/>
        <v>0</v>
      </c>
      <c r="I15" s="3"/>
    </row>
    <row r="16" spans="2:9" s="5" customFormat="1" ht="39.950000000000003" customHeight="1" x14ac:dyDescent="0.25">
      <c r="B16" s="25" t="s">
        <v>136</v>
      </c>
      <c r="C16" s="24">
        <v>0</v>
      </c>
      <c r="D16" s="15">
        <f t="shared" si="0"/>
        <v>0</v>
      </c>
      <c r="E16" s="24">
        <v>0</v>
      </c>
      <c r="F16" s="24">
        <v>0</v>
      </c>
      <c r="G16" s="24">
        <f t="shared" si="1"/>
        <v>0</v>
      </c>
      <c r="H16" s="24">
        <f t="shared" si="2"/>
        <v>0</v>
      </c>
      <c r="I16" s="3"/>
    </row>
    <row r="17" spans="2:11" s="5" customFormat="1" ht="39.950000000000003" customHeight="1" x14ac:dyDescent="0.25">
      <c r="B17" s="25" t="s">
        <v>135</v>
      </c>
      <c r="C17" s="24">
        <v>0</v>
      </c>
      <c r="D17" s="15">
        <f t="shared" si="0"/>
        <v>0</v>
      </c>
      <c r="E17" s="24">
        <v>0</v>
      </c>
      <c r="F17" s="24">
        <v>0</v>
      </c>
      <c r="G17" s="24">
        <f t="shared" si="1"/>
        <v>0</v>
      </c>
      <c r="H17" s="24">
        <f t="shared" si="2"/>
        <v>0</v>
      </c>
      <c r="I17" s="3"/>
    </row>
    <row r="18" spans="2:11" s="5" customFormat="1" ht="8.1" customHeight="1" x14ac:dyDescent="0.25">
      <c r="B18" s="17"/>
      <c r="C18" s="4"/>
      <c r="D18" s="4"/>
      <c r="E18" s="6"/>
      <c r="F18" s="4"/>
      <c r="G18" s="4"/>
      <c r="H18" s="4"/>
      <c r="I18" s="3"/>
    </row>
    <row r="19" spans="2:11" s="5" customFormat="1" ht="20.100000000000001" customHeight="1" x14ac:dyDescent="0.25">
      <c r="B19" s="16" t="s">
        <v>127</v>
      </c>
      <c r="C19" s="6">
        <f>SUM(C11:C17)</f>
        <v>37832525745</v>
      </c>
      <c r="D19" s="15">
        <f>E19-C19</f>
        <v>0</v>
      </c>
      <c r="E19" s="6">
        <f>SUM(E11:E17)</f>
        <v>37832525745</v>
      </c>
      <c r="F19" s="6">
        <f>SUM(F11:F17)</f>
        <v>8896904086.9099979</v>
      </c>
      <c r="G19" s="6">
        <f>SUM(G11:G17)</f>
        <v>8896904086.9099979</v>
      </c>
      <c r="H19" s="6">
        <f>E19-F19</f>
        <v>28935621658.090004</v>
      </c>
      <c r="I19" s="3"/>
    </row>
    <row r="20" spans="2:11" ht="16.5" thickBot="1" x14ac:dyDescent="0.3">
      <c r="B20" s="14"/>
      <c r="C20" s="14"/>
      <c r="D20" s="14"/>
      <c r="E20" s="7"/>
      <c r="F20" s="7"/>
      <c r="G20" s="7"/>
      <c r="H20" s="7"/>
    </row>
    <row r="21" spans="2:11" ht="16.5" thickTop="1" x14ac:dyDescent="0.25">
      <c r="B21" s="30" t="s">
        <v>126</v>
      </c>
      <c r="C21" s="28"/>
      <c r="D21" s="28"/>
      <c r="E21" s="26"/>
      <c r="F21" s="26"/>
      <c r="G21" s="26"/>
      <c r="H21" s="26"/>
      <c r="I21" s="13"/>
      <c r="J21" s="12"/>
      <c r="K21" s="12"/>
    </row>
    <row r="22" spans="2:11" x14ac:dyDescent="0.25">
      <c r="B22" s="30" t="s">
        <v>125</v>
      </c>
      <c r="C22" s="26"/>
      <c r="D22" s="26"/>
      <c r="E22" s="26"/>
      <c r="F22" s="26"/>
      <c r="G22" s="26"/>
      <c r="H22" s="26"/>
      <c r="I22" s="26"/>
      <c r="J22" s="26"/>
      <c r="K22" s="26"/>
    </row>
    <row r="23" spans="2:11" x14ac:dyDescent="0.25">
      <c r="B23" s="40" t="s">
        <v>124</v>
      </c>
      <c r="C23" s="26"/>
      <c r="D23" s="26"/>
      <c r="E23" s="26"/>
      <c r="F23" s="26"/>
      <c r="G23" s="26"/>
      <c r="H23" s="26"/>
      <c r="I23" s="26"/>
      <c r="J23" s="12"/>
      <c r="K23" s="12"/>
    </row>
    <row r="24" spans="2:11" ht="14.45" customHeight="1" x14ac:dyDescent="0.25">
      <c r="B24" s="27" t="s">
        <v>123</v>
      </c>
      <c r="C24" s="27"/>
      <c r="D24" s="27"/>
      <c r="E24" s="27"/>
      <c r="F24" s="27"/>
      <c r="G24" s="27"/>
      <c r="H24" s="27"/>
      <c r="I24" s="13"/>
      <c r="J24" s="12"/>
      <c r="K24" s="12"/>
    </row>
    <row r="25" spans="2:11" ht="14.45" customHeight="1" x14ac:dyDescent="0.25">
      <c r="B25" s="28" t="s">
        <v>122</v>
      </c>
      <c r="C25" s="28"/>
      <c r="D25" s="28"/>
      <c r="E25" s="26"/>
      <c r="F25" s="26"/>
      <c r="G25" s="26"/>
      <c r="H25" s="26"/>
      <c r="I25" s="13"/>
      <c r="J25" s="12"/>
      <c r="K25" s="12"/>
    </row>
    <row r="26" spans="2:11" ht="14.45" customHeight="1" x14ac:dyDescent="0.25">
      <c r="B26" s="26" t="s">
        <v>134</v>
      </c>
      <c r="C26" s="26"/>
      <c r="D26" s="26"/>
      <c r="E26" s="26"/>
      <c r="F26" s="26"/>
      <c r="G26" s="26"/>
      <c r="H26" s="26"/>
      <c r="I26" s="13"/>
      <c r="J26" s="12"/>
      <c r="K26" s="12"/>
    </row>
    <row r="27" spans="2:11" x14ac:dyDescent="0.25">
      <c r="C27" s="8"/>
      <c r="D27" s="8"/>
      <c r="E27" s="8"/>
      <c r="F27" s="8"/>
      <c r="G27" s="8"/>
    </row>
    <row r="30" spans="2:11" x14ac:dyDescent="0.25">
      <c r="C30" s="9"/>
    </row>
  </sheetData>
  <mergeCells count="14">
    <mergeCell ref="B23:I23"/>
    <mergeCell ref="C7:G7"/>
    <mergeCell ref="H7:H8"/>
    <mergeCell ref="B26:H26"/>
    <mergeCell ref="B24:H24"/>
    <mergeCell ref="B25:H25"/>
    <mergeCell ref="B7:B9"/>
    <mergeCell ref="B21:H21"/>
    <mergeCell ref="B22:K22"/>
    <mergeCell ref="B2:H2"/>
    <mergeCell ref="B3:H3"/>
    <mergeCell ref="B4:H4"/>
    <mergeCell ref="B5:H5"/>
    <mergeCell ref="B6:H6"/>
  </mergeCells>
  <printOptions horizontalCentered="1"/>
  <pageMargins left="0.24" right="0.23622047244094491" top="0.99" bottom="0.59055118110236227" header="0.31496062992125984" footer="0.31496062992125984"/>
  <pageSetup scale="75" fitToHeight="0" orientation="landscape" r:id="rId1"/>
  <headerFooter scaleWithDoc="0">
    <oddHeader>&amp;L&amp;G</oddHeader>
    <oddFooter>&amp;C&amp;G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6</vt:i4>
      </vt:variant>
    </vt:vector>
  </HeadingPairs>
  <TitlesOfParts>
    <vt:vector size="9" baseType="lpstr">
      <vt:lpstr>Administrativa-1</vt:lpstr>
      <vt:lpstr>Administrativa-2</vt:lpstr>
      <vt:lpstr>Administrativa-3</vt:lpstr>
      <vt:lpstr>'Administrativa-1'!Área_de_impresión</vt:lpstr>
      <vt:lpstr>'Administrativa-2'!Área_de_impresión</vt:lpstr>
      <vt:lpstr>'Administrativa-3'!Área_de_impresión</vt:lpstr>
      <vt:lpstr>'Administrativa-1'!Títulos_a_imprimir</vt:lpstr>
      <vt:lpstr>'Administrativa-2'!Títulos_a_imprimir</vt:lpstr>
      <vt:lpstr>'Administrativa-3'!Títulos_a_imprimir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Carlos Ibarra del Río</dc:creator>
  <cp:lastModifiedBy>ANDRÉS JAVIER RAMÍREZ</cp:lastModifiedBy>
  <cp:lastPrinted>2021-03-02T21:06:03Z</cp:lastPrinted>
  <dcterms:created xsi:type="dcterms:W3CDTF">2014-11-05T00:11:54Z</dcterms:created>
  <dcterms:modified xsi:type="dcterms:W3CDTF">2021-03-02T21:54:46Z</dcterms:modified>
</cp:coreProperties>
</file>