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2 E-J 2020\"/>
    </mc:Choice>
  </mc:AlternateContent>
  <xr:revisionPtr revIDLastSave="0" documentId="13_ncr:1_{FCC604EA-4AFC-484E-ACA4-C70B8E7271AF}"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0" i="1" s="1"/>
  <c r="G42" i="1"/>
  <c r="F29" i="1" l="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<sst xmlns="http://schemas.openxmlformats.org/spreadsheetml/2006/main" count="53" uniqueCount="53">
  <si>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</si>
  <si>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</si>
  <si>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</si>
  <si>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</si>
  <si>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</si>
  <si>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</si>
  <si>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</si>
  <si>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</si>
  <si>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</si>
  <si>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</si>
  <si>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</si>
  <si>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</si>
  <si>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</si>
  <si>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</si>
  <si>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</si>
  <si>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</si>
  <si>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</si>
  <si>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</si>
  <si>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</si>
  <si>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</si>
  <si>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</si>
  <si>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</si>
  <si>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</si>
  <si>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</si>
  <si>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</si>
  <si>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</si>
  <si>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</si>
  <si>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</si>
  <si>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</si>
  <si>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</si>
  <si>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</si>
  <si>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</si>
  <si>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</si>
  <si>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</si>
  <si>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</si>
  <si>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</si>
  <si>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</si>
  <si>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</si>
  <si>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</si>
  <si>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</si>
  <si>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</si>
  <si>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</si>
  <si>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</si>
  <si>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</si>
  <si>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</si>
  <si>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</si>
  <si>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</si>
  <si>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t>Nota: Cifras Preliminares, las correspondientes al cierre del ejercicio se registrarán en el Informe de Cuenta Pública 2020.</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</si>
  <si>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</si>
  <si>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</si>
  <si>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</si>
  <si>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</si>
  <si>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Enero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</si>
</sst>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topLeftCell="A33" zoomScaleNormal="85" zoomScaleSheetLayoutView="100" workbookViewId="0">
      <selection activeCell="E45" sqref="E45"/>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32" t="s">
        <v>21</v>
      </c>
      <c r="B1" s="33"/>
      <c r="C1" s="33"/>
      <c r="D1" s="33"/>
      <c r="E1" s="33"/>
      <c r="F1" s="33"/>
      <c r="G1" s="33"/>
      <c r="H1" s="34"/>
    </row>
    <row r="2" spans="1:13" x14ac:dyDescent="0.25">
      <c r="A2" s="35" t="s">
        <v>20</v>
      </c>
      <c r="B2" s="36"/>
      <c r="C2" s="36"/>
      <c r="D2" s="36"/>
      <c r="E2" s="36"/>
      <c r="F2" s="36"/>
      <c r="G2" s="36"/>
      <c r="H2" s="37"/>
    </row>
    <row r="3" spans="1:13" x14ac:dyDescent="0.25">
      <c r="A3" s="35" t="s">
        <v>23</v>
      </c>
      <c r="B3" s="36"/>
      <c r="C3" s="36"/>
      <c r="D3" s="36"/>
      <c r="E3" s="36"/>
      <c r="F3" s="36"/>
      <c r="G3" s="36"/>
      <c r="H3" s="37"/>
    </row>
    <row r="4" spans="1:13" x14ac:dyDescent="0.25">
      <c r="A4" s="35" t="s">
        <v>52</v>
      </c>
      <c r="B4" s="36"/>
      <c r="C4" s="36"/>
      <c r="D4" s="36"/>
      <c r="E4" s="36"/>
      <c r="F4" s="36"/>
      <c r="G4" s="36"/>
      <c r="H4" s="37"/>
    </row>
    <row r="5" spans="1:13" x14ac:dyDescent="0.25">
      <c r="A5" s="38" t="s">
        <v>24</v>
      </c>
      <c r="B5" s="36"/>
      <c r="C5" s="39"/>
      <c r="D5" s="39"/>
      <c r="E5" s="39"/>
      <c r="F5" s="39"/>
      <c r="G5" s="39"/>
      <c r="H5" s="40"/>
    </row>
    <row r="6" spans="1:13" x14ac:dyDescent="0.25">
      <c r="A6" s="45" t="s">
        <v>19</v>
      </c>
      <c r="B6" s="2"/>
      <c r="C6" s="47" t="s">
        <v>22</v>
      </c>
      <c r="D6" s="48"/>
      <c r="E6" s="48"/>
      <c r="F6" s="48"/>
      <c r="G6" s="48"/>
      <c r="H6" s="48" t="s">
        <v>26</v>
      </c>
    </row>
    <row r="7" spans="1:13" ht="31.5" x14ac:dyDescent="0.25">
      <c r="A7" s="45"/>
      <c r="B7" s="3"/>
      <c r="C7" s="4" t="s">
        <v>18</v>
      </c>
      <c r="D7" s="5" t="s">
        <v>17</v>
      </c>
      <c r="E7" s="5" t="s">
        <v>16</v>
      </c>
      <c r="F7" s="5" t="s">
        <v>27</v>
      </c>
      <c r="G7" s="5" t="s">
        <v>39</v>
      </c>
      <c r="H7" s="48"/>
    </row>
    <row r="8" spans="1:13" x14ac:dyDescent="0.25">
      <c r="A8" s="45"/>
      <c r="B8" s="6"/>
      <c r="C8" s="7">
        <v>1</v>
      </c>
      <c r="D8" s="8">
        <v>2</v>
      </c>
      <c r="E8" s="5" t="s">
        <v>15</v>
      </c>
      <c r="F8" s="9">
        <v>4</v>
      </c>
      <c r="G8" s="9">
        <v>5</v>
      </c>
      <c r="H8" s="9" t="s">
        <v>25</v>
      </c>
    </row>
    <row r="9" spans="1:13" s="10" customFormat="1" x14ac:dyDescent="0.25"/>
    <row r="10" spans="1:13" s="15" customFormat="1" x14ac:dyDescent="0.25">
      <c r="A10" s="11" t="s">
        <v>14</v>
      </c>
      <c r="B10" s="12"/>
      <c r="C10" s="13">
        <f>SUM(C11:C18)</f>
        <v>86308138131</v>
      </c>
      <c r="D10" s="13">
        <f t="shared" ref="D10:D42" si="0">E10-C10</f>
        <v>-8320968077.2099915</v>
      </c>
      <c r="E10" s="13">
        <f>SUM(E11:E18)</f>
        <v>77987170053.790009</v>
      </c>
      <c r="F10" s="13">
        <f>SUM(F11:F18)</f>
        <v>30657157122.550003</v>
      </c>
      <c r="G10" s="13">
        <f>F10</f>
        <v>30657157122.550003</v>
      </c>
      <c r="H10" s="13">
        <f>E10-F10</f>
        <v>47330012931.240005</v>
      </c>
      <c r="I10" s="14"/>
      <c r="J10" s="14"/>
      <c r="K10" s="14"/>
      <c r="L10" s="14"/>
      <c r="M10" s="14"/>
    </row>
    <row r="11" spans="1:13" x14ac:dyDescent="0.25">
      <c r="A11" s="16" t="s">
        <v>13</v>
      </c>
      <c r="B11" s="17"/>
      <c r="C11" s="18">
        <v>2284149065</v>
      </c>
      <c r="D11" s="18">
        <f t="shared" si="0"/>
        <v>-12000000</v>
      </c>
      <c r="E11" s="18">
        <v>2272149065</v>
      </c>
      <c r="F11" s="18">
        <v>1110923862</v>
      </c>
      <c r="G11" s="18">
        <f t="shared" ref="G11:G42" si="1">F11</f>
        <v>1110923862</v>
      </c>
      <c r="H11" s="18">
        <f t="shared" ref="H11:H42" si="2">E11-F11</f>
        <v>1161225203</v>
      </c>
      <c r="I11" s="19"/>
      <c r="J11" s="20"/>
      <c r="K11" s="21"/>
      <c r="L11" s="21"/>
      <c r="M11" s="21"/>
    </row>
    <row r="12" spans="1:13" x14ac:dyDescent="0.25">
      <c r="A12" s="16" t="s">
        <v>12</v>
      </c>
      <c r="B12" s="17"/>
      <c r="C12" s="18">
        <v>20156470947</v>
      </c>
      <c r="D12" s="18">
        <f t="shared" si="0"/>
        <v>-7521276852.5299969</v>
      </c>
      <c r="E12" s="18">
        <v>12635194094.470003</v>
      </c>
      <c r="F12" s="18">
        <v>5070392318.1000023</v>
      </c>
      <c r="G12" s="18">
        <f t="shared" si="1"/>
        <v>5070392318.1000023</v>
      </c>
      <c r="H12" s="18">
        <f t="shared" si="2"/>
        <v>7564801776.3700008</v>
      </c>
      <c r="I12" s="19"/>
      <c r="J12" s="20"/>
      <c r="K12" s="21"/>
      <c r="L12" s="21"/>
      <c r="M12" s="21"/>
    </row>
    <row r="13" spans="1:13" x14ac:dyDescent="0.25">
      <c r="A13" s="16" t="s">
        <v>28</v>
      </c>
      <c r="B13" s="17"/>
      <c r="C13" s="18">
        <v>4328241543</v>
      </c>
      <c r="D13" s="18">
        <f t="shared" si="0"/>
        <v>-103698055.94999981</v>
      </c>
      <c r="E13" s="18">
        <v>4224543487.0500002</v>
      </c>
      <c r="F13" s="18">
        <v>1669358819.5400009</v>
      </c>
      <c r="G13" s="18">
        <f t="shared" si="1"/>
        <v>1669358819.5400009</v>
      </c>
      <c r="H13" s="18">
        <f t="shared" si="2"/>
        <v>2555184667.5099993</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5001681982</v>
      </c>
      <c r="D15" s="18">
        <f t="shared" si="0"/>
        <v>-81802440.590000153</v>
      </c>
      <c r="E15" s="18">
        <v>4919879541.4099998</v>
      </c>
      <c r="F15" s="18">
        <v>1252347129.3399999</v>
      </c>
      <c r="G15" s="18">
        <f t="shared" si="1"/>
        <v>1252347129.3399999</v>
      </c>
      <c r="H15" s="18">
        <f t="shared" si="2"/>
        <v>3667532412.0699997</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33098711358</v>
      </c>
      <c r="D17" s="18">
        <f>E17-C17</f>
        <v>-80531510.870006561</v>
      </c>
      <c r="E17" s="18">
        <v>33018179847.129993</v>
      </c>
      <c r="F17" s="18">
        <v>12976532404.869997</v>
      </c>
      <c r="G17" s="18">
        <f>F17</f>
        <v>12976532404.869997</v>
      </c>
      <c r="H17" s="18">
        <f>E17-F17</f>
        <v>20041647442.259995</v>
      </c>
      <c r="I17" s="19"/>
      <c r="J17" s="20"/>
      <c r="K17" s="21"/>
      <c r="L17" s="21"/>
      <c r="M17" s="21"/>
    </row>
    <row r="18" spans="1:13" x14ac:dyDescent="0.25">
      <c r="A18" s="16" t="s">
        <v>11</v>
      </c>
      <c r="B18" s="17"/>
      <c r="C18" s="18">
        <v>21438883236</v>
      </c>
      <c r="D18" s="18">
        <f t="shared" si="0"/>
        <v>-521659217.26998138</v>
      </c>
      <c r="E18" s="18">
        <v>20917224018.730019</v>
      </c>
      <c r="F18" s="18">
        <v>8577602588.7000065</v>
      </c>
      <c r="G18" s="18">
        <f t="shared" si="1"/>
        <v>8577602588.7000065</v>
      </c>
      <c r="H18" s="18">
        <f t="shared" si="2"/>
        <v>12339621430.030012</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83340515770</v>
      </c>
      <c r="D20" s="13">
        <f t="shared" si="0"/>
        <v>-3792723919.1500397</v>
      </c>
      <c r="E20" s="13">
        <f>SUM(E21:E27)</f>
        <v>79547791850.84996</v>
      </c>
      <c r="F20" s="13">
        <f t="shared" ref="F20" si="9">SUM(F21:F27)</f>
        <v>23511407030.629993</v>
      </c>
      <c r="G20" s="13">
        <f t="shared" si="1"/>
        <v>23511407030.629993</v>
      </c>
      <c r="H20" s="13">
        <f t="shared" si="2"/>
        <v>56036384820.219971</v>
      </c>
      <c r="I20" s="14"/>
      <c r="J20" s="14"/>
      <c r="K20" s="14"/>
      <c r="L20" s="14"/>
      <c r="M20" s="14"/>
    </row>
    <row r="21" spans="1:13" x14ac:dyDescent="0.25">
      <c r="A21" s="16" t="s">
        <v>9</v>
      </c>
      <c r="B21" s="17"/>
      <c r="C21" s="18">
        <v>15993672993</v>
      </c>
      <c r="D21" s="18">
        <f t="shared" si="0"/>
        <v>-12420100.080005646</v>
      </c>
      <c r="E21" s="18">
        <v>15981252892.919994</v>
      </c>
      <c r="F21" s="18">
        <v>4667285056.4499998</v>
      </c>
      <c r="G21" s="18">
        <f t="shared" si="1"/>
        <v>4667285056.4499998</v>
      </c>
      <c r="H21" s="18">
        <f t="shared" si="2"/>
        <v>11313967836.469994</v>
      </c>
      <c r="I21" s="19"/>
      <c r="J21" s="20"/>
      <c r="K21" s="21"/>
      <c r="L21" s="21"/>
      <c r="M21" s="21"/>
    </row>
    <row r="22" spans="1:13" x14ac:dyDescent="0.25">
      <c r="A22" s="16" t="s">
        <v>31</v>
      </c>
      <c r="B22" s="17"/>
      <c r="C22" s="18">
        <v>37891010455</v>
      </c>
      <c r="D22" s="18">
        <f t="shared" si="0"/>
        <v>-2937287173.4100189</v>
      </c>
      <c r="E22" s="18">
        <v>34953723281.589981</v>
      </c>
      <c r="F22" s="18">
        <v>8367022183.8299952</v>
      </c>
      <c r="G22" s="18">
        <f t="shared" si="1"/>
        <v>8367022183.8299952</v>
      </c>
      <c r="H22" s="18">
        <f t="shared" si="2"/>
        <v>26586701097.759987</v>
      </c>
      <c r="I22" s="19"/>
      <c r="J22" s="20"/>
      <c r="K22" s="21"/>
      <c r="L22" s="21"/>
      <c r="M22" s="21"/>
    </row>
    <row r="23" spans="1:13" x14ac:dyDescent="0.25">
      <c r="A23" s="16" t="s">
        <v>8</v>
      </c>
      <c r="B23" s="17"/>
      <c r="C23" s="18">
        <v>15239693749</v>
      </c>
      <c r="D23" s="18">
        <f t="shared" si="0"/>
        <v>-221004891.40000153</v>
      </c>
      <c r="E23" s="18">
        <v>15018688857.599998</v>
      </c>
      <c r="F23" s="18">
        <v>6438314961.8799992</v>
      </c>
      <c r="G23" s="18">
        <f t="shared" si="1"/>
        <v>6438314961.8799992</v>
      </c>
      <c r="H23" s="18">
        <f t="shared" si="2"/>
        <v>8580373895.7199993</v>
      </c>
      <c r="I23" s="19"/>
      <c r="J23" s="20"/>
      <c r="K23" s="21"/>
      <c r="L23" s="21"/>
      <c r="M23" s="21"/>
    </row>
    <row r="24" spans="1:13" x14ac:dyDescent="0.25">
      <c r="A24" s="16" t="s">
        <v>32</v>
      </c>
      <c r="B24" s="17"/>
      <c r="C24" s="18">
        <v>3165759588</v>
      </c>
      <c r="D24" s="18">
        <f t="shared" si="0"/>
        <v>-546614828.53999996</v>
      </c>
      <c r="E24" s="18">
        <v>2619144759.46</v>
      </c>
      <c r="F24" s="18">
        <v>653615183.39999974</v>
      </c>
      <c r="G24" s="18">
        <f t="shared" si="1"/>
        <v>653615183.39999974</v>
      </c>
      <c r="H24" s="18">
        <f t="shared" si="2"/>
        <v>1965529576.0600004</v>
      </c>
      <c r="I24" s="19"/>
      <c r="J24" s="20"/>
      <c r="K24" s="21"/>
      <c r="L24" s="21"/>
      <c r="M24" s="21"/>
    </row>
    <row r="25" spans="1:13" x14ac:dyDescent="0.25">
      <c r="A25" s="16" t="s">
        <v>7</v>
      </c>
      <c r="B25" s="17"/>
      <c r="C25" s="18">
        <v>3906578635</v>
      </c>
      <c r="D25" s="18">
        <f t="shared" si="0"/>
        <v>-511988429.63000059</v>
      </c>
      <c r="E25" s="18">
        <v>3394590205.3699994</v>
      </c>
      <c r="F25" s="18">
        <v>900157483.94000041</v>
      </c>
      <c r="G25" s="18">
        <f t="shared" si="1"/>
        <v>900157483.94000041</v>
      </c>
      <c r="H25" s="18">
        <f t="shared" si="2"/>
        <v>2494432721.4299989</v>
      </c>
      <c r="I25" s="19"/>
      <c r="J25" s="20"/>
      <c r="K25" s="21"/>
      <c r="L25" s="21"/>
      <c r="M25" s="21"/>
    </row>
    <row r="26" spans="1:13" x14ac:dyDescent="0.25">
      <c r="A26" s="16" t="s">
        <v>6</v>
      </c>
      <c r="B26" s="17"/>
      <c r="C26" s="18">
        <v>6725079033</v>
      </c>
      <c r="D26" s="18">
        <f t="shared" si="0"/>
        <v>487428276.31999779</v>
      </c>
      <c r="E26" s="18">
        <v>7212507309.3199978</v>
      </c>
      <c r="F26" s="18">
        <v>2412499879.4599991</v>
      </c>
      <c r="G26" s="18">
        <f t="shared" si="1"/>
        <v>2412499879.4599991</v>
      </c>
      <c r="H26" s="18">
        <f t="shared" si="2"/>
        <v>4800007429.8599987</v>
      </c>
      <c r="I26" s="19"/>
      <c r="J26" s="20"/>
      <c r="K26" s="21"/>
      <c r="L26" s="21"/>
      <c r="M26" s="21"/>
    </row>
    <row r="27" spans="1:13" x14ac:dyDescent="0.25">
      <c r="A27" s="16" t="s">
        <v>5</v>
      </c>
      <c r="B27" s="17"/>
      <c r="C27" s="18">
        <v>418721317</v>
      </c>
      <c r="D27" s="18">
        <f t="shared" si="0"/>
        <v>-50836772.409999967</v>
      </c>
      <c r="E27" s="18">
        <v>367884544.59000003</v>
      </c>
      <c r="F27" s="18">
        <v>72512281.669999987</v>
      </c>
      <c r="G27" s="18">
        <f t="shared" si="1"/>
        <v>72512281.669999987</v>
      </c>
      <c r="H27" s="18">
        <f t="shared" si="2"/>
        <v>295372262.92000008</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8543908047</v>
      </c>
      <c r="D29" s="13">
        <f t="shared" si="0"/>
        <v>-728266121.22999859</v>
      </c>
      <c r="E29" s="13">
        <f>SUM(E30:E38)</f>
        <v>7815641925.7700014</v>
      </c>
      <c r="F29" s="13">
        <f>SUM(F30:F38)</f>
        <v>2308538028.1900005</v>
      </c>
      <c r="G29" s="13">
        <f t="shared" si="1"/>
        <v>2308538028.1900005</v>
      </c>
      <c r="H29" s="13">
        <f t="shared" si="2"/>
        <v>5507103897.5800009</v>
      </c>
      <c r="I29" s="14"/>
      <c r="J29" s="14"/>
      <c r="K29" s="14"/>
      <c r="L29" s="14"/>
      <c r="M29" s="14"/>
    </row>
    <row r="30" spans="1:13" x14ac:dyDescent="0.25">
      <c r="A30" s="16" t="s">
        <v>33</v>
      </c>
      <c r="B30" s="17"/>
      <c r="C30" s="18">
        <v>1190749124</v>
      </c>
      <c r="D30" s="18">
        <f t="shared" si="0"/>
        <v>-116657490.18000007</v>
      </c>
      <c r="E30" s="18">
        <v>1074091633.8199999</v>
      </c>
      <c r="F30" s="18">
        <v>302974693.87</v>
      </c>
      <c r="G30" s="18">
        <f t="shared" si="1"/>
        <v>302974693.87</v>
      </c>
      <c r="H30" s="18">
        <f t="shared" si="2"/>
        <v>771116939.94999993</v>
      </c>
      <c r="I30" s="19"/>
      <c r="J30" s="22"/>
      <c r="K30" s="23"/>
      <c r="L30" s="23"/>
      <c r="M30" s="23"/>
    </row>
    <row r="31" spans="1:13" x14ac:dyDescent="0.25">
      <c r="A31" s="16" t="s">
        <v>34</v>
      </c>
      <c r="B31" s="17"/>
      <c r="C31" s="18">
        <v>94472384</v>
      </c>
      <c r="D31" s="18">
        <f t="shared" si="0"/>
        <v>-12255226.230000004</v>
      </c>
      <c r="E31" s="18">
        <v>82217157.769999996</v>
      </c>
      <c r="F31" s="18">
        <v>12095490.029999999</v>
      </c>
      <c r="G31" s="18">
        <f t="shared" si="1"/>
        <v>12095490.029999999</v>
      </c>
      <c r="H31" s="18">
        <f t="shared" si="2"/>
        <v>70121667.739999995</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5640336859</v>
      </c>
      <c r="D34" s="18">
        <f t="shared" si="0"/>
        <v>-548125616.99999905</v>
      </c>
      <c r="E34" s="18">
        <v>5092211242.000001</v>
      </c>
      <c r="F34" s="18">
        <v>1359551657.1800005</v>
      </c>
      <c r="G34" s="18">
        <f t="shared" si="1"/>
        <v>1359551657.1800005</v>
      </c>
      <c r="H34" s="18">
        <f t="shared" si="2"/>
        <v>3732659584.8200006</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291990595</v>
      </c>
      <c r="D36" s="18">
        <f t="shared" si="0"/>
        <v>-8471128.7899999619</v>
      </c>
      <c r="E36" s="18">
        <v>283519466.21000004</v>
      </c>
      <c r="F36" s="18">
        <v>98855882.199999973</v>
      </c>
      <c r="G36" s="18">
        <f t="shared" si="1"/>
        <v>98855882.199999973</v>
      </c>
      <c r="H36" s="18">
        <f t="shared" si="2"/>
        <v>184663584.01000005</v>
      </c>
      <c r="I36" s="19"/>
      <c r="J36" s="20"/>
      <c r="K36" s="21"/>
      <c r="L36" s="21"/>
      <c r="M36" s="21"/>
    </row>
    <row r="37" spans="1:13" x14ac:dyDescent="0.25">
      <c r="A37" s="16" t="s">
        <v>35</v>
      </c>
      <c r="B37" s="17"/>
      <c r="C37" s="18">
        <v>228318625</v>
      </c>
      <c r="D37" s="18">
        <f t="shared" si="0"/>
        <v>-13850000</v>
      </c>
      <c r="E37" s="18">
        <v>214468625</v>
      </c>
      <c r="F37" s="18">
        <v>62624439.799999997</v>
      </c>
      <c r="G37" s="18">
        <f t="shared" si="1"/>
        <v>62624439.799999997</v>
      </c>
      <c r="H37" s="18">
        <f t="shared" si="2"/>
        <v>151844185.19999999</v>
      </c>
      <c r="I37" s="19"/>
      <c r="J37" s="20"/>
      <c r="K37" s="21"/>
      <c r="L37" s="21"/>
      <c r="M37" s="21"/>
    </row>
    <row r="38" spans="1:13" x14ac:dyDescent="0.25">
      <c r="A38" s="16" t="s">
        <v>36</v>
      </c>
      <c r="B38" s="17"/>
      <c r="C38" s="18">
        <v>1098040460</v>
      </c>
      <c r="D38" s="18">
        <f t="shared" si="0"/>
        <v>-28906659.030000091</v>
      </c>
      <c r="E38" s="18">
        <v>1069133800.9699999</v>
      </c>
      <c r="F38" s="18">
        <v>472435865.11000001</v>
      </c>
      <c r="G38" s="18">
        <f t="shared" si="1"/>
        <v>472435865.11000001</v>
      </c>
      <c r="H38" s="18">
        <f t="shared" si="2"/>
        <v>596697935.8599999</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49751259468</v>
      </c>
      <c r="D40" s="13">
        <f>SUM(D41:D42)</f>
        <v>6312080347.659996</v>
      </c>
      <c r="E40" s="13">
        <f t="shared" ref="E40:F40" si="16">SUM(E41:E44)</f>
        <v>56063339815.659996</v>
      </c>
      <c r="F40" s="13">
        <f t="shared" si="16"/>
        <v>27276292324.82</v>
      </c>
      <c r="G40" s="13">
        <f>SUM(G41:G44)</f>
        <v>27276292324.82</v>
      </c>
      <c r="H40" s="13">
        <f t="shared" si="2"/>
        <v>28787047490.839996</v>
      </c>
      <c r="I40" s="14"/>
      <c r="J40" s="14"/>
      <c r="K40" s="14"/>
      <c r="L40" s="14"/>
      <c r="M40" s="14"/>
    </row>
    <row r="41" spans="1:13" ht="31.5" x14ac:dyDescent="0.25">
      <c r="A41" s="16" t="s">
        <v>37</v>
      </c>
      <c r="B41" s="17"/>
      <c r="C41" s="18">
        <v>11799268389</v>
      </c>
      <c r="D41" s="18">
        <f t="shared" si="0"/>
        <v>708726660.45999908</v>
      </c>
      <c r="E41" s="18">
        <v>12507995049.459999</v>
      </c>
      <c r="F41" s="18">
        <v>6038296770.1899996</v>
      </c>
      <c r="G41" s="18">
        <f t="shared" si="1"/>
        <v>6038296770.1899996</v>
      </c>
      <c r="H41" s="18">
        <f t="shared" si="2"/>
        <v>6469698279.2699995</v>
      </c>
      <c r="I41" s="19"/>
      <c r="J41" s="22"/>
      <c r="K41" s="23"/>
      <c r="L41" s="23"/>
      <c r="M41" s="23"/>
    </row>
    <row r="42" spans="1:13" ht="31.5" x14ac:dyDescent="0.25">
      <c r="A42" s="16" t="s">
        <v>38</v>
      </c>
      <c r="B42" s="17"/>
      <c r="C42" s="18">
        <v>37951991079</v>
      </c>
      <c r="D42" s="18">
        <f t="shared" si="0"/>
        <v>5603353687.1999969</v>
      </c>
      <c r="E42" s="18">
        <v>43555344766.199997</v>
      </c>
      <c r="F42" s="18">
        <v>21237995554.630001</v>
      </c>
      <c r="G42" s="18">
        <f t="shared" si="1"/>
        <v>21237995554.630001</v>
      </c>
      <c r="H42" s="18">
        <f t="shared" si="2"/>
        <v>22317349211.569996</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227943821416</v>
      </c>
      <c r="D46" s="26">
        <f>D10+D20+D29+D40</f>
        <v>-6529877769.9300346</v>
      </c>
      <c r="E46" s="26">
        <f>E10+E20+E29+E40</f>
        <v>221413943646.06995</v>
      </c>
      <c r="F46" s="26">
        <f>F10+F20+F29+F40</f>
        <v>83753394506.190002</v>
      </c>
      <c r="G46" s="26">
        <f>G10+G20+G29+G40</f>
        <v>83753394506.190002</v>
      </c>
      <c r="H46" s="26">
        <f>E46-F46</f>
        <v>137660549139.87994</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46" t="s">
        <v>47</v>
      </c>
      <c r="B49" s="42"/>
      <c r="C49" s="42"/>
      <c r="D49" s="42"/>
      <c r="E49" s="42"/>
      <c r="F49" s="42"/>
      <c r="G49" s="42"/>
      <c r="H49" s="42"/>
      <c r="I49" s="42"/>
      <c r="J49" s="42"/>
    </row>
    <row r="50" spans="1:10" x14ac:dyDescent="0.25">
      <c r="A50" s="49" t="s">
        <v>48</v>
      </c>
      <c r="B50" s="42"/>
      <c r="C50" s="42"/>
      <c r="D50" s="42"/>
      <c r="E50" s="42"/>
      <c r="F50" s="42"/>
      <c r="G50" s="42"/>
      <c r="H50" s="42"/>
      <c r="I50" s="42"/>
      <c r="J50" s="42"/>
    </row>
    <row r="51" spans="1:10" x14ac:dyDescent="0.25">
      <c r="A51" s="44" t="s">
        <v>49</v>
      </c>
      <c r="B51" s="44"/>
      <c r="C51" s="44"/>
      <c r="D51" s="44"/>
      <c r="E51" s="44"/>
      <c r="F51" s="44"/>
      <c r="G51" s="44"/>
      <c r="H51" s="44"/>
      <c r="I51" s="31"/>
      <c r="J51" s="31"/>
    </row>
    <row r="52" spans="1:10" x14ac:dyDescent="0.25">
      <c r="A52" s="41" t="s">
        <v>50</v>
      </c>
      <c r="B52" s="41"/>
      <c r="C52" s="41"/>
      <c r="D52" s="41"/>
      <c r="E52" s="42"/>
      <c r="F52" s="42"/>
      <c r="G52" s="42"/>
      <c r="H52" s="42"/>
      <c r="I52" s="31"/>
      <c r="J52" s="31"/>
    </row>
    <row r="53" spans="1:10" x14ac:dyDescent="0.25">
      <c r="A53" s="42" t="s">
        <v>51</v>
      </c>
      <c r="B53" s="42"/>
      <c r="C53" s="42"/>
      <c r="D53" s="42"/>
      <c r="E53" s="42"/>
      <c r="F53" s="42"/>
      <c r="G53" s="42"/>
      <c r="H53" s="42"/>
      <c r="I53" s="31"/>
      <c r="J53" s="31"/>
    </row>
    <row r="54" spans="1:10" x14ac:dyDescent="0.25">
      <c r="A54" s="43"/>
      <c r="B54" s="43"/>
      <c r="C54" s="43"/>
      <c r="D54" s="43"/>
      <c r="E54" s="43"/>
      <c r="F54" s="43"/>
      <c r="G54" s="43"/>
      <c r="H54" s="43"/>
    </row>
  </sheetData>
  <mergeCells count="14">
    <mergeCell ref="A52:H52"/>
    <mergeCell ref="A54:H54"/>
    <mergeCell ref="A51:H51"/>
    <mergeCell ref="A6:A8"/>
    <mergeCell ref="A53:H53"/>
    <mergeCell ref="A49:J49"/>
    <mergeCell ref="C6:G6"/>
    <mergeCell ref="H6:H7"/>
    <mergeCell ref="A50:J50"/>
    <mergeCell ref="A1:H1"/>
    <mergeCell ref="A2:H2"/>
    <mergeCell ref="A3:H3"/>
    <mergeCell ref="A4:H4"/>
    <mergeCell ref="A5:H5"/>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2021-03-02T22:41:22Z</dcterms:modified>
</cp:coreProperties>
</file>