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JERCICIO 2020\2 Enero - Junio\2 CONAC\Clasificaciones\"/>
    </mc:Choice>
  </mc:AlternateContent>
  <xr:revisionPtr revIDLastSave="0" documentId="13_ncr:1_{0AB4C994-C610-4E1B-994E-4BF2DC6942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tegoría Programática" sheetId="1" r:id="rId1"/>
  </sheets>
  <definedNames>
    <definedName name="_xlnm.Print_Area" localSheetId="0">'Categoría Programática'!$A$1:$I$45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H14" i="1" l="1"/>
  <c r="H15" i="1"/>
  <c r="H16" i="1"/>
  <c r="H17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H21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<sst xmlns="http://schemas.openxmlformats.org/spreadsheetml/2006/main" count="48" uniqueCount="48">
  <si>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</si>
  <si>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</si>
  <si>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</si>
  <si>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</si>
  <si>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</si>
  <si>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</si>
  <si>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</si>
  <si>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</si>
  <si>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</si>
  <si>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</si>
  <si>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</si>
  <si>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</si>
  <si>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</si>
  <si>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</si>
  <si>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</si>
  <si>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</si>
  <si>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</si>
  <si>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</si>
  <si>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</si>
  <si>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</si>
  <si>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</si>
  <si>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</si>
  <si>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</si>
  <si>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</si>
  <si>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</si>
  <si>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</si>
  <si>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</si>
  <si>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</si>
  <si>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</si>
  <si>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</si>
  <si>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</si>
  <si>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</si>
  <si>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</si>
  <si>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</si>
  <si>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</si>
  <si>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</si>
  <si>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</si>
  <si>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</si>
  <si>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</si>
  <si>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</si>
  <si>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</si>
  <si>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</si>
  <si>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r>
      <rPr>
        <b/>
        <sz val="12"/>
        <rFont val="Source Sans Pro"/>
        <family val="2"/>
      </rPr>
      <t xml:space="preserve">Nota: </t>
    </r>
    <r>
      <rPr>
        <sz val="12"/>
        <rFont val="Source Sans Pro"/>
        <family val="2"/>
      </rPr>
      <t xml:space="preserve">Las cifras pueden variar por efecto de redondeo. </t>
    </r>
  </si>
  <si>
    <r>
      <rPr>
        <b/>
        <sz val="12"/>
        <color rgb="FF000000"/>
        <rFont val="Source Sans Pro"/>
        <family val="2"/>
      </rPr>
      <t xml:space="preserve">Las cifras </t>
    </r>
    <r>
      <rPr>
        <sz val="12"/>
        <color rgb="FF000000"/>
        <rFont val="Source Sans Pro"/>
        <family val="2"/>
      </rPr>
      <t>entre paréntesis indican variaciones negativas.</t>
    </r>
  </si>
  <si>
    <r>
      <t>Fuente:</t>
    </r>
    <r>
      <rPr>
        <sz val="12"/>
        <color indexed="8"/>
        <rFont val="Source Sans Pro"/>
        <family val="2"/>
      </rPr>
      <t xml:space="preserve"> Secretaría de Administración y Finanzas</t>
    </r>
  </si>
  <si>
    <t>Pagado</t>
  </si>
  <si>
    <t>Enero - Junio 2020</t>
  </si>
  <si>
    <r>
      <t>*</t>
    </r>
    <r>
      <rPr>
        <b/>
        <sz val="12"/>
        <color theme="1"/>
        <rFont val="Source Sans Pro"/>
        <family val="2"/>
      </rPr>
      <t>El monto</t>
    </r>
    <r>
      <rPr>
        <sz val="12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</si>
</sst>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sz val="12"/>
      <color rgb="FF000000"/>
      <name val="Source Sans Pro"/>
      <family val="2"/>
    </font>
    <font>
      <b/>
      <sz val="12"/>
      <color rgb="FF000000"/>
      <name val="Source Sans Pro"/>
      <family val="2"/>
    </font>
    <font>
      <sz val="12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1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5"/>
  <sheetViews>
    <sheetView showGridLines="0" tabSelected="1" view="pageBreakPreview" topLeftCell="B1" zoomScaleNormal="130" zoomScaleSheetLayoutView="100" workbookViewId="0">
      <selection activeCell="G21" sqref="G21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8" width="19.42578125" style="1" customWidth="1"/>
    <col min="9" max="9" width="17.85546875" style="1" bestFit="1" customWidth="1"/>
    <col min="10" max="10" width="1.85546875" style="1" customWidth="1"/>
    <col min="11" max="11" width="12" style="1" bestFit="1" customWidth="1"/>
    <col min="12" max="12" width="11.5703125" style="1"/>
    <col min="13" max="13" width="11.5703125" style="1" bestFit="1" customWidth="1"/>
    <col min="14" max="16384" width="11.5703125" style="1"/>
  </cols>
  <sheetData>
    <row r="1" spans="2:14" x14ac:dyDescent="0.25">
      <c r="B1" s="27" t="s">
        <v>36</v>
      </c>
      <c r="C1" s="28"/>
      <c r="D1" s="28"/>
      <c r="E1" s="28"/>
      <c r="F1" s="28"/>
      <c r="G1" s="28"/>
      <c r="H1" s="28"/>
      <c r="I1" s="29"/>
    </row>
    <row r="2" spans="2:14" x14ac:dyDescent="0.25">
      <c r="B2" s="30" t="s">
        <v>35</v>
      </c>
      <c r="C2" s="31"/>
      <c r="D2" s="31"/>
      <c r="E2" s="31"/>
      <c r="F2" s="31"/>
      <c r="G2" s="31"/>
      <c r="H2" s="31"/>
      <c r="I2" s="32"/>
    </row>
    <row r="3" spans="2:14" x14ac:dyDescent="0.25">
      <c r="B3" s="30" t="s">
        <v>46</v>
      </c>
      <c r="C3" s="31"/>
      <c r="D3" s="31"/>
      <c r="E3" s="31"/>
      <c r="F3" s="31"/>
      <c r="G3" s="31"/>
      <c r="H3" s="31"/>
      <c r="I3" s="32"/>
    </row>
    <row r="4" spans="2:14" x14ac:dyDescent="0.25">
      <c r="B4" s="33" t="s">
        <v>38</v>
      </c>
      <c r="C4" s="31"/>
      <c r="D4" s="34"/>
      <c r="E4" s="34"/>
      <c r="F4" s="34"/>
      <c r="G4" s="34"/>
      <c r="H4" s="34"/>
      <c r="I4" s="35"/>
    </row>
    <row r="5" spans="2:14" x14ac:dyDescent="0.25">
      <c r="B5" s="36" t="s">
        <v>34</v>
      </c>
      <c r="C5" s="2"/>
      <c r="D5" s="39" t="s">
        <v>37</v>
      </c>
      <c r="E5" s="40"/>
      <c r="F5" s="40"/>
      <c r="G5" s="40"/>
      <c r="H5" s="40"/>
      <c r="I5" s="40" t="s">
        <v>40</v>
      </c>
    </row>
    <row r="6" spans="2:14" ht="31.5" x14ac:dyDescent="0.25">
      <c r="B6" s="36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45</v>
      </c>
      <c r="I6" s="40"/>
    </row>
    <row r="7" spans="2:14" x14ac:dyDescent="0.25">
      <c r="B7" s="36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25"/>
    <row r="9" spans="2:14" s="14" customFormat="1" ht="31.5" x14ac:dyDescent="0.25">
      <c r="B9" s="11" t="s">
        <v>29</v>
      </c>
      <c r="C9" s="11"/>
      <c r="D9" s="12">
        <f>SUM(D10:D11)</f>
        <v>18119740446</v>
      </c>
      <c r="E9" s="12">
        <f t="shared" ref="E9:E37" si="0">F9-D9</f>
        <v>-450046065.18999863</v>
      </c>
      <c r="F9" s="12">
        <f>SUM(F10:F11)</f>
        <v>17669694380.810001</v>
      </c>
      <c r="G9" s="12">
        <f t="shared" ref="G9:H9" si="1">SUM(G10:G11)</f>
        <v>4957818827.0799999</v>
      </c>
      <c r="H9" s="12">
        <f t="shared" si="1"/>
        <v>4957818827.0799999</v>
      </c>
      <c r="I9" s="12">
        <f>F9-G9</f>
        <v>12711875553.730001</v>
      </c>
      <c r="J9" s="13"/>
      <c r="K9" s="13"/>
      <c r="L9" s="13"/>
      <c r="M9" s="13"/>
      <c r="N9" s="13"/>
    </row>
    <row r="10" spans="2:14" x14ac:dyDescent="0.25">
      <c r="B10" s="15" t="s">
        <v>28</v>
      </c>
      <c r="C10" s="16"/>
      <c r="D10" s="17">
        <v>4260022999</v>
      </c>
      <c r="E10" s="17">
        <f t="shared" si="0"/>
        <v>-177859695.61000013</v>
      </c>
      <c r="F10" s="17">
        <v>4082163303.3899999</v>
      </c>
      <c r="G10" s="17">
        <v>1124492538.21</v>
      </c>
      <c r="H10" s="17">
        <f>G10</f>
        <v>1124492538.21</v>
      </c>
      <c r="I10" s="17">
        <f t="shared" ref="I10:I37" si="2">F10-G10</f>
        <v>2957670765.1799998</v>
      </c>
      <c r="J10" s="13"/>
      <c r="K10" s="18"/>
      <c r="L10" s="13"/>
      <c r="M10" s="18"/>
      <c r="N10" s="13"/>
    </row>
    <row r="11" spans="2:14" x14ac:dyDescent="0.25">
      <c r="B11" s="15" t="s">
        <v>27</v>
      </c>
      <c r="C11" s="16"/>
      <c r="D11" s="17">
        <v>13859717447</v>
      </c>
      <c r="E11" s="17">
        <f t="shared" si="0"/>
        <v>-272186369.57999992</v>
      </c>
      <c r="F11" s="17">
        <v>13587531077.42</v>
      </c>
      <c r="G11" s="17">
        <v>3833326288.8700004</v>
      </c>
      <c r="H11" s="17">
        <f>G11</f>
        <v>3833326288.8700004</v>
      </c>
      <c r="I11" s="17">
        <f t="shared" si="2"/>
        <v>9754204788.5499992</v>
      </c>
      <c r="J11" s="13"/>
      <c r="K11" s="18"/>
      <c r="L11" s="13"/>
      <c r="M11" s="18"/>
      <c r="N11" s="13"/>
    </row>
    <row r="12" spans="2:14" s="14" customFormat="1" x14ac:dyDescent="0.25">
      <c r="B12" s="11" t="s">
        <v>26</v>
      </c>
      <c r="C12" s="11"/>
      <c r="D12" s="12">
        <f>SUM(D13:D20)</f>
        <v>77623766657</v>
      </c>
      <c r="E12" s="12">
        <f t="shared" si="0"/>
        <v>-3809704053.0899353</v>
      </c>
      <c r="F12" s="12">
        <f>SUM(F13:F20)</f>
        <v>73814062603.910065</v>
      </c>
      <c r="G12" s="12">
        <f t="shared" ref="G12:H12" si="3">SUM(G13:G20)</f>
        <v>20517972146.089996</v>
      </c>
      <c r="H12" s="12">
        <f t="shared" si="3"/>
        <v>20517972146.089996</v>
      </c>
      <c r="I12" s="12">
        <f t="shared" si="2"/>
        <v>53296090457.820068</v>
      </c>
      <c r="J12" s="13"/>
      <c r="K12" s="13"/>
      <c r="L12" s="13"/>
      <c r="M12" s="13"/>
      <c r="N12" s="13"/>
    </row>
    <row r="13" spans="2:14" x14ac:dyDescent="0.25">
      <c r="B13" s="15" t="s">
        <v>25</v>
      </c>
      <c r="C13" s="16"/>
      <c r="D13" s="17">
        <v>43543647126</v>
      </c>
      <c r="E13" s="17">
        <f t="shared" si="0"/>
        <v>-386102861.95993042</v>
      </c>
      <c r="F13" s="17">
        <v>43157544264.04007</v>
      </c>
      <c r="G13" s="17">
        <v>14899776171.279999</v>
      </c>
      <c r="H13" s="17">
        <f>G13</f>
        <v>14899776171.279999</v>
      </c>
      <c r="I13" s="17">
        <f t="shared" si="2"/>
        <v>28257768092.760071</v>
      </c>
      <c r="J13" s="13"/>
      <c r="K13" s="18"/>
      <c r="L13" s="13"/>
      <c r="M13" s="18"/>
      <c r="N13" s="13"/>
    </row>
    <row r="14" spans="2:14" x14ac:dyDescent="0.25">
      <c r="B14" s="15" t="s">
        <v>24</v>
      </c>
      <c r="C14" s="16"/>
      <c r="D14" s="17">
        <v>956690991</v>
      </c>
      <c r="E14" s="17">
        <f t="shared" si="0"/>
        <v>0</v>
      </c>
      <c r="F14" s="17">
        <v>956690990.99999988</v>
      </c>
      <c r="G14" s="17">
        <v>467821852.49000001</v>
      </c>
      <c r="H14" s="17">
        <f t="shared" ref="H14:H37" si="4">G14</f>
        <v>467821852.49000001</v>
      </c>
      <c r="I14" s="17">
        <f t="shared" si="2"/>
        <v>488869138.50999987</v>
      </c>
      <c r="J14" s="13"/>
      <c r="K14" s="18"/>
      <c r="L14" s="13"/>
      <c r="M14" s="18"/>
      <c r="N14" s="13"/>
    </row>
    <row r="15" spans="2:14" ht="31.5" x14ac:dyDescent="0.25">
      <c r="B15" s="15" t="s">
        <v>23</v>
      </c>
      <c r="C15" s="16"/>
      <c r="D15" s="17">
        <v>1874734671</v>
      </c>
      <c r="E15" s="17">
        <f t="shared" si="0"/>
        <v>-263857892.59000087</v>
      </c>
      <c r="F15" s="17">
        <v>1610876778.4099991</v>
      </c>
      <c r="G15" s="17">
        <v>611750231.45000005</v>
      </c>
      <c r="H15" s="17">
        <f t="shared" si="4"/>
        <v>611750231.45000005</v>
      </c>
      <c r="I15" s="17">
        <f t="shared" si="2"/>
        <v>999126546.95999908</v>
      </c>
      <c r="J15" s="13"/>
      <c r="K15" s="18"/>
      <c r="L15" s="13"/>
      <c r="M15" s="18"/>
      <c r="N15" s="13"/>
    </row>
    <row r="16" spans="2:14" x14ac:dyDescent="0.25">
      <c r="B16" s="15" t="s">
        <v>22</v>
      </c>
      <c r="C16" s="16"/>
      <c r="D16" s="17">
        <v>1550558124</v>
      </c>
      <c r="E16" s="17">
        <f t="shared" si="0"/>
        <v>22859415.389999628</v>
      </c>
      <c r="F16" s="17">
        <v>1573417539.3899996</v>
      </c>
      <c r="G16" s="17">
        <v>366401009.17000008</v>
      </c>
      <c r="H16" s="17">
        <f t="shared" si="4"/>
        <v>366401009.17000008</v>
      </c>
      <c r="I16" s="17">
        <f t="shared" si="2"/>
        <v>1207016530.2199996</v>
      </c>
      <c r="J16" s="13"/>
      <c r="K16" s="18"/>
      <c r="L16" s="13"/>
      <c r="M16" s="18"/>
      <c r="N16" s="13"/>
    </row>
    <row r="17" spans="2:14" x14ac:dyDescent="0.25">
      <c r="B17" s="15" t="s">
        <v>21</v>
      </c>
      <c r="C17" s="16"/>
      <c r="D17" s="17">
        <v>715244524</v>
      </c>
      <c r="E17" s="17">
        <f t="shared" si="0"/>
        <v>-219356863.70999998</v>
      </c>
      <c r="F17" s="17">
        <v>495887660.29000002</v>
      </c>
      <c r="G17" s="17">
        <v>69764900.909999996</v>
      </c>
      <c r="H17" s="17">
        <f t="shared" si="4"/>
        <v>69764900.909999996</v>
      </c>
      <c r="I17" s="17">
        <f t="shared" si="2"/>
        <v>426122759.38</v>
      </c>
      <c r="J17" s="13"/>
      <c r="K17" s="18"/>
      <c r="L17" s="13"/>
      <c r="M17" s="18"/>
      <c r="N17" s="13"/>
    </row>
    <row r="18" spans="2:14" ht="31.5" x14ac:dyDescent="0.25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25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25">
      <c r="B20" s="15" t="s">
        <v>18</v>
      </c>
      <c r="C20" s="16"/>
      <c r="D20" s="17">
        <v>28982891221</v>
      </c>
      <c r="E20" s="17">
        <f t="shared" si="0"/>
        <v>-2963245850.2199974</v>
      </c>
      <c r="F20" s="17">
        <v>26019645370.780003</v>
      </c>
      <c r="G20" s="17">
        <v>4102457980.789999</v>
      </c>
      <c r="H20" s="17">
        <f t="shared" si="4"/>
        <v>4102457980.789999</v>
      </c>
      <c r="I20" s="17">
        <f t="shared" si="2"/>
        <v>21917187389.990005</v>
      </c>
      <c r="J20" s="13"/>
      <c r="K20" s="18"/>
      <c r="L20" s="13"/>
      <c r="M20" s="18"/>
      <c r="N20" s="13"/>
    </row>
    <row r="21" spans="2:14" s="14" customFormat="1" x14ac:dyDescent="0.25">
      <c r="B21" s="11" t="s">
        <v>17</v>
      </c>
      <c r="C21" s="11"/>
      <c r="D21" s="12">
        <f>SUM(D22:D24)</f>
        <v>68538961790</v>
      </c>
      <c r="E21" s="12">
        <f t="shared" si="0"/>
        <v>-8417771386.0899963</v>
      </c>
      <c r="F21" s="12">
        <f t="shared" ref="F21:H21" si="5">SUM(F22:F24)</f>
        <v>60121190403.910004</v>
      </c>
      <c r="G21" s="12">
        <f t="shared" si="5"/>
        <v>24734275877.170013</v>
      </c>
      <c r="H21" s="12">
        <f t="shared" si="5"/>
        <v>24734275877.170013</v>
      </c>
      <c r="I21" s="12">
        <f t="shared" si="2"/>
        <v>35386914526.73999</v>
      </c>
      <c r="J21" s="13"/>
      <c r="K21" s="13"/>
      <c r="L21" s="13"/>
      <c r="M21" s="13"/>
      <c r="N21" s="13"/>
    </row>
    <row r="22" spans="2:14" ht="31.5" x14ac:dyDescent="0.25">
      <c r="B22" s="15" t="s">
        <v>16</v>
      </c>
      <c r="C22" s="16"/>
      <c r="D22" s="17">
        <v>59694249612</v>
      </c>
      <c r="E22" s="17">
        <f t="shared" si="0"/>
        <v>-7250839615.8499908</v>
      </c>
      <c r="F22" s="17">
        <v>52443409996.150009</v>
      </c>
      <c r="G22" s="17">
        <v>22369921258.180016</v>
      </c>
      <c r="H22" s="17">
        <f t="shared" si="4"/>
        <v>22369921258.180016</v>
      </c>
      <c r="I22" s="17">
        <f t="shared" si="2"/>
        <v>30073488737.969994</v>
      </c>
      <c r="J22" s="13"/>
      <c r="K22" s="18"/>
      <c r="L22" s="13"/>
      <c r="M22" s="18"/>
      <c r="N22" s="13"/>
    </row>
    <row r="23" spans="2:14" ht="31.5" x14ac:dyDescent="0.25">
      <c r="B23" s="15" t="s">
        <v>15</v>
      </c>
      <c r="C23" s="16"/>
      <c r="D23" s="17">
        <v>8844712178</v>
      </c>
      <c r="E23" s="17">
        <f t="shared" si="0"/>
        <v>-1166931770.2400045</v>
      </c>
      <c r="F23" s="17">
        <v>7677780407.7599955</v>
      </c>
      <c r="G23" s="17">
        <v>2364354618.9899988</v>
      </c>
      <c r="H23" s="17">
        <f t="shared" si="4"/>
        <v>2364354618.9899988</v>
      </c>
      <c r="I23" s="17">
        <f t="shared" si="2"/>
        <v>5313425788.7699966</v>
      </c>
      <c r="J23" s="13"/>
      <c r="K23" s="18"/>
      <c r="L23" s="13"/>
      <c r="M23" s="18"/>
      <c r="N23" s="13"/>
    </row>
    <row r="24" spans="2:14" x14ac:dyDescent="0.25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25">
      <c r="B25" s="11" t="s">
        <v>13</v>
      </c>
      <c r="C25" s="11"/>
      <c r="D25" s="12">
        <f>SUM(D26:D27)</f>
        <v>321150368</v>
      </c>
      <c r="E25" s="12">
        <f t="shared" si="0"/>
        <v>-61067736.219999999</v>
      </c>
      <c r="F25" s="12">
        <f>SUM(F26:F27)</f>
        <v>260082631.78</v>
      </c>
      <c r="G25" s="12">
        <f t="shared" ref="G25" si="6">SUM(G26:G27)</f>
        <v>32855966.329999994</v>
      </c>
      <c r="H25" s="12">
        <f t="shared" si="4"/>
        <v>32855966.329999994</v>
      </c>
      <c r="I25" s="12">
        <f t="shared" si="2"/>
        <v>227226665.45000002</v>
      </c>
      <c r="J25" s="13"/>
      <c r="K25" s="13"/>
      <c r="L25" s="13"/>
      <c r="M25" s="13"/>
      <c r="N25" s="13"/>
    </row>
    <row r="26" spans="2:14" ht="31.5" x14ac:dyDescent="0.25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25">
      <c r="B27" s="15" t="s">
        <v>11</v>
      </c>
      <c r="C27" s="16"/>
      <c r="D27" s="17">
        <v>321150368</v>
      </c>
      <c r="E27" s="17">
        <f t="shared" si="0"/>
        <v>-61067736.219999999</v>
      </c>
      <c r="F27" s="17">
        <v>260082631.78</v>
      </c>
      <c r="G27" s="17">
        <v>32855966.329999994</v>
      </c>
      <c r="H27" s="17">
        <f t="shared" si="4"/>
        <v>32855966.329999994</v>
      </c>
      <c r="I27" s="17">
        <f t="shared" si="2"/>
        <v>227226665.45000002</v>
      </c>
      <c r="J27" s="13"/>
      <c r="K27" s="18"/>
      <c r="L27" s="13"/>
      <c r="M27" s="18"/>
      <c r="N27" s="13"/>
    </row>
    <row r="28" spans="2:14" s="14" customFormat="1" x14ac:dyDescent="0.25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25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25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25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5" x14ac:dyDescent="0.25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5" x14ac:dyDescent="0.25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25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5" x14ac:dyDescent="0.25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5" x14ac:dyDescent="0.25">
      <c r="B36" s="11" t="s">
        <v>2</v>
      </c>
      <c r="C36" s="11"/>
      <c r="D36" s="12">
        <v>11999268389</v>
      </c>
      <c r="E36" s="12">
        <f t="shared" si="0"/>
        <v>708726660.45999908</v>
      </c>
      <c r="F36" s="12">
        <v>12707995049.459999</v>
      </c>
      <c r="G36" s="12">
        <v>6114410383.4299994</v>
      </c>
      <c r="H36" s="12">
        <f t="shared" si="4"/>
        <v>6114410383.4299994</v>
      </c>
      <c r="I36" s="12">
        <f t="shared" si="2"/>
        <v>6593584666.0299997</v>
      </c>
      <c r="J36" s="13"/>
      <c r="K36" s="13"/>
      <c r="L36" s="13"/>
      <c r="M36" s="13"/>
      <c r="N36" s="13"/>
    </row>
    <row r="37" spans="2:14" s="14" customFormat="1" x14ac:dyDescent="0.25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25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25">
      <c r="B39" s="10" t="s">
        <v>0</v>
      </c>
      <c r="C39" s="11"/>
      <c r="D39" s="12">
        <f>D9+D12+D21+D25+D28+D33+D35+D36+D37</f>
        <v>176602887650</v>
      </c>
      <c r="E39" s="12">
        <f>F39-D39</f>
        <v>-12029862580.129944</v>
      </c>
      <c r="F39" s="12">
        <f>F9+F12+F21+F25+F28+F33+F35+F36+F37</f>
        <v>164573025069.87006</v>
      </c>
      <c r="G39" s="12">
        <f t="shared" ref="G39:H39" si="9">G9+G12+G21+G25+G28+G33+G35+G36+G37</f>
        <v>56357333200.100014</v>
      </c>
      <c r="H39" s="12">
        <f t="shared" si="9"/>
        <v>56357333200.100014</v>
      </c>
      <c r="I39" s="12">
        <f>F39-G39</f>
        <v>108215691869.77005</v>
      </c>
      <c r="J39" s="13"/>
      <c r="K39" s="13"/>
      <c r="L39" s="13"/>
      <c r="M39" s="13"/>
      <c r="N39" s="13"/>
    </row>
    <row r="40" spans="2:14" x14ac:dyDescent="0.25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5" thickBot="1" x14ac:dyDescent="0.3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thickTop="1" x14ac:dyDescent="0.25">
      <c r="B42" s="37" t="s">
        <v>42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2:14" x14ac:dyDescent="0.25">
      <c r="B43" s="26" t="s">
        <v>43</v>
      </c>
      <c r="C43" s="26"/>
      <c r="D43" s="26"/>
      <c r="E43" s="26"/>
      <c r="F43" s="26"/>
      <c r="G43" s="26"/>
      <c r="H43" s="26"/>
      <c r="I43" s="26"/>
      <c r="J43" s="22"/>
      <c r="K43" s="22"/>
    </row>
    <row r="44" spans="2:14" x14ac:dyDescent="0.25">
      <c r="B44" s="25" t="s">
        <v>44</v>
      </c>
      <c r="C44" s="25"/>
      <c r="D44" s="25"/>
      <c r="E44" s="25"/>
      <c r="F44" s="24"/>
      <c r="G44" s="24"/>
      <c r="H44" s="24"/>
      <c r="I44" s="24"/>
      <c r="J44" s="23"/>
      <c r="K44" s="23"/>
    </row>
    <row r="45" spans="2:14" x14ac:dyDescent="0.25">
      <c r="B45" s="24" t="s">
        <v>47</v>
      </c>
      <c r="C45" s="24"/>
      <c r="D45" s="24"/>
      <c r="E45" s="24"/>
      <c r="F45" s="24"/>
      <c r="G45" s="24"/>
      <c r="H45" s="24"/>
      <c r="I45" s="24"/>
      <c r="J45" s="23"/>
      <c r="K45" s="23"/>
    </row>
  </sheetData>
  <mergeCells count="11">
    <mergeCell ref="B45:I45"/>
    <mergeCell ref="B44:I44"/>
    <mergeCell ref="B43:I43"/>
    <mergeCell ref="B1:I1"/>
    <mergeCell ref="B2:I2"/>
    <mergeCell ref="B3:I3"/>
    <mergeCell ref="B4:I4"/>
    <mergeCell ref="B5:B7"/>
    <mergeCell ref="B42:K42"/>
    <mergeCell ref="D5:H5"/>
    <mergeCell ref="I5:I6"/>
  </mergeCells>
  <printOptions horizontalCentered="1"/>
  <pageMargins left="0.39370078740157483" right="0.27559055118110237" top="0.96" bottom="0.51181102362204722" header="0.31496062992125984" footer="0.31496062992125984"/>
  <pageSetup paperSize="32767" scale="58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2020-07-24T02:08:58Z</cp:lastPrinted>
  <dcterms:created xsi:type="dcterms:W3CDTF">2015-12-07T22:37:00Z</dcterms:created>
  <dcterms:modified xsi:type="dcterms:W3CDTF">2020-07-24T02:09:23Z</dcterms:modified>
</cp:coreProperties>
</file>