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3 Enero - Septiembre\2 CONAC\Clasificaciones\"/>
    </mc:Choice>
  </mc:AlternateContent>
  <xr:revisionPtr revIDLastSave="0" documentId="13_ncr:1_{E55F61A6-FDC7-4FA0-AA47-AA9CCADC74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tegoría Programática" sheetId="1" r:id="rId1"/>
  </sheets>
  <definedNames>
    <definedName name="_xlnm.Print_Area" localSheetId="0">'Categoría Programática'!$A$1:$I$45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<sst xmlns="http://schemas.openxmlformats.org/spreadsheetml/2006/main" count="48" uniqueCount="48">
  <si>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</si>
  <si>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</si>
  <si>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</si>
  <si>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</si>
  <si>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</si>
  <si>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</si>
  <si>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</si>
  <si>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</si>
  <si>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</si>
  <si>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</si>
  <si>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</si>
  <si>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</si>
  <si>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</si>
  <si>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</si>
  <si>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</si>
  <si>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</si>
  <si>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</si>
  <si>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</si>
  <si>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</si>
  <si>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</si>
  <si>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</si>
  <si>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</si>
  <si>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</si>
  <si>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</si>
  <si>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</si>
  <si>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</si>
  <si>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</si>
  <si>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</si>
  <si>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</si>
  <si>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</si>
  <si>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</si>
  <si>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</si>
  <si>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</si>
  <si>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</si>
  <si>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</si>
  <si>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</si>
  <si>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</si>
  <si>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</si>
  <si>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</si>
  <si>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</si>
  <si>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</si>
  <si>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</si>
  <si>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r>
      <rPr>
        <b/>
        <sz val="12"/>
        <rFont val="Source Sans Pro"/>
        <family val="2"/>
      </rPr>
      <t xml:space="preserve">Nota: </t>
    </r>
    <r>
      <rPr>
        <sz val="12"/>
        <rFont val="Source Sans Pro"/>
        <family val="2"/>
      </rPr>
      <t xml:space="preserve">Las cifras pueden variar por efecto de redondeo. </t>
    </r>
  </si>
  <si>
    <r>
      <rPr>
        <b/>
        <sz val="12"/>
        <color rgb="FF000000"/>
        <rFont val="Source Sans Pro"/>
        <family val="2"/>
      </rPr>
      <t xml:space="preserve">Las cifras </t>
    </r>
    <r>
      <rPr>
        <sz val="12"/>
        <color rgb="FF000000"/>
        <rFont val="Source Sans Pro"/>
        <family val="2"/>
      </rPr>
      <t>entre paréntesis indican variaciones negativas.</t>
    </r>
  </si>
  <si>
    <r>
      <t>Fuente:</t>
    </r>
    <r>
      <rPr>
        <sz val="12"/>
        <color indexed="8"/>
        <rFont val="Source Sans Pro"/>
        <family val="2"/>
      </rPr>
      <t xml:space="preserve"> Secretaría de Administración y Finanzas</t>
    </r>
  </si>
  <si>
    <t>Pagado</t>
  </si>
  <si>
    <r>
      <t>*</t>
    </r>
    <r>
      <rPr>
        <b/>
        <sz val="12"/>
        <color theme="1"/>
        <rFont val="Source Sans Pro"/>
        <family val="2"/>
      </rPr>
      <t>El monto</t>
    </r>
    <r>
      <rPr>
        <sz val="12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</si>
  <si>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Enero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</si>
</sst>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sz val="12"/>
      <color rgb="FF000000"/>
      <name val="Source Sans Pro"/>
      <family val="2"/>
    </font>
    <font>
      <b/>
      <sz val="12"/>
      <color rgb="FF000000"/>
      <name val="Source Sans Pro"/>
      <family val="2"/>
    </font>
    <font>
      <sz val="12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1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5"/>
  <sheetViews>
    <sheetView showGridLines="0" tabSelected="1" view="pageBreakPreview" topLeftCell="B24" zoomScaleNormal="130" zoomScaleSheetLayoutView="100" workbookViewId="0">
      <selection activeCell="D32" sqref="D32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47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45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18119740446</v>
      </c>
      <c r="E9" s="12">
        <f t="shared" ref="E9:E37" si="0">F9-D9</f>
        <v>-922425513.18000031</v>
      </c>
      <c r="F9" s="12">
        <f>SUM(F10:F11)</f>
        <v>17197314932.82</v>
      </c>
      <c r="G9" s="12">
        <f t="shared" ref="G9:H9" si="1">SUM(G10:G11)</f>
        <v>10706200741.219999</v>
      </c>
      <c r="H9" s="12">
        <f t="shared" si="1"/>
        <v>10706200741.219999</v>
      </c>
      <c r="I9" s="12">
        <f>F9-G9</f>
        <v>6491114191.6000004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4260022999</v>
      </c>
      <c r="E10" s="17">
        <f t="shared" si="0"/>
        <v>-345406459.14999866</v>
      </c>
      <c r="F10" s="17">
        <v>3914616539.8500013</v>
      </c>
      <c r="G10" s="17">
        <v>2101757632.7999988</v>
      </c>
      <c r="H10" s="17">
        <f>G10</f>
        <v>2101757632.7999988</v>
      </c>
      <c r="I10" s="17">
        <f t="shared" ref="I10:I37" si="2">F10-G10</f>
        <v>1812858907.0500026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13859717447</v>
      </c>
      <c r="E11" s="17">
        <f t="shared" si="0"/>
        <v>-577019054.03000259</v>
      </c>
      <c r="F11" s="17">
        <v>13282698392.969997</v>
      </c>
      <c r="G11" s="17">
        <v>8604443108.4200001</v>
      </c>
      <c r="H11" s="17">
        <f>G11</f>
        <v>8604443108.4200001</v>
      </c>
      <c r="I11" s="17">
        <f t="shared" si="2"/>
        <v>4678255284.5499973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77623766657</v>
      </c>
      <c r="E12" s="12">
        <f t="shared" si="0"/>
        <v>-5635327276.3999634</v>
      </c>
      <c r="F12" s="12">
        <f>SUM(F13:F20)</f>
        <v>71988439380.600037</v>
      </c>
      <c r="G12" s="12">
        <f t="shared" ref="G12:H12" si="3">SUM(G13:G20)</f>
        <v>35350257464.989937</v>
      </c>
      <c r="H12" s="12">
        <f t="shared" si="3"/>
        <v>35350257464.989937</v>
      </c>
      <c r="I12" s="12">
        <f t="shared" si="2"/>
        <v>36638181915.6101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43543647126</v>
      </c>
      <c r="E13" s="17">
        <f t="shared" si="0"/>
        <v>-2257767404.7699661</v>
      </c>
      <c r="F13" s="17">
        <v>41285879721.230034</v>
      </c>
      <c r="G13" s="17">
        <v>24003890167.809937</v>
      </c>
      <c r="H13" s="17">
        <f>G13</f>
        <v>24003890167.809937</v>
      </c>
      <c r="I13" s="17">
        <f t="shared" si="2"/>
        <v>17281989553.420097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956690991</v>
      </c>
      <c r="E14" s="17">
        <f t="shared" si="0"/>
        <v>356999999.99999952</v>
      </c>
      <c r="F14" s="17">
        <v>1313690990.9999995</v>
      </c>
      <c r="G14" s="17">
        <v>835995914.05000007</v>
      </c>
      <c r="H14" s="17">
        <f t="shared" ref="H14:H37" si="4">G14</f>
        <v>835995914.05000007</v>
      </c>
      <c r="I14" s="17">
        <f t="shared" si="2"/>
        <v>477695076.94999945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1874734671</v>
      </c>
      <c r="E15" s="17">
        <f t="shared" si="0"/>
        <v>336428822.21999979</v>
      </c>
      <c r="F15" s="17">
        <v>2211163493.2199998</v>
      </c>
      <c r="G15" s="17">
        <v>760476842.84000027</v>
      </c>
      <c r="H15" s="17">
        <f t="shared" si="4"/>
        <v>760476842.84000027</v>
      </c>
      <c r="I15" s="17">
        <f t="shared" si="2"/>
        <v>1450686650.3799996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1550558124</v>
      </c>
      <c r="E16" s="17">
        <f t="shared" si="0"/>
        <v>-285513446.86999989</v>
      </c>
      <c r="F16" s="17">
        <v>1265044677.1300001</v>
      </c>
      <c r="G16" s="17">
        <v>657694114.26999974</v>
      </c>
      <c r="H16" s="17">
        <f t="shared" si="4"/>
        <v>657694114.26999974</v>
      </c>
      <c r="I16" s="17">
        <f t="shared" si="2"/>
        <v>607350562.86000037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715244524</v>
      </c>
      <c r="E17" s="17">
        <f t="shared" si="0"/>
        <v>-252739478.46000004</v>
      </c>
      <c r="F17" s="17">
        <v>462505045.53999996</v>
      </c>
      <c r="G17" s="17">
        <v>175443743.08999997</v>
      </c>
      <c r="H17" s="17">
        <f t="shared" si="4"/>
        <v>175443743.08999997</v>
      </c>
      <c r="I17" s="17">
        <f t="shared" si="2"/>
        <v>287061302.44999999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28982891221</v>
      </c>
      <c r="E20" s="17">
        <f t="shared" si="0"/>
        <v>-3532735768.5199928</v>
      </c>
      <c r="F20" s="17">
        <v>25450155452.480007</v>
      </c>
      <c r="G20" s="17">
        <v>8916756682.9299984</v>
      </c>
      <c r="H20" s="17">
        <f t="shared" si="4"/>
        <v>8916756682.9299984</v>
      </c>
      <c r="I20" s="17">
        <f t="shared" si="2"/>
        <v>16533398769.550009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68538961790</v>
      </c>
      <c r="E21" s="12">
        <f t="shared" si="0"/>
        <v>-9433270147.6999969</v>
      </c>
      <c r="F21" s="12">
        <f t="shared" ref="F21:H21" si="5">SUM(F22:F24)</f>
        <v>59105691642.300003</v>
      </c>
      <c r="G21" s="12">
        <f t="shared" si="5"/>
        <v>38052858476.790016</v>
      </c>
      <c r="H21" s="12">
        <f t="shared" si="5"/>
        <v>38052858476.790016</v>
      </c>
      <c r="I21" s="12">
        <f t="shared" si="2"/>
        <v>21052833165.509987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59694249612</v>
      </c>
      <c r="E22" s="17">
        <f t="shared" si="0"/>
        <v>-7897542549.4299927</v>
      </c>
      <c r="F22" s="17">
        <v>51796707062.570007</v>
      </c>
      <c r="G22" s="17">
        <v>33778073390.580013</v>
      </c>
      <c r="H22" s="17">
        <f t="shared" si="4"/>
        <v>33778073390.580013</v>
      </c>
      <c r="I22" s="17">
        <f t="shared" si="2"/>
        <v>18018633671.989994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8844712178</v>
      </c>
      <c r="E23" s="17">
        <f t="shared" si="0"/>
        <v>-1535727598.2700033</v>
      </c>
      <c r="F23" s="17">
        <v>7308984579.7299967</v>
      </c>
      <c r="G23" s="17">
        <v>4274785086.2100053</v>
      </c>
      <c r="H23" s="17">
        <f t="shared" si="4"/>
        <v>4274785086.2100053</v>
      </c>
      <c r="I23" s="17">
        <f t="shared" si="2"/>
        <v>3034199493.5199914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321150368</v>
      </c>
      <c r="E25" s="12">
        <f t="shared" si="0"/>
        <v>-92934039.619999975</v>
      </c>
      <c r="F25" s="12">
        <f>SUM(F26:F27)</f>
        <v>228216328.38000003</v>
      </c>
      <c r="G25" s="12">
        <f t="shared" ref="G25" si="6">SUM(G26:G27)</f>
        <v>93702966.799999997</v>
      </c>
      <c r="H25" s="12">
        <f t="shared" si="4"/>
        <v>93702966.799999997</v>
      </c>
      <c r="I25" s="12">
        <f t="shared" si="2"/>
        <v>134513361.58000004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321150368</v>
      </c>
      <c r="E27" s="17">
        <f t="shared" si="0"/>
        <v>-92934039.619999975</v>
      </c>
      <c r="F27" s="17">
        <v>228216328.38000003</v>
      </c>
      <c r="G27" s="17">
        <v>93702966.799999997</v>
      </c>
      <c r="H27" s="17">
        <f t="shared" si="4"/>
        <v>93702966.799999997</v>
      </c>
      <c r="I27" s="17">
        <f t="shared" si="2"/>
        <v>134513361.58000004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11999268389</v>
      </c>
      <c r="E36" s="12">
        <f t="shared" si="0"/>
        <v>708726660.45999908</v>
      </c>
      <c r="F36" s="12">
        <v>12707995049.459999</v>
      </c>
      <c r="G36" s="12">
        <v>9302837972.75</v>
      </c>
      <c r="H36" s="12">
        <f t="shared" si="4"/>
        <v>9302837972.75</v>
      </c>
      <c r="I36" s="12">
        <f t="shared" si="2"/>
        <v>3405157076.7099991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176602887650</v>
      </c>
      <c r="E39" s="12">
        <f>F39-D39</f>
        <v>-15375230316.439972</v>
      </c>
      <c r="F39" s="12">
        <f>F9+F12+F21+F25+F28+F33+F35+F36+F37</f>
        <v>161227657333.56003</v>
      </c>
      <c r="G39" s="12">
        <f t="shared" ref="G39:H39" si="9">G9+G12+G21+G25+G28+G33+G35+G36+G37</f>
        <v>93505857622.549957</v>
      </c>
      <c r="H39" s="12">
        <f t="shared" si="9"/>
        <v>93505857622.549957</v>
      </c>
      <c r="I39" s="12">
        <f>F39-G39</f>
        <v>67721799711.010071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42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26" t="s">
        <v>43</v>
      </c>
      <c r="C43" s="26"/>
      <c r="D43" s="26"/>
      <c r="E43" s="26"/>
      <c r="F43" s="26"/>
      <c r="G43" s="26"/>
      <c r="H43" s="26"/>
      <c r="I43" s="26"/>
      <c r="J43" s="22"/>
      <c r="K43" s="22"/>
    </row>
    <row r="44" spans="2:14" x14ac:dyDescent="0.25">
      <c r="B44" s="25" t="s">
        <v>44</v>
      </c>
      <c r="C44" s="25"/>
      <c r="D44" s="25"/>
      <c r="E44" s="25"/>
      <c r="F44" s="24"/>
      <c r="G44" s="24"/>
      <c r="H44" s="24"/>
      <c r="I44" s="24"/>
      <c r="J44" s="23"/>
      <c r="K44" s="23"/>
    </row>
    <row r="45" spans="2:14" x14ac:dyDescent="0.25">
      <c r="B45" s="24" t="s">
        <v>46</v>
      </c>
      <c r="C45" s="24"/>
      <c r="D45" s="24"/>
      <c r="E45" s="24"/>
      <c r="F45" s="24"/>
      <c r="G45" s="24"/>
      <c r="H45" s="24"/>
      <c r="I45" s="24"/>
      <c r="J45" s="23"/>
      <c r="K45" s="23"/>
    </row>
  </sheetData>
  <mergeCells count="11">
    <mergeCell ref="B45:I45"/>
    <mergeCell ref="B44:I44"/>
    <mergeCell ref="B43:I43"/>
    <mergeCell ref="B1:I1"/>
    <mergeCell ref="B2:I2"/>
    <mergeCell ref="B3:I3"/>
    <mergeCell ref="B4:I4"/>
    <mergeCell ref="B5:B7"/>
    <mergeCell ref="B42:K42"/>
    <mergeCell ref="D5:H5"/>
    <mergeCell ref="I5:I6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2020-07-24T02:08:58Z</cp:lastPrinted>
  <dcterms:created xsi:type="dcterms:W3CDTF">2015-12-07T22:37:00Z</dcterms:created>
  <dcterms:modified xsi:type="dcterms:W3CDTF">2020-10-07T18:18:44Z</dcterms:modified>
</cp:coreProperties>
</file>