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9 Clasificaciones CONAC\2020\4 E-D 2020\"/>
    </mc:Choice>
  </mc:AlternateContent>
  <xr:revisionPtr revIDLastSave="0" documentId="13_ncr:1_{BD0F9BDE-5F6B-49EC-B337-22770E946DC3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<sst xmlns="http://schemas.openxmlformats.org/spreadsheetml/2006/main" count="49" uniqueCount="49">
  <si>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</si>
  <si>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</si>
  <si>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</si>
  <si>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</si>
  <si>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</si>
  <si>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</si>
  <si>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</si>
  <si>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</si>
  <si>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</si>
  <si>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</si>
  <si>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</si>
  <si>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</si>
  <si>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</si>
  <si>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</si>
  <si>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</si>
  <si>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</si>
  <si>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</si>
  <si>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</si>
  <si>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</si>
  <si>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</si>
  <si>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</si>
  <si>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</si>
  <si>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</si>
  <si>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</si>
  <si>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</si>
  <si>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</si>
  <si>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</si>
  <si>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</si>
  <si>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</si>
  <si>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</si>
  <si>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</si>
  <si>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</si>
  <si>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</si>
  <si>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</si>
  <si>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</si>
  <si>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</si>
  <si>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</si>
  <si>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</si>
  <si>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</si>
  <si>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</si>
  <si>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</si>
  <si>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</si>
  <si>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Pagado</t>
  </si>
  <si>
    <t>Enero - Diciembre 2020</t>
  </si>
  <si>
    <t>Nota: Cifras Preliminares, las correspondientes al cierre del ejercicio se registrarán en el Informe de Cuenta Pública 2020.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</si>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</sst>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B34" zoomScaleNormal="130" zoomScaleSheetLayoutView="100" workbookViewId="0">
      <selection activeCell="B42" sqref="B42:K42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43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42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18119740446</v>
      </c>
      <c r="E9" s="12">
        <f t="shared" ref="E9:E37" si="0">F9-D9</f>
        <v>-1232387876.8399982</v>
      </c>
      <c r="F9" s="12">
        <f>SUM(F10:F11)</f>
        <v>16887352569.160002</v>
      </c>
      <c r="G9" s="12">
        <f t="shared" ref="G9:H9" si="1">SUM(G10:G11)</f>
        <v>15007343313.41</v>
      </c>
      <c r="H9" s="12">
        <f t="shared" si="1"/>
        <v>15007343313.41</v>
      </c>
      <c r="I9" s="12">
        <f>F9-G9</f>
        <v>1880009255.7500019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4260022999</v>
      </c>
      <c r="E10" s="17">
        <f t="shared" si="0"/>
        <v>-591361466.04999876</v>
      </c>
      <c r="F10" s="17">
        <v>3668661532.9500012</v>
      </c>
      <c r="G10" s="17">
        <v>3277164693.9399996</v>
      </c>
      <c r="H10" s="17">
        <f>G10</f>
        <v>3277164693.9399996</v>
      </c>
      <c r="I10" s="17">
        <f t="shared" ref="I10:I37" si="2">F10-G10</f>
        <v>391496839.01000166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13859717447</v>
      </c>
      <c r="E11" s="17">
        <f t="shared" si="0"/>
        <v>-641026410.78999901</v>
      </c>
      <c r="F11" s="17">
        <v>13218691036.210001</v>
      </c>
      <c r="G11" s="17">
        <v>11730178619.469999</v>
      </c>
      <c r="H11" s="17">
        <f>G11</f>
        <v>11730178619.469999</v>
      </c>
      <c r="I11" s="17">
        <f t="shared" si="2"/>
        <v>1488512416.7400017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77623766657</v>
      </c>
      <c r="E12" s="12">
        <f t="shared" si="0"/>
        <v>-3538825204.7099762</v>
      </c>
      <c r="F12" s="12">
        <f>SUM(F13:F20)</f>
        <v>74084941452.290024</v>
      </c>
      <c r="G12" s="12">
        <f t="shared" ref="G12:H12" si="3">SUM(G13:G20)</f>
        <v>59629346359.489929</v>
      </c>
      <c r="H12" s="12">
        <f t="shared" si="3"/>
        <v>59629346359.489929</v>
      </c>
      <c r="I12" s="12">
        <f t="shared" si="2"/>
        <v>14455595092.800095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43543647126</v>
      </c>
      <c r="E13" s="17">
        <f t="shared" si="0"/>
        <v>-2063714947.0299835</v>
      </c>
      <c r="F13" s="17">
        <v>41479932178.970016</v>
      </c>
      <c r="G13" s="17">
        <v>36223091070.109932</v>
      </c>
      <c r="H13" s="17">
        <f>G13</f>
        <v>36223091070.109932</v>
      </c>
      <c r="I13" s="17">
        <f t="shared" si="2"/>
        <v>5256841108.8600845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956690991</v>
      </c>
      <c r="E14" s="17">
        <f t="shared" si="0"/>
        <v>350440626.76000023</v>
      </c>
      <c r="F14" s="17">
        <v>1307131617.7600002</v>
      </c>
      <c r="G14" s="17">
        <v>1170839401.5400002</v>
      </c>
      <c r="H14" s="17">
        <f t="shared" ref="H14:H37" si="4">G14</f>
        <v>1170839401.5400002</v>
      </c>
      <c r="I14" s="17">
        <f t="shared" si="2"/>
        <v>136292216.22000003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1874734671</v>
      </c>
      <c r="E15" s="17">
        <f t="shared" si="0"/>
        <v>320891677.02999926</v>
      </c>
      <c r="F15" s="17">
        <v>2195626348.0299993</v>
      </c>
      <c r="G15" s="17">
        <v>2030555787.8899987</v>
      </c>
      <c r="H15" s="17">
        <f t="shared" si="4"/>
        <v>2030555787.8899987</v>
      </c>
      <c r="I15" s="17">
        <f t="shared" si="2"/>
        <v>165070560.14000058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1550558124</v>
      </c>
      <c r="E16" s="17">
        <f t="shared" si="0"/>
        <v>-267535672.07999992</v>
      </c>
      <c r="F16" s="17">
        <v>1283022451.9200001</v>
      </c>
      <c r="G16" s="17">
        <v>1039671722.4399999</v>
      </c>
      <c r="H16" s="17">
        <f t="shared" si="4"/>
        <v>1039671722.4399999</v>
      </c>
      <c r="I16" s="17">
        <f t="shared" si="2"/>
        <v>243350729.48000014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715244524</v>
      </c>
      <c r="E17" s="17">
        <f t="shared" si="0"/>
        <v>-289726714.98999983</v>
      </c>
      <c r="F17" s="17">
        <v>425517809.01000017</v>
      </c>
      <c r="G17" s="17">
        <v>347003210.94000024</v>
      </c>
      <c r="H17" s="17">
        <f t="shared" si="4"/>
        <v>347003210.94000024</v>
      </c>
      <c r="I17" s="17">
        <f t="shared" si="2"/>
        <v>78514598.069999933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28982891221</v>
      </c>
      <c r="E20" s="17">
        <f t="shared" si="0"/>
        <v>-1589180174.3999939</v>
      </c>
      <c r="F20" s="17">
        <v>27393711046.600006</v>
      </c>
      <c r="G20" s="17">
        <v>18818185166.569988</v>
      </c>
      <c r="H20" s="17">
        <f t="shared" si="4"/>
        <v>18818185166.569988</v>
      </c>
      <c r="I20" s="17">
        <f t="shared" si="2"/>
        <v>8575525880.0300179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68538961790</v>
      </c>
      <c r="E21" s="12">
        <f t="shared" si="0"/>
        <v>-9843350368.8798981</v>
      </c>
      <c r="F21" s="12">
        <f t="shared" ref="F21:H21" si="5">SUM(F22:F24)</f>
        <v>58695611421.120102</v>
      </c>
      <c r="G21" s="12">
        <f t="shared" si="5"/>
        <v>53808253487.140045</v>
      </c>
      <c r="H21" s="12">
        <f t="shared" si="5"/>
        <v>53808253487.140045</v>
      </c>
      <c r="I21" s="12">
        <f t="shared" si="2"/>
        <v>4887357933.9800568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59694249612</v>
      </c>
      <c r="E22" s="17">
        <f t="shared" si="0"/>
        <v>-8308305434.7698822</v>
      </c>
      <c r="F22" s="17">
        <v>51385944177.230118</v>
      </c>
      <c r="G22" s="17">
        <v>47603407692.690048</v>
      </c>
      <c r="H22" s="17">
        <f t="shared" si="4"/>
        <v>47603407692.690048</v>
      </c>
      <c r="I22" s="17">
        <f t="shared" si="2"/>
        <v>3782536484.5400696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8844712178</v>
      </c>
      <c r="E23" s="17">
        <f t="shared" si="0"/>
        <v>-1535044934.1100159</v>
      </c>
      <c r="F23" s="17">
        <v>7309667243.8899841</v>
      </c>
      <c r="G23" s="17">
        <v>6204845794.4499979</v>
      </c>
      <c r="H23" s="17">
        <f t="shared" si="4"/>
        <v>6204845794.4499979</v>
      </c>
      <c r="I23" s="17">
        <f t="shared" si="2"/>
        <v>1104821449.4399862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321150368</v>
      </c>
      <c r="E25" s="12">
        <f t="shared" si="0"/>
        <v>-128893935.00999999</v>
      </c>
      <c r="F25" s="12">
        <f>SUM(F26:F27)</f>
        <v>192256432.99000001</v>
      </c>
      <c r="G25" s="12">
        <f t="shared" ref="G25" si="6">SUM(G26:G27)</f>
        <v>138235728.70000005</v>
      </c>
      <c r="H25" s="12">
        <f t="shared" si="4"/>
        <v>138235728.70000005</v>
      </c>
      <c r="I25" s="12">
        <f t="shared" si="2"/>
        <v>54020704.289999962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321150368</v>
      </c>
      <c r="E27" s="17">
        <f t="shared" si="0"/>
        <v>-128893935.00999999</v>
      </c>
      <c r="F27" s="17">
        <v>192256432.99000001</v>
      </c>
      <c r="G27" s="17">
        <v>138235728.70000005</v>
      </c>
      <c r="H27" s="17">
        <f t="shared" si="4"/>
        <v>138235728.70000005</v>
      </c>
      <c r="I27" s="17">
        <f t="shared" si="2"/>
        <v>54020704.289999962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11999268389</v>
      </c>
      <c r="E36" s="12">
        <f t="shared" si="0"/>
        <v>708726660.45999908</v>
      </c>
      <c r="F36" s="12">
        <v>12707995049.459999</v>
      </c>
      <c r="G36" s="12">
        <v>12452834741.84</v>
      </c>
      <c r="H36" s="12">
        <f t="shared" si="4"/>
        <v>12452834741.84</v>
      </c>
      <c r="I36" s="12">
        <f t="shared" si="2"/>
        <v>255160307.61999893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176602887650</v>
      </c>
      <c r="E39" s="12">
        <f>F39-D39</f>
        <v>-14034730724.979889</v>
      </c>
      <c r="F39" s="12">
        <f>F9+F12+F21+F25+F28+F33+F35+F36+F37</f>
        <v>162568156925.02011</v>
      </c>
      <c r="G39" s="12">
        <f t="shared" ref="G39:H39" si="9">G9+G12+G21+G25+G28+G33+G35+G36+G37</f>
        <v>141036013630.57999</v>
      </c>
      <c r="H39" s="12">
        <f t="shared" si="9"/>
        <v>141036013630.57999</v>
      </c>
      <c r="I39" s="12">
        <f>F39-G39</f>
        <v>21532143294.440125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44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41" t="s">
        <v>45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2:14" x14ac:dyDescent="0.25">
      <c r="B44" s="26" t="s">
        <v>46</v>
      </c>
      <c r="C44" s="26"/>
      <c r="D44" s="26"/>
      <c r="E44" s="26"/>
      <c r="F44" s="26"/>
      <c r="G44" s="26"/>
      <c r="H44" s="26"/>
      <c r="I44" s="26"/>
      <c r="J44" s="22"/>
      <c r="K44" s="22"/>
    </row>
    <row r="45" spans="2:14" x14ac:dyDescent="0.25">
      <c r="B45" s="25" t="s">
        <v>47</v>
      </c>
      <c r="C45" s="25"/>
      <c r="D45" s="25"/>
      <c r="E45" s="25"/>
      <c r="F45" s="24"/>
      <c r="G45" s="24"/>
      <c r="H45" s="24"/>
      <c r="I45" s="24"/>
      <c r="J45" s="23"/>
      <c r="K45" s="23"/>
    </row>
    <row r="46" spans="2:14" x14ac:dyDescent="0.25">
      <c r="B46" s="24" t="s">
        <v>48</v>
      </c>
      <c r="C46" s="24"/>
      <c r="D46" s="24"/>
      <c r="E46" s="24"/>
      <c r="F46" s="24"/>
      <c r="G46" s="24"/>
      <c r="H46" s="24"/>
      <c r="I46" s="24"/>
      <c r="J46" s="23"/>
      <c r="K46" s="23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2021-01-27T21:30:38Z</cp:lastPrinted>
  <dcterms:created xsi:type="dcterms:W3CDTF">2015-12-07T22:37:00Z</dcterms:created>
  <dcterms:modified xsi:type="dcterms:W3CDTF">2021-03-02T21:31:43Z</dcterms:modified>
</cp:coreProperties>
</file>