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D:\SAFCDMX\EJERCICIO 2021\1 Enero - Marzo\2 CONAC\Clasificaciones\"/>
    </mc:Choice>
  </mc:AlternateContent>
  <xr:revisionPtr revIDLastSave="0" documentId="13_ncr:1_{9D46CC3D-CC9D-4B6A-8E04-FF395C73E0AA}" xr6:coauthVersionLast="46" xr6:coauthVersionMax="46" xr10:uidLastSave="{00000000-0000-0000-0000-000000000000}"/>
  <bookViews>
    <workbookView xWindow="-120" yWindow="-120" windowWidth="20640" windowHeight="11160" xr2:uid="{00000000-000D-0000-FFFF-FFFF00000000}"/>
  </bookViews>
  <sheets>
    <sheet name="Objeto del Gasto"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'Objeto del Gasto'!$A$1:$I$98</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int_Titles" localSheetId="0">'Objeto del Gasto'!$2:$10</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'Objeto del Gasto'!$1:$10</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I85" i="1" l="1"/>
  <c r="I75" i="1"/>
  <c r="I89" i="1"/>
  <c r="H89" i="1"/>
  <c r="E89" i="1"/>
  <c r="I88" i="1"/>
  <c r="H88" i="1"/>
  <c r="E88" i="1"/>
  <c r="I87" i="1"/>
  <c r="H87" i="1"/>
  <c r="E87" i="1"/>
  <c r="I86" i="1"/>
  <c r="H86" i="1"/>
  <c r="E86" i="1"/>
  <c r="G78" i="1"/>
  <c r="F78" i="1"/>
  <c r="D78" i="1"/>
  <c r="I80" i="1"/>
  <c r="H80" i="1"/>
  <c r="E80" i="1"/>
  <c r="I79" i="1"/>
  <c r="H79" i="1"/>
  <c r="E79" i="1"/>
  <c r="H75" i="1"/>
  <c r="H74" i="1"/>
  <c r="I74" i="1"/>
  <c r="E74" i="1"/>
  <c r="E75" i="1"/>
  <c r="I70" i="1"/>
  <c r="H70" i="1"/>
  <c r="E70" i="1"/>
  <c r="I71" i="1"/>
  <c r="H71" i="1"/>
  <c r="E71" i="1"/>
  <c r="I72" i="1"/>
  <c r="H72" i="1"/>
  <c r="E72" i="1"/>
  <c r="G69" i="1"/>
  <c r="F69" i="1"/>
  <c r="D69" i="1"/>
  <c r="I49" i="1"/>
  <c r="H49" i="1"/>
  <c r="E49" i="1"/>
  <c r="I48" i="1"/>
  <c r="H48" i="1"/>
  <c r="E48" i="1"/>
  <c r="I47" i="1"/>
  <c r="H47" i="1"/>
  <c r="E47" i="1"/>
  <c r="I45" i="1"/>
  <c r="H45" i="1"/>
  <c r="E45" i="1"/>
  <c r="I73" i="1" l="1"/>
  <c r="H73" i="1"/>
  <c r="E73" i="1"/>
  <c r="I66" i="1"/>
  <c r="H66" i="1"/>
  <c r="E66" i="1"/>
  <c r="I50" i="1"/>
  <c r="H50" i="1"/>
  <c r="E50" i="1"/>
  <c r="I46" i="1"/>
  <c r="H46" i="1"/>
  <c r="E46" i="1"/>
  <c r="I12" i="1" l="1"/>
  <c r="I13" i="1" l="1"/>
  <c r="I14" i="1"/>
  <c r="I15" i="1"/>
  <c r="I16" i="1"/>
  <c r="I17" i="1"/>
  <c r="I18" i="1"/>
  <c r="I21" i="1"/>
  <c r="I22" i="1"/>
  <c r="I23" i="1"/>
  <c r="I24" i="1"/>
  <c r="I25" i="1"/>
  <c r="I26" i="1"/>
  <c r="I27" i="1"/>
  <c r="I28" i="1"/>
  <c r="I29" i="1"/>
  <c r="I32" i="1"/>
  <c r="I33" i="1"/>
  <c r="I34" i="1"/>
  <c r="I35" i="1"/>
  <c r="I36" i="1"/>
  <c r="I37" i="1"/>
  <c r="I38" i="1"/>
  <c r="I39" i="1"/>
  <c r="I40" i="1"/>
  <c r="I43" i="1"/>
  <c r="I44" i="1"/>
  <c r="I51" i="1"/>
  <c r="I54" i="1"/>
  <c r="I55" i="1"/>
  <c r="I56" i="1"/>
  <c r="I57" i="1"/>
  <c r="I58" i="1"/>
  <c r="I59" i="1"/>
  <c r="I60" i="1"/>
  <c r="I61" i="1"/>
  <c r="I62" i="1"/>
  <c r="I65" i="1"/>
  <c r="I67" i="1"/>
  <c r="I76" i="1"/>
  <c r="I78" i="1"/>
  <c r="I81" i="1"/>
  <c r="I84" i="1"/>
  <c r="I90" i="1"/>
  <c r="G53" i="1"/>
  <c r="H12" i="1" l="1"/>
  <c r="H13" i="1"/>
  <c r="H14" i="1"/>
  <c r="H15" i="1"/>
  <c r="H16" i="1"/>
  <c r="H17" i="1"/>
  <c r="H18" i="1"/>
  <c r="H21" i="1"/>
  <c r="H22" i="1"/>
  <c r="H23" i="1"/>
  <c r="H24" i="1"/>
  <c r="H25" i="1"/>
  <c r="H26" i="1"/>
  <c r="H27" i="1"/>
  <c r="H28" i="1"/>
  <c r="H29" i="1"/>
  <c r="H32" i="1"/>
  <c r="H33" i="1"/>
  <c r="H34" i="1"/>
  <c r="H35" i="1"/>
  <c r="H36" i="1"/>
  <c r="H37" i="1"/>
  <c r="H38" i="1"/>
  <c r="H39" i="1"/>
  <c r="H40" i="1"/>
  <c r="H43" i="1"/>
  <c r="H44" i="1"/>
  <c r="H51" i="1"/>
  <c r="H53" i="1"/>
  <c r="H54" i="1"/>
  <c r="H55" i="1"/>
  <c r="H56" i="1"/>
  <c r="H57" i="1"/>
  <c r="H58" i="1"/>
  <c r="H59" i="1"/>
  <c r="H60" i="1"/>
  <c r="H61" i="1"/>
  <c r="H62" i="1"/>
  <c r="H65" i="1"/>
  <c r="H67" i="1"/>
  <c r="H76" i="1"/>
  <c r="H69" i="1" s="1"/>
  <c r="H78" i="1"/>
  <c r="H81" i="1"/>
  <c r="H84" i="1"/>
  <c r="H85" i="1"/>
  <c r="H90" i="1"/>
  <c r="G83" i="1"/>
  <c r="H83" i="1" s="1"/>
  <c r="G64" i="1"/>
  <c r="H64" i="1" s="1"/>
  <c r="G42" i="1"/>
  <c r="H42" i="1" s="1"/>
  <c r="G31" i="1"/>
  <c r="H31" i="1" s="1"/>
  <c r="G20" i="1"/>
  <c r="H20" i="1" s="1"/>
  <c r="G11" i="1"/>
  <c r="G92" i="1" l="1"/>
  <c r="H11" i="1"/>
  <c r="H92" i="1" s="1"/>
  <c r="E85" i="1" l="1"/>
  <c r="E90" i="1"/>
  <c r="E81" i="1"/>
  <c r="E84" i="1"/>
  <c r="E55" i="1"/>
  <c r="E56" i="1"/>
  <c r="E57" i="1"/>
  <c r="E58" i="1"/>
  <c r="E59" i="1"/>
  <c r="E60" i="1"/>
  <c r="E61" i="1"/>
  <c r="E62" i="1"/>
  <c r="E44" i="1"/>
  <c r="E51" i="1"/>
  <c r="E33" i="1"/>
  <c r="E34" i="1"/>
  <c r="E35" i="1"/>
  <c r="E36" i="1"/>
  <c r="E37" i="1"/>
  <c r="E38" i="1"/>
  <c r="E39" i="1"/>
  <c r="E40" i="1"/>
  <c r="E22" i="1"/>
  <c r="E23" i="1"/>
  <c r="E24" i="1"/>
  <c r="E25" i="1"/>
  <c r="E26" i="1"/>
  <c r="E27" i="1"/>
  <c r="E28" i="1"/>
  <c r="E29" i="1"/>
  <c r="E13" i="1"/>
  <c r="E14" i="1"/>
  <c r="E15" i="1"/>
  <c r="E16" i="1"/>
  <c r="E17" i="1"/>
  <c r="E18" i="1"/>
  <c r="E78" i="1" l="1"/>
  <c r="E76" i="1"/>
  <c r="E67" i="1"/>
  <c r="E65" i="1"/>
  <c r="E54" i="1"/>
  <c r="E43" i="1"/>
  <c r="E32" i="1"/>
  <c r="E21" i="1"/>
  <c r="D20" i="1" l="1"/>
  <c r="E12" i="1"/>
  <c r="I69" i="1" l="1"/>
  <c r="D11" i="1" l="1"/>
  <c r="F11" i="1"/>
  <c r="F20" i="1"/>
  <c r="I20" i="1" s="1"/>
  <c r="D31" i="1"/>
  <c r="F31" i="1"/>
  <c r="I31" i="1" s="1"/>
  <c r="D42" i="1"/>
  <c r="F42" i="1"/>
  <c r="I42" i="1" s="1"/>
  <c r="D53" i="1"/>
  <c r="F53" i="1"/>
  <c r="I53" i="1" s="1"/>
  <c r="D64" i="1"/>
  <c r="F64" i="1"/>
  <c r="I64" i="1" s="1"/>
  <c r="E69" i="1"/>
  <c r="D83" i="1"/>
  <c r="F83" i="1"/>
  <c r="I83" i="1" s="1"/>
  <c r="D92" i="1" l="1"/>
  <c r="I11" i="1"/>
  <c r="F92" i="1"/>
  <c r="I92" i="1" s="1"/>
  <c r="E83" i="1"/>
  <c r="E31" i="1"/>
  <c r="E42" i="1"/>
  <c r="E53" i="1"/>
  <c r="E64" i="1"/>
  <c r="E20" i="1"/>
  <c r="E11" i="1"/>
  <c r="E92" i="1" l="1"/>
</calcChain>
</file>

<file path=xl/sharedStrings.xml><?xml version="1.0" encoding="utf-8"?>
<sst xmlns="http://schemas.openxmlformats.org/spreadsheetml/2006/main" count="93" uniqueCount="93">
  <si>
    <t>Total</t>
  </si>
  <si>
    <t>Deuda Pública</t>
  </si>
  <si>
    <t>Participaciones y Aportaciones</t>
  </si>
  <si>
    <t>Inversiones Financieras y Otras Provisiones</t>
  </si>
  <si>
    <t>Inversión Pública</t>
  </si>
  <si>
    <t>Bienes Muebles, Inmuebles e Intangibles</t>
  </si>
  <si>
    <t>Transferencias, Asignaciones, Subsidios y Otras Ayudas</t>
  </si>
  <si>
    <t>Servicios Generales</t>
  </si>
  <si>
    <t>Materiales y Suministros</t>
  </si>
  <si>
    <t>Previsiones</t>
  </si>
  <si>
    <t>Seguridad Social</t>
  </si>
  <si>
    <t>Servicios Personales</t>
  </si>
  <si>
    <t>3=(1+2)</t>
  </si>
  <si>
    <t>Modificado</t>
  </si>
  <si>
    <t>Ampliaciones/
Reducciones</t>
  </si>
  <si>
    <t>Aprobado</t>
  </si>
  <si>
    <t>Capítulo/Concepto</t>
  </si>
  <si>
    <t>Clasificación por Objeto del Gasto (Capítulo y Concepto)</t>
  </si>
  <si>
    <t>Estado Analítico del Ejercicio del Presupuesto de Egresos</t>
  </si>
  <si>
    <t>Poder Ejecutivo de la Ciudad de México</t>
  </si>
  <si>
    <t>Egresos*</t>
  </si>
  <si>
    <t>(Cifras en Pesos)</t>
  </si>
  <si>
    <t>Devengado</t>
  </si>
  <si>
    <t>Subejercicio</t>
  </si>
  <si>
    <t>6=(3-4)</t>
  </si>
  <si>
    <r>
      <rPr>
        <b/>
        <sz val="8"/>
        <color rgb="FF000000"/>
        <rFont val="Source Sans Pro"/>
        <family val="2"/>
      </rPr>
      <t xml:space="preserve">Las cifras </t>
    </r>
    <r>
      <rPr>
        <sz val="8"/>
        <color rgb="FF000000"/>
        <rFont val="Source Sans Pro"/>
        <family val="2"/>
      </rPr>
      <t>entre paréntesis indican variaciones negativas.</t>
    </r>
  </si>
  <si>
    <r>
      <t>Fuente:</t>
    </r>
    <r>
      <rPr>
        <sz val="8"/>
        <color indexed="8"/>
        <rFont val="Source Sans Pro"/>
        <family val="2"/>
      </rPr>
      <t xml:space="preserve"> Secretaría de Administración y Finanzas</t>
    </r>
  </si>
  <si>
    <r>
      <t>*</t>
    </r>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</si>
  <si>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</si>
  <si>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</si>
  <si>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</si>
  <si>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</si>
  <si>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</si>
  <si>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</si>
  <si>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</si>
  <si>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</si>
  <si>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</si>
  <si>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</si>
  <si>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</si>
  <si>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</si>
  <si>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</si>
  <si>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</si>
  <si>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</si>
  <si>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</si>
  <si>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</si>
  <si>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</si>
  <si>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</si>
  <si>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</si>
  <si>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</si>
  <si>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</si>
  <si>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</si>
  <si>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</si>
  <si>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Subsidios y subvenciones</t>
  </si>
  <si>
    <t>Ayudas sociales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</si>
  <si>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</si>
  <si>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</si>
  <si>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</si>
  <si>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</si>
  <si>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</si>
  <si>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</si>
  <si>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</si>
  <si>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</si>
  <si>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</si>
  <si>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</si>
  <si>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Proyectos productivos y acciones de fomento</t>
  </si>
  <si>
    <t>Otras inversiones financieras</t>
  </si>
  <si>
    <t>Amortización de la deuda pública</t>
  </si>
  <si>
    <t>Intereses de la deuda pública</t>
  </si>
  <si>
    <t>Adeudos de ejercicios fiscales anteriores (ADEFAS)</t>
  </si>
  <si>
    <t>Pagado</t>
  </si>
  <si>
    <t>Donativos</t>
  </si>
  <si>
    <t>Transferencias al exterior</t>
  </si>
  <si>
    <t>Obra pública en bienes propios</t>
  </si>
  <si>
    <t>Transferencias al resto del sector público</t>
  </si>
  <si>
    <t>Pensiones y Jubilaciones</t>
  </si>
  <si>
    <t>Transferencias a fideicomisos, mandatos y otros análogos</t>
  </si>
  <si>
    <t>Transferencias a la seguridad social</t>
  </si>
  <si>
    <t>Inversión para el fomento de actividades productivas</t>
  </si>
  <si>
    <t>Acciones y participaciones de capital</t>
  </si>
  <si>
    <t>Compra de títulos y valores</t>
  </si>
  <si>
    <t>Concesión de préstamos</t>
  </si>
  <si>
    <t>Inversión en fideicomisos, mandatos y otros análogos</t>
  </si>
  <si>
    <t>Provisiones para contingencias y otras erogaciones especiales</t>
  </si>
  <si>
    <t>Participaciones</t>
  </si>
  <si>
    <t>Aportaciones</t>
  </si>
  <si>
    <t>Convenios</t>
  </si>
  <si>
    <t>Comisiones de la deuda pública</t>
  </si>
  <si>
    <t>Gastos de la deuda pública</t>
  </si>
  <si>
    <t>Costos por coberturas</t>
  </si>
  <si>
    <t>Apoyos financieros</t>
  </si>
  <si>
    <r>
      <rPr>
        <b/>
        <sz val="8"/>
        <rFont val="Source Sans Pro"/>
        <family val="2"/>
      </rPr>
      <t>Las cifras</t>
    </r>
    <r>
      <rPr>
        <sz val="8"/>
        <rFont val="Source Sans Pro"/>
        <family val="2"/>
      </rPr>
      <t xml:space="preserve"> pueden variar por efecto de redondeo. </t>
    </r>
  </si>
  <si>
    <t>Enero - Marzo 2021</t>
  </si>
  <si>
    <t>Nota: Cifras Preliminares, las correspondientes al cierre del ejercicio se registrarán en el Informe de Cuenta Pública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</si>
</sst>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1"/>
      <name val="Source Sans Pro"/>
      <family val="2"/>
    </font>
    <font>
      <b/>
      <sz val="9"/>
      <color theme="1"/>
      <name val="Source Sans Pro"/>
      <family val="2"/>
    </font>
    <font>
      <b/>
      <sz val="9"/>
      <name val="Source Sans Pro"/>
      <family val="2"/>
    </font>
    <font>
      <b/>
      <sz val="11"/>
      <color theme="1"/>
      <name val="Source Sans Pro"/>
      <family val="2"/>
    </font>
    <font>
      <sz val="9"/>
      <color theme="1"/>
      <name val="Source Sans Pro"/>
      <family val="2"/>
    </font>
    <font>
      <b/>
      <sz val="11"/>
      <color indexed="54"/>
      <name val="Source Sans Pro"/>
      <family val="2"/>
    </font>
    <font>
      <sz val="9"/>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
      <b/>
      <sz val="10"/>
      <color theme="0"/>
      <name val="Source Sans Pro"/>
      <family val="2"/>
    </font>
  </fonts>
  <fills count="3">
    <fill>
      <patternFill patternType="none"/>
    </fill>
    <fill>
      <patternFill patternType="gray125"/>
    </fill>
    <fill>
      <patternFill patternType="solid">
        <fgColor rgb="FF00AE42"/>
        <bgColor indexed="64"/>
      </patternFill>
    </fill>
  </fills>
  <borders count="15">
    <border>
      <left/>
      <right/>
      <top/>
      <bottom/>
      <diagonal/>
    </border>
    <border>
      <left/>
      <right/>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1">
    <xf numFmtId="0" fontId="0" fillId="0" borderId="0"/>
    <xf numFmtId="0"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1">
    <xf numFmtId="0" fontId="0" fillId="0" borderId="0" xfId="0"/>
    <xf numFmtId="0" fontId="6" fillId="0" borderId="0" xfId="0" applyFont="1"/>
    <xf numFmtId="0" fontId="7" fillId="0" borderId="0" xfId="0" applyFont="1" applyFill="1" applyAlignment="1">
      <alignment horizontal="center" vertical="center" wrapText="1"/>
    </xf>
    <xf numFmtId="164" fontId="9" fillId="0" borderId="0" xfId="1" applyNumberFormat="1" applyFont="1" applyFill="1" applyBorder="1" applyAlignment="1" applyProtection="1"/>
    <xf numFmtId="0" fontId="10" fillId="0" borderId="0" xfId="0" applyFont="1" applyAlignment="1"/>
    <xf numFmtId="0" fontId="11" fillId="0" borderId="0" xfId="0" applyFont="1" applyFill="1" applyAlignment="1">
      <alignment horizontal="justify" vertical="center" wrapText="1"/>
    </xf>
    <xf numFmtId="167" fontId="11"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165" fontId="12" fillId="0" borderId="0" xfId="0" applyNumberFormat="1" applyFont="1" applyAlignment="1">
      <alignment horizontal="right"/>
    </xf>
    <xf numFmtId="164" fontId="13" fillId="0" borderId="0" xfId="1" applyNumberFormat="1" applyFont="1" applyFill="1" applyBorder="1" applyAlignment="1" applyProtection="1">
      <alignment vertical="center"/>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10" fillId="0" borderId="0" xfId="0" applyFont="1"/>
    <xf numFmtId="0" fontId="11" fillId="0" borderId="1" xfId="0" applyFont="1" applyFill="1" applyBorder="1" applyAlignment="1">
      <alignment horizontal="left" vertical="center" wrapText="1"/>
    </xf>
    <xf numFmtId="164" fontId="13" fillId="0" borderId="1" xfId="1" applyNumberFormat="1" applyFont="1" applyFill="1" applyBorder="1" applyAlignment="1" applyProtection="1">
      <alignment vertical="center"/>
    </xf>
    <xf numFmtId="0" fontId="11" fillId="0" borderId="0" xfId="0" applyFont="1"/>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1" xfId="0" quotePrefix="1" applyNumberFormat="1" applyFont="1" applyFill="1" applyBorder="1" applyAlignment="1">
      <alignment horizontal="center" vertical="center" wrapText="1"/>
    </xf>
    <xf numFmtId="0" fontId="21" fillId="2" borderId="11" xfId="0" applyFont="1" applyFill="1" applyBorder="1" applyAlignment="1">
      <alignment horizontal="center" vertical="top" wrapText="1"/>
    </xf>
    <xf numFmtId="0" fontId="8" fillId="0" borderId="0" xfId="0" applyFont="1" applyFill="1" applyAlignment="1">
      <alignment horizontal="left" vertical="center" wrapText="1"/>
    </xf>
    <xf numFmtId="0" fontId="8" fillId="0" borderId="0" xfId="0" applyFont="1" applyAlignment="1">
      <alignment horizontal="justify" vertical="center" wrapText="1"/>
    </xf>
    <xf numFmtId="0" fontId="11" fillId="0" borderId="0" xfId="0" applyFont="1" applyFill="1" applyAlignment="1">
      <alignment horizontal="left" vertical="center" wrapText="1"/>
    </xf>
    <xf numFmtId="0" fontId="11"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Fill="1" applyAlignment="1">
      <alignment horizontal="left" vertical="center"/>
    </xf>
    <xf numFmtId="0" fontId="6" fillId="0" borderId="0" xfId="0" applyFont="1" applyFill="1" applyAlignment="1">
      <alignmen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wrapText="1"/>
    </xf>
    <xf numFmtId="0" fontId="21" fillId="2" borderId="9"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19" fillId="0" borderId="0" xfId="0" applyFont="1" applyAlignment="1">
      <alignment horizontal="justify" vertical="center" wrapText="1"/>
    </xf>
    <xf numFmtId="0" fontId="21" fillId="2" borderId="3" xfId="0" applyFont="1" applyFill="1" applyBorder="1" applyAlignment="1">
      <alignment horizontal="center" vertical="center" wrapText="1"/>
    </xf>
    <xf numFmtId="0" fontId="15" fillId="0" borderId="0" xfId="0" applyFont="1" applyFill="1" applyAlignment="1">
      <alignment horizontal="justify" vertical="center" wrapText="1"/>
    </xf>
    <xf numFmtId="0" fontId="16" fillId="0" borderId="0" xfId="0" applyFont="1" applyFill="1" applyAlignment="1">
      <alignment horizontal="justify" vertical="center" wrapText="1"/>
    </xf>
    <xf numFmtId="49" fontId="21" fillId="2" borderId="14" xfId="0" applyNumberFormat="1" applyFont="1" applyFill="1" applyBorder="1" applyAlignment="1">
      <alignment horizontal="center" vertical="center" wrapText="1"/>
    </xf>
    <xf numFmtId="49" fontId="21" fillId="2" borderId="8" xfId="0" applyNumberFormat="1" applyFont="1" applyFill="1" applyBorder="1" applyAlignment="1">
      <alignment horizontal="center" vertical="center" wrapText="1"/>
    </xf>
    <xf numFmtId="49" fontId="21" fillId="2" borderId="7" xfId="0" applyNumberFormat="1"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cellXfs>
  <cellStyles count="21">
    <cellStyle name="Millares 2" xfId="2" xr:uid="{00000000-0005-0000-0000-000000000000}"/>
    <cellStyle name="Millares 2 2" xfId="3" xr:uid="{00000000-0005-0000-0000-000001000000}"/>
    <cellStyle name="Millares 2 3" xfId="4" xr:uid="{00000000-0005-0000-0000-000002000000}"/>
    <cellStyle name="Millares 3" xfId="5" xr:uid="{00000000-0005-0000-0000-000003000000}"/>
    <cellStyle name="Millares 4" xfId="6" xr:uid="{00000000-0005-0000-0000-000004000000}"/>
    <cellStyle name="Millares 5" xfId="7" xr:uid="{00000000-0005-0000-0000-000005000000}"/>
    <cellStyle name="Moneda 2" xfId="8" xr:uid="{00000000-0005-0000-0000-000006000000}"/>
    <cellStyle name="Moneda 3" xfId="9" xr:uid="{00000000-0005-0000-0000-000007000000}"/>
    <cellStyle name="Moneda_000 cuadros para datos del iat ene-sep 08 (valores)" xfId="1" xr:uid="{00000000-0005-0000-0000-000008000000}"/>
    <cellStyle name="Normal" xfId="0" builtinId="0"/>
    <cellStyle name="Normal 2" xfId="10" xr:uid="{00000000-0005-0000-0000-00000A000000}"/>
    <cellStyle name="Normal 2 2" xfId="11" xr:uid="{00000000-0005-0000-0000-00000B000000}"/>
    <cellStyle name="Normal 2_INDICADORES BLOQUE 5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2:N130"/>
  <sheetViews>
    <sheetView showGridLines="0" tabSelected="1" view="pageBreakPreview" topLeftCell="A80" zoomScale="85" zoomScaleNormal="85" zoomScaleSheetLayoutView="85" zoomScalePageLayoutView="85" workbookViewId="0">
      <selection activeCell="B95" sqref="B95"/>
    </sheetView>
  </sheetViews>
  <sheetFormatPr baseColWidth="10" defaultColWidth="11.5703125" defaultRowHeight="15" x14ac:dyDescent="0.25"/>
  <cols>
    <col min="1" max="1" width="1.5703125" style="1" customWidth="1"/>
    <col min="2" max="2" width="52.5703125" style="28" customWidth="1"/>
    <col min="3" max="3" width="1.85546875" style="1" customWidth="1"/>
    <col min="4" max="9" width="19.42578125" style="1" customWidth="1"/>
    <col min="10" max="10" width="1.85546875" style="1" customWidth="1"/>
    <col min="11" max="11" width="17.5703125" style="1" customWidth="1"/>
    <col min="12" max="12" width="11.5703125" style="1"/>
    <col min="13" max="13" width="11.5703125" style="1" bestFit="1" customWidth="1"/>
    <col min="14" max="16384" width="11.5703125" style="1"/>
  </cols>
  <sheetData>
    <row r="2" spans="2:14" x14ac:dyDescent="0.25">
      <c r="B2" s="34" t="s">
        <v>19</v>
      </c>
      <c r="C2" s="35"/>
      <c r="D2" s="35"/>
      <c r="E2" s="35"/>
      <c r="F2" s="35"/>
      <c r="G2" s="35"/>
      <c r="H2" s="35"/>
      <c r="I2" s="36"/>
    </row>
    <row r="3" spans="2:14" x14ac:dyDescent="0.25">
      <c r="B3" s="37" t="s">
        <v>18</v>
      </c>
      <c r="C3" s="38"/>
      <c r="D3" s="38"/>
      <c r="E3" s="38"/>
      <c r="F3" s="38"/>
      <c r="G3" s="38"/>
      <c r="H3" s="38"/>
      <c r="I3" s="39"/>
    </row>
    <row r="4" spans="2:14" x14ac:dyDescent="0.25">
      <c r="B4" s="37" t="s">
        <v>17</v>
      </c>
      <c r="C4" s="38"/>
      <c r="D4" s="38"/>
      <c r="E4" s="38"/>
      <c r="F4" s="38"/>
      <c r="G4" s="38"/>
      <c r="H4" s="38"/>
      <c r="I4" s="39"/>
    </row>
    <row r="5" spans="2:14" x14ac:dyDescent="0.25">
      <c r="B5" s="37" t="s">
        <v>91</v>
      </c>
      <c r="C5" s="38"/>
      <c r="D5" s="38"/>
      <c r="E5" s="38"/>
      <c r="F5" s="38"/>
      <c r="G5" s="38"/>
      <c r="H5" s="38"/>
      <c r="I5" s="39"/>
    </row>
    <row r="6" spans="2:14" x14ac:dyDescent="0.25">
      <c r="B6" s="37" t="s">
        <v>21</v>
      </c>
      <c r="C6" s="38"/>
      <c r="D6" s="38"/>
      <c r="E6" s="38"/>
      <c r="F6" s="38"/>
      <c r="G6" s="38"/>
      <c r="H6" s="38"/>
      <c r="I6" s="39"/>
    </row>
    <row r="7" spans="2:14" x14ac:dyDescent="0.25">
      <c r="B7" s="34" t="s">
        <v>16</v>
      </c>
      <c r="C7" s="17"/>
      <c r="D7" s="46" t="s">
        <v>20</v>
      </c>
      <c r="E7" s="47"/>
      <c r="F7" s="47"/>
      <c r="G7" s="47"/>
      <c r="H7" s="48"/>
      <c r="I7" s="49" t="s">
        <v>23</v>
      </c>
    </row>
    <row r="8" spans="2:14" ht="27" x14ac:dyDescent="0.25">
      <c r="B8" s="37"/>
      <c r="C8" s="18"/>
      <c r="D8" s="19" t="s">
        <v>15</v>
      </c>
      <c r="E8" s="20" t="s">
        <v>14</v>
      </c>
      <c r="F8" s="20" t="s">
        <v>13</v>
      </c>
      <c r="G8" s="20" t="s">
        <v>22</v>
      </c>
      <c r="H8" s="20" t="s">
        <v>69</v>
      </c>
      <c r="I8" s="50"/>
    </row>
    <row r="9" spans="2:14" x14ac:dyDescent="0.25">
      <c r="B9" s="43"/>
      <c r="C9" s="21"/>
      <c r="D9" s="22">
        <v>1</v>
      </c>
      <c r="E9" s="22">
        <v>2</v>
      </c>
      <c r="F9" s="20" t="s">
        <v>12</v>
      </c>
      <c r="G9" s="20">
        <v>4</v>
      </c>
      <c r="H9" s="23">
        <v>5</v>
      </c>
      <c r="I9" s="23" t="s">
        <v>24</v>
      </c>
    </row>
    <row r="10" spans="2:14" s="2" customFormat="1" ht="13.5" x14ac:dyDescent="0.25"/>
    <row r="11" spans="2:14" s="4" customFormat="1" x14ac:dyDescent="0.25">
      <c r="B11" s="25" t="s">
        <v>11</v>
      </c>
      <c r="C11" s="25"/>
      <c r="D11" s="12">
        <f>SUM(D12:D18)</f>
        <v>72710180036</v>
      </c>
      <c r="E11" s="12">
        <f t="shared" ref="E11:E85" si="0">F11-D11</f>
        <v>-16102258.289993286</v>
      </c>
      <c r="F11" s="12">
        <f>SUM(F12:F18)</f>
        <v>72694077777.710007</v>
      </c>
      <c r="G11" s="12">
        <f>SUM(G12:G18)</f>
        <v>18710052166.269997</v>
      </c>
      <c r="H11" s="12">
        <f>G11</f>
        <v>18710052166.269997</v>
      </c>
      <c r="I11" s="12">
        <f>F11-G11</f>
        <v>53984025611.44001</v>
      </c>
      <c r="J11" s="7"/>
      <c r="K11" s="7"/>
      <c r="L11" s="3"/>
      <c r="M11" s="3"/>
      <c r="N11" s="3"/>
    </row>
    <row r="12" spans="2:14" x14ac:dyDescent="0.25">
      <c r="B12" s="26" t="s">
        <v>28</v>
      </c>
      <c r="C12" s="5"/>
      <c r="D12" s="6">
        <v>21354631040</v>
      </c>
      <c r="E12" s="6">
        <f t="shared" si="0"/>
        <v>-25390579.709999084</v>
      </c>
      <c r="F12" s="6">
        <v>21329240460.290001</v>
      </c>
      <c r="G12" s="6">
        <v>5270873386.5</v>
      </c>
      <c r="H12" s="6">
        <f t="shared" ref="H12:H83" si="1">G12</f>
        <v>5270873386.5</v>
      </c>
      <c r="I12" s="6">
        <f>F12-G12</f>
        <v>16058367073.790001</v>
      </c>
      <c r="J12" s="7"/>
      <c r="K12" s="30"/>
      <c r="L12" s="8"/>
      <c r="M12" s="8"/>
      <c r="N12" s="8"/>
    </row>
    <row r="13" spans="2:14" x14ac:dyDescent="0.25">
      <c r="B13" s="26" t="s">
        <v>29</v>
      </c>
      <c r="C13" s="5"/>
      <c r="D13" s="6">
        <v>8715994773</v>
      </c>
      <c r="E13" s="6">
        <f t="shared" si="0"/>
        <v>19606732.370000839</v>
      </c>
      <c r="F13" s="6">
        <v>8735601505.3700008</v>
      </c>
      <c r="G13" s="6">
        <v>2522666942.9299994</v>
      </c>
      <c r="H13" s="6">
        <f t="shared" si="1"/>
        <v>2522666942.9299994</v>
      </c>
      <c r="I13" s="6">
        <f t="shared" ref="I13:I83" si="2">F13-G13</f>
        <v>6212934562.4400015</v>
      </c>
      <c r="J13" s="7"/>
      <c r="K13" s="30"/>
      <c r="L13" s="8"/>
      <c r="M13" s="8"/>
      <c r="N13" s="8"/>
    </row>
    <row r="14" spans="2:14" x14ac:dyDescent="0.25">
      <c r="B14" s="26" t="s">
        <v>30</v>
      </c>
      <c r="C14" s="5"/>
      <c r="D14" s="6">
        <v>14870557728</v>
      </c>
      <c r="E14" s="6">
        <f t="shared" si="0"/>
        <v>-5049686.4500026703</v>
      </c>
      <c r="F14" s="6">
        <v>14865508041.549997</v>
      </c>
      <c r="G14" s="6">
        <v>4727037979.5699997</v>
      </c>
      <c r="H14" s="6">
        <f t="shared" si="1"/>
        <v>4727037979.5699997</v>
      </c>
      <c r="I14" s="6">
        <f t="shared" si="2"/>
        <v>10138470061.979998</v>
      </c>
      <c r="J14" s="7"/>
      <c r="K14" s="30"/>
      <c r="L14" s="8"/>
      <c r="M14" s="8"/>
      <c r="N14" s="8"/>
    </row>
    <row r="15" spans="2:14" x14ac:dyDescent="0.25">
      <c r="B15" s="26" t="s">
        <v>10</v>
      </c>
      <c r="C15" s="5"/>
      <c r="D15" s="6">
        <v>7916750708</v>
      </c>
      <c r="E15" s="6">
        <f t="shared" si="0"/>
        <v>2181565.3400001526</v>
      </c>
      <c r="F15" s="6">
        <v>7918932273.3400002</v>
      </c>
      <c r="G15" s="6">
        <v>1610785238.0900002</v>
      </c>
      <c r="H15" s="6">
        <f t="shared" si="1"/>
        <v>1610785238.0900002</v>
      </c>
      <c r="I15" s="6">
        <f t="shared" si="2"/>
        <v>6308147035.25</v>
      </c>
      <c r="J15" s="7"/>
      <c r="K15" s="30"/>
      <c r="L15" s="8"/>
      <c r="M15" s="8"/>
      <c r="N15" s="8"/>
    </row>
    <row r="16" spans="2:14" x14ac:dyDescent="0.25">
      <c r="B16" s="26" t="s">
        <v>31</v>
      </c>
      <c r="C16" s="5"/>
      <c r="D16" s="6">
        <v>15690825800</v>
      </c>
      <c r="E16" s="6">
        <f t="shared" si="0"/>
        <v>6995340.6200008392</v>
      </c>
      <c r="F16" s="6">
        <v>15697821140.620001</v>
      </c>
      <c r="G16" s="6">
        <v>4377855858.1899958</v>
      </c>
      <c r="H16" s="6">
        <f t="shared" si="1"/>
        <v>4377855858.1899958</v>
      </c>
      <c r="I16" s="6">
        <f t="shared" si="2"/>
        <v>11319965282.430004</v>
      </c>
      <c r="J16" s="7"/>
      <c r="K16" s="30"/>
      <c r="L16" s="8"/>
      <c r="M16" s="8"/>
      <c r="N16" s="8"/>
    </row>
    <row r="17" spans="2:14" x14ac:dyDescent="0.25">
      <c r="B17" s="26" t="s">
        <v>9</v>
      </c>
      <c r="C17" s="5"/>
      <c r="D17" s="6">
        <v>3089859281</v>
      </c>
      <c r="E17" s="6">
        <f t="shared" si="0"/>
        <v>0</v>
      </c>
      <c r="F17" s="6">
        <v>3089859281</v>
      </c>
      <c r="G17" s="6">
        <v>0</v>
      </c>
      <c r="H17" s="6">
        <f t="shared" si="1"/>
        <v>0</v>
      </c>
      <c r="I17" s="6">
        <f t="shared" si="2"/>
        <v>3089859281</v>
      </c>
      <c r="J17" s="7"/>
      <c r="K17" s="30"/>
      <c r="L17" s="8"/>
      <c r="M17" s="8"/>
      <c r="N17" s="8"/>
    </row>
    <row r="18" spans="2:14" x14ac:dyDescent="0.25">
      <c r="B18" s="26" t="s">
        <v>32</v>
      </c>
      <c r="C18" s="5"/>
      <c r="D18" s="6">
        <v>1071560706</v>
      </c>
      <c r="E18" s="6">
        <f t="shared" si="0"/>
        <v>-14445630.460000038</v>
      </c>
      <c r="F18" s="6">
        <v>1057115075.54</v>
      </c>
      <c r="G18" s="6">
        <v>200832760.99000004</v>
      </c>
      <c r="H18" s="6">
        <f t="shared" si="1"/>
        <v>200832760.99000004</v>
      </c>
      <c r="I18" s="6">
        <f t="shared" si="2"/>
        <v>856282314.54999995</v>
      </c>
      <c r="J18" s="7"/>
      <c r="K18" s="9"/>
      <c r="L18" s="7"/>
      <c r="M18" s="9"/>
      <c r="N18" s="7"/>
    </row>
    <row r="19" spans="2:14" x14ac:dyDescent="0.25">
      <c r="B19" s="26"/>
      <c r="C19" s="5"/>
      <c r="D19" s="6"/>
      <c r="E19" s="6"/>
      <c r="F19" s="6"/>
      <c r="G19" s="6"/>
      <c r="H19" s="6"/>
      <c r="I19" s="6"/>
      <c r="J19" s="7"/>
      <c r="K19" s="9"/>
      <c r="L19" s="7"/>
      <c r="M19" s="9"/>
      <c r="N19" s="7"/>
    </row>
    <row r="20" spans="2:14" s="4" customFormat="1" x14ac:dyDescent="0.25">
      <c r="B20" s="11" t="s">
        <v>8</v>
      </c>
      <c r="C20" s="11"/>
      <c r="D20" s="12">
        <f>SUM(D21:D29)</f>
        <v>9775452063</v>
      </c>
      <c r="E20" s="12">
        <f t="shared" si="0"/>
        <v>93611971.370000839</v>
      </c>
      <c r="F20" s="12">
        <f>SUM(F21:F29)</f>
        <v>9869064034.3700008</v>
      </c>
      <c r="G20" s="12">
        <f>SUM(G21:G29)</f>
        <v>807864306.46999991</v>
      </c>
      <c r="H20" s="12">
        <f t="shared" si="1"/>
        <v>807864306.46999991</v>
      </c>
      <c r="I20" s="12">
        <f t="shared" si="2"/>
        <v>9061199727.9000015</v>
      </c>
      <c r="J20" s="7"/>
      <c r="K20" s="7"/>
      <c r="L20" s="3"/>
      <c r="M20" s="3"/>
      <c r="N20" s="3"/>
    </row>
    <row r="21" spans="2:14" ht="24" x14ac:dyDescent="0.25">
      <c r="B21" s="26" t="s">
        <v>33</v>
      </c>
      <c r="C21" s="5"/>
      <c r="D21" s="6">
        <v>387807435</v>
      </c>
      <c r="E21" s="6">
        <f t="shared" si="0"/>
        <v>-9529614.9100000858</v>
      </c>
      <c r="F21" s="6">
        <v>378277820.08999991</v>
      </c>
      <c r="G21" s="6">
        <v>7710510.4700000035</v>
      </c>
      <c r="H21" s="6">
        <f t="shared" si="1"/>
        <v>7710510.4700000035</v>
      </c>
      <c r="I21" s="6">
        <f t="shared" si="2"/>
        <v>370567309.61999989</v>
      </c>
      <c r="J21" s="7"/>
      <c r="K21" s="30"/>
      <c r="L21" s="8"/>
      <c r="M21" s="8"/>
      <c r="N21" s="8"/>
    </row>
    <row r="22" spans="2:14" x14ac:dyDescent="0.25">
      <c r="B22" s="26" t="s">
        <v>34</v>
      </c>
      <c r="C22" s="5"/>
      <c r="D22" s="6">
        <v>1141021498</v>
      </c>
      <c r="E22" s="6">
        <f t="shared" si="0"/>
        <v>3435751.25</v>
      </c>
      <c r="F22" s="6">
        <v>1144457249.25</v>
      </c>
      <c r="G22" s="6">
        <v>91916779.359999999</v>
      </c>
      <c r="H22" s="6">
        <f t="shared" si="1"/>
        <v>91916779.359999999</v>
      </c>
      <c r="I22" s="6">
        <f t="shared" si="2"/>
        <v>1052540469.89</v>
      </c>
      <c r="J22" s="7"/>
      <c r="K22" s="30"/>
      <c r="L22" s="8"/>
      <c r="M22" s="8"/>
      <c r="N22" s="8"/>
    </row>
    <row r="23" spans="2:14" x14ac:dyDescent="0.25">
      <c r="B23" s="26" t="s">
        <v>35</v>
      </c>
      <c r="C23" s="5"/>
      <c r="D23" s="6">
        <v>1119105697</v>
      </c>
      <c r="E23" s="6">
        <f t="shared" si="0"/>
        <v>5101270.3499999046</v>
      </c>
      <c r="F23" s="6">
        <v>1124206967.3499999</v>
      </c>
      <c r="G23" s="6">
        <v>249632234.80000001</v>
      </c>
      <c r="H23" s="6">
        <f t="shared" si="1"/>
        <v>249632234.80000001</v>
      </c>
      <c r="I23" s="6">
        <f t="shared" si="2"/>
        <v>874574732.54999995</v>
      </c>
      <c r="J23" s="7"/>
      <c r="K23" s="30"/>
      <c r="L23" s="8"/>
      <c r="M23" s="8"/>
      <c r="N23" s="8"/>
    </row>
    <row r="24" spans="2:14" x14ac:dyDescent="0.25">
      <c r="B24" s="26" t="s">
        <v>36</v>
      </c>
      <c r="C24" s="5"/>
      <c r="D24" s="6">
        <v>1372338380</v>
      </c>
      <c r="E24" s="6">
        <f t="shared" si="0"/>
        <v>59431550.5400002</v>
      </c>
      <c r="F24" s="6">
        <v>1431769930.5400002</v>
      </c>
      <c r="G24" s="6">
        <v>8028299.79</v>
      </c>
      <c r="H24" s="6">
        <f t="shared" si="1"/>
        <v>8028299.79</v>
      </c>
      <c r="I24" s="6">
        <f t="shared" si="2"/>
        <v>1423741630.7500002</v>
      </c>
      <c r="J24" s="7"/>
      <c r="K24" s="30"/>
      <c r="L24" s="8"/>
      <c r="M24" s="8"/>
      <c r="N24" s="8"/>
    </row>
    <row r="25" spans="2:14" x14ac:dyDescent="0.25">
      <c r="B25" s="26" t="s">
        <v>37</v>
      </c>
      <c r="C25" s="5"/>
      <c r="D25" s="6">
        <v>2370966871</v>
      </c>
      <c r="E25" s="6">
        <f t="shared" si="0"/>
        <v>-85253011.549999714</v>
      </c>
      <c r="F25" s="6">
        <v>2285713859.4500003</v>
      </c>
      <c r="G25" s="6">
        <v>117673762.50000001</v>
      </c>
      <c r="H25" s="6">
        <f t="shared" si="1"/>
        <v>117673762.50000001</v>
      </c>
      <c r="I25" s="6">
        <f t="shared" si="2"/>
        <v>2168040096.9500003</v>
      </c>
      <c r="J25" s="7"/>
      <c r="K25" s="30"/>
      <c r="L25" s="8"/>
      <c r="M25" s="8"/>
      <c r="N25" s="8"/>
    </row>
    <row r="26" spans="2:14" x14ac:dyDescent="0.25">
      <c r="B26" s="26" t="s">
        <v>38</v>
      </c>
      <c r="C26" s="5"/>
      <c r="D26" s="6">
        <v>2476134044</v>
      </c>
      <c r="E26" s="6">
        <f t="shared" si="0"/>
        <v>9861367.5700001717</v>
      </c>
      <c r="F26" s="6">
        <v>2485995411.5700002</v>
      </c>
      <c r="G26" s="6">
        <v>329146668.0999999</v>
      </c>
      <c r="H26" s="6">
        <f t="shared" si="1"/>
        <v>329146668.0999999</v>
      </c>
      <c r="I26" s="6">
        <f t="shared" si="2"/>
        <v>2156848743.4700003</v>
      </c>
      <c r="J26" s="7"/>
      <c r="K26" s="30"/>
      <c r="L26" s="8"/>
      <c r="M26" s="8"/>
      <c r="N26" s="8"/>
    </row>
    <row r="27" spans="2:14" x14ac:dyDescent="0.25">
      <c r="B27" s="26" t="s">
        <v>39</v>
      </c>
      <c r="C27" s="5"/>
      <c r="D27" s="6">
        <v>581696794</v>
      </c>
      <c r="E27" s="6">
        <f t="shared" si="0"/>
        <v>113231223.2700001</v>
      </c>
      <c r="F27" s="6">
        <v>694928017.2700001</v>
      </c>
      <c r="G27" s="6">
        <v>1231777.7799999998</v>
      </c>
      <c r="H27" s="6">
        <f t="shared" si="1"/>
        <v>1231777.7799999998</v>
      </c>
      <c r="I27" s="6">
        <f t="shared" si="2"/>
        <v>693696239.49000013</v>
      </c>
      <c r="J27" s="7"/>
      <c r="K27" s="30"/>
      <c r="L27" s="8"/>
      <c r="M27" s="8"/>
      <c r="N27" s="8"/>
    </row>
    <row r="28" spans="2:14" x14ac:dyDescent="0.25">
      <c r="B28" s="26" t="s">
        <v>40</v>
      </c>
      <c r="C28" s="5"/>
      <c r="D28" s="6">
        <v>4168950</v>
      </c>
      <c r="E28" s="6">
        <f t="shared" si="0"/>
        <v>0</v>
      </c>
      <c r="F28" s="6">
        <v>4168950</v>
      </c>
      <c r="G28" s="6">
        <v>0</v>
      </c>
      <c r="H28" s="6">
        <f t="shared" si="1"/>
        <v>0</v>
      </c>
      <c r="I28" s="6">
        <f t="shared" si="2"/>
        <v>4168950</v>
      </c>
      <c r="J28" s="7"/>
      <c r="K28" s="30"/>
      <c r="L28" s="8"/>
      <c r="M28" s="8"/>
      <c r="N28" s="8"/>
    </row>
    <row r="29" spans="2:14" x14ac:dyDescent="0.25">
      <c r="B29" s="26" t="s">
        <v>41</v>
      </c>
      <c r="C29" s="5"/>
      <c r="D29" s="6">
        <v>322212394</v>
      </c>
      <c r="E29" s="6">
        <f t="shared" si="0"/>
        <v>-2666565.1500000358</v>
      </c>
      <c r="F29" s="6">
        <v>319545828.84999996</v>
      </c>
      <c r="G29" s="6">
        <v>2524273.6699999995</v>
      </c>
      <c r="H29" s="6">
        <f t="shared" si="1"/>
        <v>2524273.6699999995</v>
      </c>
      <c r="I29" s="6">
        <f t="shared" si="2"/>
        <v>317021555.17999995</v>
      </c>
      <c r="J29" s="7"/>
      <c r="K29" s="30"/>
      <c r="L29" s="8"/>
      <c r="M29" s="8"/>
      <c r="N29" s="8"/>
    </row>
    <row r="30" spans="2:14" x14ac:dyDescent="0.25">
      <c r="B30" s="26"/>
      <c r="C30" s="5"/>
      <c r="D30" s="6"/>
      <c r="E30" s="6"/>
      <c r="F30" s="6"/>
      <c r="G30" s="6"/>
      <c r="H30" s="6"/>
      <c r="I30" s="6"/>
      <c r="J30" s="7"/>
      <c r="K30" s="30"/>
      <c r="L30" s="8"/>
      <c r="M30" s="8"/>
      <c r="N30" s="8"/>
    </row>
    <row r="31" spans="2:14" s="4" customFormat="1" x14ac:dyDescent="0.25">
      <c r="B31" s="11" t="s">
        <v>7</v>
      </c>
      <c r="C31" s="11"/>
      <c r="D31" s="12">
        <f>SUM(D32:D40)</f>
        <v>27100861680</v>
      </c>
      <c r="E31" s="12">
        <f t="shared" si="0"/>
        <v>116588374.41999817</v>
      </c>
      <c r="F31" s="12">
        <f>SUM(F32:F40)</f>
        <v>27217450054.419998</v>
      </c>
      <c r="G31" s="12">
        <f>SUM(G32:G40)</f>
        <v>3867741348.3600016</v>
      </c>
      <c r="H31" s="12">
        <f t="shared" si="1"/>
        <v>3867741348.3600016</v>
      </c>
      <c r="I31" s="12">
        <f t="shared" si="2"/>
        <v>23349708706.059998</v>
      </c>
      <c r="J31" s="7"/>
      <c r="K31" s="7"/>
      <c r="L31" s="3"/>
      <c r="M31" s="3"/>
      <c r="N31" s="3"/>
    </row>
    <row r="32" spans="2:14" x14ac:dyDescent="0.25">
      <c r="B32" s="26" t="s">
        <v>42</v>
      </c>
      <c r="C32" s="5"/>
      <c r="D32" s="6">
        <v>7481491827</v>
      </c>
      <c r="E32" s="6">
        <f t="shared" si="0"/>
        <v>1702282.4699993134</v>
      </c>
      <c r="F32" s="6">
        <v>7483194109.4699993</v>
      </c>
      <c r="G32" s="6">
        <v>2012002917.52</v>
      </c>
      <c r="H32" s="6">
        <f t="shared" si="1"/>
        <v>2012002917.52</v>
      </c>
      <c r="I32" s="6">
        <f t="shared" si="2"/>
        <v>5471191191.9499989</v>
      </c>
      <c r="J32" s="7"/>
      <c r="K32" s="30"/>
      <c r="L32" s="8"/>
      <c r="M32" s="8"/>
      <c r="N32" s="8"/>
    </row>
    <row r="33" spans="2:14" x14ac:dyDescent="0.25">
      <c r="B33" s="26" t="s">
        <v>43</v>
      </c>
      <c r="C33" s="5"/>
      <c r="D33" s="6">
        <v>2341004273</v>
      </c>
      <c r="E33" s="6">
        <f t="shared" si="0"/>
        <v>7471399.3699994087</v>
      </c>
      <c r="F33" s="6">
        <v>2348475672.3699994</v>
      </c>
      <c r="G33" s="6">
        <v>189005171.66999996</v>
      </c>
      <c r="H33" s="6">
        <f t="shared" si="1"/>
        <v>189005171.66999996</v>
      </c>
      <c r="I33" s="6">
        <f t="shared" si="2"/>
        <v>2159470500.6999993</v>
      </c>
      <c r="J33" s="7"/>
      <c r="K33" s="30"/>
      <c r="L33" s="8"/>
      <c r="M33" s="8"/>
      <c r="N33" s="8"/>
    </row>
    <row r="34" spans="2:14" x14ac:dyDescent="0.25">
      <c r="B34" s="26" t="s">
        <v>44</v>
      </c>
      <c r="C34" s="5"/>
      <c r="D34" s="6">
        <v>4435617015</v>
      </c>
      <c r="E34" s="6">
        <f t="shared" si="0"/>
        <v>62608145.989999771</v>
      </c>
      <c r="F34" s="6">
        <v>4498225160.9899998</v>
      </c>
      <c r="G34" s="6">
        <v>260769537.30000013</v>
      </c>
      <c r="H34" s="6">
        <f t="shared" si="1"/>
        <v>260769537.30000013</v>
      </c>
      <c r="I34" s="6">
        <f t="shared" si="2"/>
        <v>4237455623.6899996</v>
      </c>
      <c r="J34" s="7"/>
      <c r="K34" s="30"/>
      <c r="L34" s="8"/>
      <c r="M34" s="8"/>
      <c r="N34" s="8"/>
    </row>
    <row r="35" spans="2:14" x14ac:dyDescent="0.25">
      <c r="B35" s="26" t="s">
        <v>45</v>
      </c>
      <c r="C35" s="5"/>
      <c r="D35" s="6">
        <v>1059637504</v>
      </c>
      <c r="E35" s="6">
        <f t="shared" si="0"/>
        <v>2434579.8399999142</v>
      </c>
      <c r="F35" s="6">
        <v>1062072083.8399999</v>
      </c>
      <c r="G35" s="6">
        <v>133273160.36</v>
      </c>
      <c r="H35" s="6">
        <f t="shared" si="1"/>
        <v>133273160.36</v>
      </c>
      <c r="I35" s="6">
        <f t="shared" si="2"/>
        <v>928798923.4799999</v>
      </c>
      <c r="J35" s="7"/>
      <c r="K35" s="30"/>
      <c r="L35" s="8"/>
      <c r="M35" s="8"/>
      <c r="N35" s="8"/>
    </row>
    <row r="36" spans="2:14" ht="21" customHeight="1" x14ac:dyDescent="0.25">
      <c r="B36" s="26" t="s">
        <v>46</v>
      </c>
      <c r="C36" s="5"/>
      <c r="D36" s="6">
        <v>3057328126</v>
      </c>
      <c r="E36" s="6">
        <f t="shared" si="0"/>
        <v>241858000.92999935</v>
      </c>
      <c r="F36" s="6">
        <v>3299186126.9299994</v>
      </c>
      <c r="G36" s="6">
        <v>71861780.229999974</v>
      </c>
      <c r="H36" s="6">
        <f t="shared" si="1"/>
        <v>71861780.229999974</v>
      </c>
      <c r="I36" s="6">
        <f t="shared" si="2"/>
        <v>3227324346.6999993</v>
      </c>
      <c r="J36" s="7"/>
      <c r="K36" s="30"/>
      <c r="L36" s="8"/>
      <c r="M36" s="8"/>
      <c r="N36" s="8"/>
    </row>
    <row r="37" spans="2:14" x14ac:dyDescent="0.25">
      <c r="B37" s="26" t="s">
        <v>47</v>
      </c>
      <c r="C37" s="5"/>
      <c r="D37" s="6">
        <v>514076985</v>
      </c>
      <c r="E37" s="6">
        <f t="shared" si="0"/>
        <v>6126721</v>
      </c>
      <c r="F37" s="6">
        <v>520203706</v>
      </c>
      <c r="G37" s="6">
        <v>72727.360000000001</v>
      </c>
      <c r="H37" s="6">
        <f t="shared" si="1"/>
        <v>72727.360000000001</v>
      </c>
      <c r="I37" s="6">
        <f t="shared" si="2"/>
        <v>520130978.63999999</v>
      </c>
      <c r="J37" s="7"/>
      <c r="K37" s="30"/>
      <c r="L37" s="8"/>
      <c r="M37" s="8"/>
      <c r="N37" s="8"/>
    </row>
    <row r="38" spans="2:14" x14ac:dyDescent="0.25">
      <c r="B38" s="26" t="s">
        <v>48</v>
      </c>
      <c r="C38" s="5"/>
      <c r="D38" s="6">
        <v>72231594</v>
      </c>
      <c r="E38" s="6">
        <f t="shared" si="0"/>
        <v>-531592</v>
      </c>
      <c r="F38" s="6">
        <v>71700002</v>
      </c>
      <c r="G38" s="6">
        <v>6487430</v>
      </c>
      <c r="H38" s="6">
        <f t="shared" si="1"/>
        <v>6487430</v>
      </c>
      <c r="I38" s="6">
        <f t="shared" si="2"/>
        <v>65212572</v>
      </c>
      <c r="J38" s="7"/>
      <c r="K38" s="30"/>
      <c r="L38" s="8"/>
      <c r="M38" s="8"/>
      <c r="N38" s="8"/>
    </row>
    <row r="39" spans="2:14" x14ac:dyDescent="0.25">
      <c r="B39" s="26" t="s">
        <v>49</v>
      </c>
      <c r="C39" s="5"/>
      <c r="D39" s="6">
        <v>194142560</v>
      </c>
      <c r="E39" s="6">
        <f t="shared" si="0"/>
        <v>-22284869.139999986</v>
      </c>
      <c r="F39" s="6">
        <v>171857690.86000001</v>
      </c>
      <c r="G39" s="6">
        <v>7101043.5499999998</v>
      </c>
      <c r="H39" s="6">
        <f t="shared" si="1"/>
        <v>7101043.5499999998</v>
      </c>
      <c r="I39" s="6">
        <f t="shared" si="2"/>
        <v>164756647.31</v>
      </c>
      <c r="J39" s="7"/>
      <c r="K39" s="30"/>
      <c r="L39" s="8"/>
      <c r="M39" s="8"/>
      <c r="N39" s="8"/>
    </row>
    <row r="40" spans="2:14" x14ac:dyDescent="0.25">
      <c r="B40" s="26" t="s">
        <v>50</v>
      </c>
      <c r="C40" s="5"/>
      <c r="D40" s="6">
        <v>7945331796</v>
      </c>
      <c r="E40" s="6">
        <f t="shared" si="0"/>
        <v>-182796294.04000092</v>
      </c>
      <c r="F40" s="6">
        <v>7762535501.9599991</v>
      </c>
      <c r="G40" s="6">
        <v>1187167580.3700008</v>
      </c>
      <c r="H40" s="6">
        <f t="shared" si="1"/>
        <v>1187167580.3700008</v>
      </c>
      <c r="I40" s="6">
        <f t="shared" si="2"/>
        <v>6575367921.5899982</v>
      </c>
      <c r="J40" s="7"/>
      <c r="K40" s="30"/>
      <c r="L40" s="8"/>
      <c r="M40" s="8"/>
      <c r="N40" s="8"/>
    </row>
    <row r="41" spans="2:14" x14ac:dyDescent="0.25">
      <c r="B41" s="26"/>
      <c r="C41" s="5"/>
      <c r="D41" s="6"/>
      <c r="E41" s="6"/>
      <c r="F41" s="6"/>
      <c r="G41" s="6"/>
      <c r="H41" s="6"/>
      <c r="I41" s="6"/>
      <c r="J41" s="7"/>
      <c r="K41" s="30"/>
      <c r="L41" s="8"/>
      <c r="M41" s="8"/>
      <c r="N41" s="8"/>
    </row>
    <row r="42" spans="2:14" s="29" customFormat="1" ht="29.25" customHeight="1" x14ac:dyDescent="0.25">
      <c r="B42" s="24" t="s">
        <v>6</v>
      </c>
      <c r="C42" s="11"/>
      <c r="D42" s="12">
        <f>SUM(D43:D51)</f>
        <v>68345591794</v>
      </c>
      <c r="E42" s="12">
        <f t="shared" si="0"/>
        <v>-82072204.030006409</v>
      </c>
      <c r="F42" s="12">
        <f>SUM(F43:F51)</f>
        <v>68263519589.969994</v>
      </c>
      <c r="G42" s="12">
        <f>SUM(G43:G51)</f>
        <v>16506359634.169996</v>
      </c>
      <c r="H42" s="12">
        <f t="shared" si="1"/>
        <v>16506359634.169996</v>
      </c>
      <c r="I42" s="12">
        <f t="shared" si="2"/>
        <v>51757159955.799995</v>
      </c>
      <c r="J42" s="7"/>
      <c r="K42" s="7"/>
      <c r="L42" s="7"/>
      <c r="M42" s="7"/>
      <c r="N42" s="7"/>
    </row>
    <row r="43" spans="2:14" x14ac:dyDescent="0.25">
      <c r="B43" s="26" t="s">
        <v>51</v>
      </c>
      <c r="C43" s="5"/>
      <c r="D43" s="6">
        <v>56923704789</v>
      </c>
      <c r="E43" s="6">
        <f t="shared" si="0"/>
        <v>2872765.2299957275</v>
      </c>
      <c r="F43" s="6">
        <v>56926577554.229996</v>
      </c>
      <c r="G43" s="6">
        <v>14238229575.959997</v>
      </c>
      <c r="H43" s="6">
        <f t="shared" si="1"/>
        <v>14238229575.959997</v>
      </c>
      <c r="I43" s="6">
        <f t="shared" si="2"/>
        <v>42688347978.269997</v>
      </c>
      <c r="J43" s="7"/>
      <c r="K43" s="30"/>
      <c r="L43" s="8"/>
      <c r="M43" s="8"/>
      <c r="N43" s="8"/>
    </row>
    <row r="44" spans="2:14" x14ac:dyDescent="0.25">
      <c r="B44" s="26" t="s">
        <v>73</v>
      </c>
      <c r="C44" s="5"/>
      <c r="D44" s="6">
        <v>0</v>
      </c>
      <c r="E44" s="6">
        <f t="shared" si="0"/>
        <v>0</v>
      </c>
      <c r="F44" s="6">
        <v>0</v>
      </c>
      <c r="G44" s="6">
        <v>0</v>
      </c>
      <c r="H44" s="6">
        <f t="shared" si="1"/>
        <v>0</v>
      </c>
      <c r="I44" s="6">
        <f t="shared" si="2"/>
        <v>0</v>
      </c>
      <c r="J44" s="7"/>
      <c r="K44" s="31"/>
    </row>
    <row r="45" spans="2:14" x14ac:dyDescent="0.25">
      <c r="B45" s="26" t="s">
        <v>52</v>
      </c>
      <c r="C45" s="5"/>
      <c r="D45" s="6">
        <v>3995500000</v>
      </c>
      <c r="E45" s="6">
        <f t="shared" ref="E45" si="3">F45-D45</f>
        <v>0</v>
      </c>
      <c r="F45" s="6">
        <v>3995500000</v>
      </c>
      <c r="G45" s="6">
        <v>1392519286.6599998</v>
      </c>
      <c r="H45" s="6">
        <f t="shared" ref="H45" si="4">G45</f>
        <v>1392519286.6599998</v>
      </c>
      <c r="I45" s="6">
        <f t="shared" ref="I45" si="5">F45-G45</f>
        <v>2602980713.3400002</v>
      </c>
      <c r="J45" s="7"/>
      <c r="K45" s="31"/>
    </row>
    <row r="46" spans="2:14" x14ac:dyDescent="0.25">
      <c r="B46" s="26" t="s">
        <v>53</v>
      </c>
      <c r="C46" s="5"/>
      <c r="D46" s="6">
        <v>6076387005</v>
      </c>
      <c r="E46" s="6">
        <f t="shared" ref="E46:E50" si="6">F46-D46</f>
        <v>-84944969.260000229</v>
      </c>
      <c r="F46" s="6">
        <v>5991442035.7399998</v>
      </c>
      <c r="G46" s="6">
        <v>875610771.54999995</v>
      </c>
      <c r="H46" s="6">
        <f t="shared" ref="H46:H50" si="7">G46</f>
        <v>875610771.54999995</v>
      </c>
      <c r="I46" s="6">
        <f t="shared" ref="I46:I50" si="8">F46-G46</f>
        <v>5115831264.1899996</v>
      </c>
      <c r="J46" s="7"/>
      <c r="K46" s="30"/>
      <c r="L46" s="8"/>
      <c r="M46" s="8"/>
      <c r="N46" s="8"/>
    </row>
    <row r="47" spans="2:14" x14ac:dyDescent="0.25">
      <c r="B47" s="26" t="s">
        <v>74</v>
      </c>
      <c r="C47" s="5"/>
      <c r="D47" s="6">
        <v>0</v>
      </c>
      <c r="E47" s="6">
        <f t="shared" si="6"/>
        <v>0</v>
      </c>
      <c r="F47" s="6">
        <v>0</v>
      </c>
      <c r="G47" s="6">
        <v>0</v>
      </c>
      <c r="H47" s="6">
        <f t="shared" si="7"/>
        <v>0</v>
      </c>
      <c r="I47" s="6">
        <f t="shared" si="8"/>
        <v>0</v>
      </c>
      <c r="J47" s="7"/>
      <c r="K47" s="31"/>
    </row>
    <row r="48" spans="2:14" x14ac:dyDescent="0.25">
      <c r="B48" s="26" t="s">
        <v>75</v>
      </c>
      <c r="C48" s="5"/>
      <c r="D48" s="6">
        <v>1350000000</v>
      </c>
      <c r="E48" s="6">
        <f t="shared" si="6"/>
        <v>0</v>
      </c>
      <c r="F48" s="6">
        <v>1350000000</v>
      </c>
      <c r="G48" s="6">
        <v>0</v>
      </c>
      <c r="H48" s="6">
        <f t="shared" si="7"/>
        <v>0</v>
      </c>
      <c r="I48" s="6">
        <f t="shared" si="8"/>
        <v>1350000000</v>
      </c>
      <c r="J48" s="7"/>
      <c r="K48" s="31"/>
    </row>
    <row r="49" spans="2:14" x14ac:dyDescent="0.25">
      <c r="B49" s="26" t="s">
        <v>76</v>
      </c>
      <c r="C49" s="5"/>
      <c r="D49" s="6">
        <v>0</v>
      </c>
      <c r="E49" s="6">
        <f t="shared" si="6"/>
        <v>0</v>
      </c>
      <c r="F49" s="6">
        <v>0</v>
      </c>
      <c r="G49" s="6">
        <v>0</v>
      </c>
      <c r="H49" s="6">
        <f t="shared" si="7"/>
        <v>0</v>
      </c>
      <c r="I49" s="6">
        <f t="shared" si="8"/>
        <v>0</v>
      </c>
      <c r="J49" s="7"/>
      <c r="K49" s="31"/>
    </row>
    <row r="50" spans="2:14" x14ac:dyDescent="0.25">
      <c r="B50" s="26" t="s">
        <v>70</v>
      </c>
      <c r="C50" s="5"/>
      <c r="D50" s="6">
        <v>0</v>
      </c>
      <c r="E50" s="6">
        <f t="shared" si="6"/>
        <v>0</v>
      </c>
      <c r="F50" s="6">
        <v>0</v>
      </c>
      <c r="G50" s="6">
        <v>0</v>
      </c>
      <c r="H50" s="6">
        <f t="shared" si="7"/>
        <v>0</v>
      </c>
      <c r="I50" s="6">
        <f t="shared" si="8"/>
        <v>0</v>
      </c>
      <c r="J50" s="7"/>
      <c r="K50" s="30"/>
      <c r="L50" s="8"/>
      <c r="M50" s="8"/>
      <c r="N50" s="8"/>
    </row>
    <row r="51" spans="2:14" x14ac:dyDescent="0.25">
      <c r="B51" s="26" t="s">
        <v>71</v>
      </c>
      <c r="C51" s="5"/>
      <c r="D51" s="6">
        <v>0</v>
      </c>
      <c r="E51" s="6">
        <f t="shared" si="0"/>
        <v>0</v>
      </c>
      <c r="F51" s="6">
        <v>0</v>
      </c>
      <c r="G51" s="6">
        <v>0</v>
      </c>
      <c r="H51" s="6">
        <f t="shared" si="1"/>
        <v>0</v>
      </c>
      <c r="I51" s="6">
        <f t="shared" si="2"/>
        <v>0</v>
      </c>
      <c r="J51" s="7"/>
      <c r="K51" s="30"/>
      <c r="L51" s="8"/>
      <c r="M51" s="8"/>
      <c r="N51" s="8"/>
    </row>
    <row r="52" spans="2:14" x14ac:dyDescent="0.25">
      <c r="B52" s="26"/>
      <c r="C52" s="5"/>
      <c r="D52" s="6"/>
      <c r="E52" s="6"/>
      <c r="F52" s="6"/>
      <c r="G52" s="6"/>
      <c r="H52" s="6"/>
      <c r="I52" s="6"/>
      <c r="J52" s="7"/>
      <c r="K52" s="30"/>
      <c r="L52" s="8"/>
      <c r="M52" s="8"/>
      <c r="N52" s="8"/>
    </row>
    <row r="53" spans="2:14" s="4" customFormat="1" x14ac:dyDescent="0.25">
      <c r="B53" s="11" t="s">
        <v>5</v>
      </c>
      <c r="C53" s="11"/>
      <c r="D53" s="12">
        <f>SUM(D54:D62)</f>
        <v>882000231</v>
      </c>
      <c r="E53" s="12">
        <f t="shared" si="0"/>
        <v>22268588.029999971</v>
      </c>
      <c r="F53" s="12">
        <f>SUM(F54:F62)</f>
        <v>904268819.02999997</v>
      </c>
      <c r="G53" s="12">
        <f>SUM(G54:G62)</f>
        <v>14804852.84</v>
      </c>
      <c r="H53" s="12">
        <f t="shared" si="1"/>
        <v>14804852.84</v>
      </c>
      <c r="I53" s="12">
        <f t="shared" si="2"/>
        <v>889463966.18999994</v>
      </c>
      <c r="J53" s="7"/>
      <c r="K53" s="7"/>
      <c r="L53" s="3"/>
      <c r="M53" s="3"/>
      <c r="N53" s="3"/>
    </row>
    <row r="54" spans="2:14" x14ac:dyDescent="0.25">
      <c r="B54" s="26" t="s">
        <v>54</v>
      </c>
      <c r="C54" s="5"/>
      <c r="D54" s="6">
        <v>188136490</v>
      </c>
      <c r="E54" s="6">
        <f t="shared" si="0"/>
        <v>-31184381.659999996</v>
      </c>
      <c r="F54" s="6">
        <v>156952108.34</v>
      </c>
      <c r="G54" s="6">
        <v>11872332.039999999</v>
      </c>
      <c r="H54" s="6">
        <f t="shared" si="1"/>
        <v>11872332.039999999</v>
      </c>
      <c r="I54" s="6">
        <f t="shared" si="2"/>
        <v>145079776.30000001</v>
      </c>
      <c r="J54" s="7"/>
      <c r="K54" s="30"/>
      <c r="L54" s="8"/>
      <c r="M54" s="8"/>
      <c r="N54" s="8"/>
    </row>
    <row r="55" spans="2:14" x14ac:dyDescent="0.25">
      <c r="B55" s="26" t="s">
        <v>55</v>
      </c>
      <c r="C55" s="5"/>
      <c r="D55" s="6">
        <v>40329313</v>
      </c>
      <c r="E55" s="6">
        <f t="shared" si="0"/>
        <v>17008963.859999999</v>
      </c>
      <c r="F55" s="6">
        <v>57338276.859999999</v>
      </c>
      <c r="G55" s="6">
        <v>800000</v>
      </c>
      <c r="H55" s="6">
        <f t="shared" si="1"/>
        <v>800000</v>
      </c>
      <c r="I55" s="6">
        <f t="shared" si="2"/>
        <v>56538276.859999999</v>
      </c>
      <c r="J55" s="7"/>
      <c r="K55" s="30"/>
      <c r="L55" s="8"/>
      <c r="M55" s="8"/>
      <c r="N55" s="8"/>
    </row>
    <row r="56" spans="2:14" x14ac:dyDescent="0.25">
      <c r="B56" s="26" t="s">
        <v>56</v>
      </c>
      <c r="C56" s="5"/>
      <c r="D56" s="6">
        <v>12928109</v>
      </c>
      <c r="E56" s="6">
        <f t="shared" si="0"/>
        <v>5504283.0699999966</v>
      </c>
      <c r="F56" s="6">
        <v>18432392.069999997</v>
      </c>
      <c r="G56" s="6">
        <v>2116710</v>
      </c>
      <c r="H56" s="6">
        <f t="shared" si="1"/>
        <v>2116710</v>
      </c>
      <c r="I56" s="6">
        <f t="shared" si="2"/>
        <v>16315682.069999997</v>
      </c>
      <c r="J56" s="7"/>
      <c r="K56" s="30"/>
      <c r="L56" s="8"/>
      <c r="M56" s="8"/>
      <c r="N56" s="8"/>
    </row>
    <row r="57" spans="2:14" x14ac:dyDescent="0.25">
      <c r="B57" s="26" t="s">
        <v>57</v>
      </c>
      <c r="C57" s="5"/>
      <c r="D57" s="6">
        <v>90501116</v>
      </c>
      <c r="E57" s="6">
        <f t="shared" si="0"/>
        <v>6805976</v>
      </c>
      <c r="F57" s="6">
        <v>97307092</v>
      </c>
      <c r="G57" s="6">
        <v>0</v>
      </c>
      <c r="H57" s="6">
        <f t="shared" si="1"/>
        <v>0</v>
      </c>
      <c r="I57" s="6">
        <f t="shared" si="2"/>
        <v>97307092</v>
      </c>
      <c r="J57" s="7"/>
      <c r="K57" s="30"/>
      <c r="L57" s="8"/>
      <c r="M57" s="8"/>
      <c r="N57" s="8"/>
    </row>
    <row r="58" spans="2:14" x14ac:dyDescent="0.25">
      <c r="B58" s="26" t="s">
        <v>58</v>
      </c>
      <c r="C58" s="5"/>
      <c r="D58" s="6">
        <v>77730</v>
      </c>
      <c r="E58" s="6">
        <f t="shared" si="0"/>
        <v>0</v>
      </c>
      <c r="F58" s="6">
        <v>77730</v>
      </c>
      <c r="G58" s="6">
        <v>0</v>
      </c>
      <c r="H58" s="6">
        <f t="shared" si="1"/>
        <v>0</v>
      </c>
      <c r="I58" s="6">
        <f t="shared" si="2"/>
        <v>77730</v>
      </c>
      <c r="J58" s="7"/>
      <c r="K58" s="30"/>
      <c r="L58" s="8"/>
      <c r="M58" s="8"/>
      <c r="N58" s="8"/>
    </row>
    <row r="59" spans="2:14" x14ac:dyDescent="0.25">
      <c r="B59" s="26" t="s">
        <v>59</v>
      </c>
      <c r="C59" s="5"/>
      <c r="D59" s="6">
        <v>490000612</v>
      </c>
      <c r="E59" s="6">
        <f t="shared" si="0"/>
        <v>18456257.360000014</v>
      </c>
      <c r="F59" s="6">
        <v>508456869.36000001</v>
      </c>
      <c r="G59" s="6">
        <v>15810.8</v>
      </c>
      <c r="H59" s="6">
        <f t="shared" si="1"/>
        <v>15810.8</v>
      </c>
      <c r="I59" s="6">
        <f t="shared" si="2"/>
        <v>508441058.56</v>
      </c>
      <c r="J59" s="7"/>
      <c r="K59" s="30"/>
      <c r="L59" s="8"/>
      <c r="M59" s="8"/>
      <c r="N59" s="8"/>
    </row>
    <row r="60" spans="2:14" x14ac:dyDescent="0.25">
      <c r="B60" s="26" t="s">
        <v>60</v>
      </c>
      <c r="C60" s="5"/>
      <c r="D60" s="6">
        <v>1000000</v>
      </c>
      <c r="E60" s="6">
        <f t="shared" si="0"/>
        <v>-1000000</v>
      </c>
      <c r="F60" s="6">
        <v>0</v>
      </c>
      <c r="G60" s="6">
        <v>0</v>
      </c>
      <c r="H60" s="6">
        <f t="shared" si="1"/>
        <v>0</v>
      </c>
      <c r="I60" s="6">
        <f t="shared" si="2"/>
        <v>0</v>
      </c>
      <c r="J60" s="7"/>
      <c r="K60" s="30"/>
      <c r="L60" s="8"/>
      <c r="M60" s="8"/>
      <c r="N60" s="8"/>
    </row>
    <row r="61" spans="2:14" x14ac:dyDescent="0.25">
      <c r="B61" s="26" t="s">
        <v>61</v>
      </c>
      <c r="C61" s="5"/>
      <c r="D61" s="6">
        <v>29502993</v>
      </c>
      <c r="E61" s="6">
        <f t="shared" si="0"/>
        <v>0</v>
      </c>
      <c r="F61" s="6">
        <v>29502993</v>
      </c>
      <c r="G61" s="6">
        <v>0</v>
      </c>
      <c r="H61" s="6">
        <f t="shared" si="1"/>
        <v>0</v>
      </c>
      <c r="I61" s="6">
        <f t="shared" si="2"/>
        <v>29502993</v>
      </c>
      <c r="J61" s="7"/>
      <c r="K61" s="30"/>
      <c r="L61" s="8"/>
      <c r="M61" s="8"/>
      <c r="N61" s="8"/>
    </row>
    <row r="62" spans="2:14" x14ac:dyDescent="0.25">
      <c r="B62" s="26" t="s">
        <v>62</v>
      </c>
      <c r="C62" s="5"/>
      <c r="D62" s="6">
        <v>29523868</v>
      </c>
      <c r="E62" s="6">
        <f t="shared" si="0"/>
        <v>6677489.3999999985</v>
      </c>
      <c r="F62" s="6">
        <v>36201357.399999999</v>
      </c>
      <c r="G62" s="6">
        <v>0</v>
      </c>
      <c r="H62" s="6">
        <f t="shared" si="1"/>
        <v>0</v>
      </c>
      <c r="I62" s="6">
        <f t="shared" si="2"/>
        <v>36201357.399999999</v>
      </c>
      <c r="J62" s="7"/>
      <c r="K62" s="30"/>
      <c r="L62" s="8"/>
      <c r="M62" s="8"/>
      <c r="N62" s="8"/>
    </row>
    <row r="63" spans="2:14" x14ac:dyDescent="0.25">
      <c r="B63" s="26"/>
      <c r="C63" s="5"/>
      <c r="D63" s="6"/>
      <c r="E63" s="6"/>
      <c r="F63" s="6"/>
      <c r="G63" s="6"/>
      <c r="H63" s="6"/>
      <c r="I63" s="6"/>
      <c r="J63" s="7"/>
      <c r="K63" s="30"/>
      <c r="L63" s="8"/>
      <c r="M63" s="8"/>
      <c r="N63" s="8"/>
    </row>
    <row r="64" spans="2:14" s="4" customFormat="1" x14ac:dyDescent="0.25">
      <c r="B64" s="11" t="s">
        <v>4</v>
      </c>
      <c r="C64" s="11"/>
      <c r="D64" s="12">
        <f>SUM(D65:D67)</f>
        <v>17572986011</v>
      </c>
      <c r="E64" s="12">
        <f t="shared" si="0"/>
        <v>135424368</v>
      </c>
      <c r="F64" s="12">
        <f>SUM(F65:F67)</f>
        <v>17708410379</v>
      </c>
      <c r="G64" s="12">
        <f>SUM(G65:G67)</f>
        <v>195195872.65999997</v>
      </c>
      <c r="H64" s="12">
        <f t="shared" si="1"/>
        <v>195195872.65999997</v>
      </c>
      <c r="I64" s="12">
        <f t="shared" si="2"/>
        <v>17513214506.34</v>
      </c>
      <c r="J64" s="7"/>
      <c r="K64" s="7"/>
      <c r="L64" s="3"/>
      <c r="M64" s="3"/>
      <c r="N64" s="3"/>
    </row>
    <row r="65" spans="2:14" x14ac:dyDescent="0.25">
      <c r="B65" s="26" t="s">
        <v>63</v>
      </c>
      <c r="C65" s="5"/>
      <c r="D65" s="6">
        <v>15391073125</v>
      </c>
      <c r="E65" s="6">
        <f t="shared" si="0"/>
        <v>135424368</v>
      </c>
      <c r="F65" s="6">
        <v>15526497493</v>
      </c>
      <c r="G65" s="6">
        <v>69380571.559999973</v>
      </c>
      <c r="H65" s="6">
        <f t="shared" si="1"/>
        <v>69380571.559999973</v>
      </c>
      <c r="I65" s="6">
        <f t="shared" si="2"/>
        <v>15457116921.440001</v>
      </c>
      <c r="J65" s="7"/>
      <c r="K65" s="30"/>
      <c r="L65" s="8"/>
      <c r="M65" s="8"/>
      <c r="N65" s="8"/>
    </row>
    <row r="66" spans="2:14" x14ac:dyDescent="0.25">
      <c r="B66" s="26" t="s">
        <v>72</v>
      </c>
      <c r="C66" s="5"/>
      <c r="D66" s="6">
        <v>0</v>
      </c>
      <c r="E66" s="6">
        <f t="shared" ref="E66" si="9">F66-D66</f>
        <v>0</v>
      </c>
      <c r="F66" s="6">
        <v>0</v>
      </c>
      <c r="G66" s="6">
        <v>0</v>
      </c>
      <c r="H66" s="6">
        <f t="shared" ref="H66" si="10">G66</f>
        <v>0</v>
      </c>
      <c r="I66" s="6">
        <f t="shared" ref="I66" si="11">F66-G66</f>
        <v>0</v>
      </c>
      <c r="J66" s="7"/>
      <c r="K66" s="30"/>
      <c r="L66" s="8"/>
      <c r="M66" s="8"/>
      <c r="N66" s="8"/>
    </row>
    <row r="67" spans="2:14" x14ac:dyDescent="0.25">
      <c r="B67" s="26" t="s">
        <v>64</v>
      </c>
      <c r="C67" s="5"/>
      <c r="D67" s="6">
        <v>2181912886</v>
      </c>
      <c r="E67" s="6">
        <f t="shared" si="0"/>
        <v>0</v>
      </c>
      <c r="F67" s="6">
        <v>2181912886</v>
      </c>
      <c r="G67" s="6">
        <v>125815301.09999999</v>
      </c>
      <c r="H67" s="6">
        <f t="shared" si="1"/>
        <v>125815301.09999999</v>
      </c>
      <c r="I67" s="6">
        <f t="shared" si="2"/>
        <v>2056097584.9000001</v>
      </c>
      <c r="J67" s="7"/>
      <c r="K67" s="30"/>
      <c r="L67" s="8"/>
      <c r="M67" s="8"/>
      <c r="N67" s="8"/>
    </row>
    <row r="68" spans="2:14" x14ac:dyDescent="0.25">
      <c r="B68" s="26"/>
      <c r="C68" s="5"/>
      <c r="D68" s="6"/>
      <c r="E68" s="6"/>
      <c r="F68" s="6"/>
      <c r="G68" s="6"/>
      <c r="H68" s="6"/>
      <c r="I68" s="6"/>
      <c r="J68" s="7"/>
      <c r="K68" s="30"/>
      <c r="L68" s="8"/>
      <c r="M68" s="8"/>
      <c r="N68" s="8"/>
    </row>
    <row r="69" spans="2:14" s="4" customFormat="1" x14ac:dyDescent="0.25">
      <c r="B69" s="11" t="s">
        <v>3</v>
      </c>
      <c r="C69" s="11"/>
      <c r="D69" s="12">
        <f>SUM(D70:D76)</f>
        <v>452174129</v>
      </c>
      <c r="E69" s="12">
        <f t="shared" si="0"/>
        <v>-135028079.16000003</v>
      </c>
      <c r="F69" s="12">
        <f>SUM(F70:F76)</f>
        <v>317146049.83999997</v>
      </c>
      <c r="G69" s="12">
        <f>SUM(G70:G76)</f>
        <v>0</v>
      </c>
      <c r="H69" s="12">
        <f>SUM(H70:H76)</f>
        <v>0</v>
      </c>
      <c r="I69" s="12">
        <f t="shared" si="2"/>
        <v>317146049.83999997</v>
      </c>
      <c r="J69" s="7"/>
      <c r="K69" s="7"/>
      <c r="L69" s="3"/>
      <c r="M69" s="3"/>
      <c r="N69" s="3"/>
    </row>
    <row r="70" spans="2:14" x14ac:dyDescent="0.25">
      <c r="B70" s="26" t="s">
        <v>77</v>
      </c>
      <c r="C70" s="5"/>
      <c r="D70" s="6">
        <v>0</v>
      </c>
      <c r="E70" s="6">
        <f t="shared" si="0"/>
        <v>0</v>
      </c>
      <c r="F70" s="6">
        <v>0</v>
      </c>
      <c r="G70" s="6">
        <v>0</v>
      </c>
      <c r="H70" s="6">
        <f t="shared" ref="H70" si="12">G70</f>
        <v>0</v>
      </c>
      <c r="I70" s="6">
        <f t="shared" si="2"/>
        <v>0</v>
      </c>
      <c r="J70" s="7"/>
      <c r="K70" s="9"/>
      <c r="L70" s="7"/>
      <c r="M70" s="9"/>
      <c r="N70" s="7"/>
    </row>
    <row r="71" spans="2:14" x14ac:dyDescent="0.25">
      <c r="B71" s="26" t="s">
        <v>78</v>
      </c>
      <c r="C71" s="5"/>
      <c r="D71" s="6">
        <v>0</v>
      </c>
      <c r="E71" s="6">
        <f t="shared" si="0"/>
        <v>0</v>
      </c>
      <c r="F71" s="6">
        <v>0</v>
      </c>
      <c r="G71" s="6">
        <v>0</v>
      </c>
      <c r="H71" s="6">
        <f t="shared" ref="H71:H72" si="13">G71</f>
        <v>0</v>
      </c>
      <c r="I71" s="6">
        <f t="shared" si="2"/>
        <v>0</v>
      </c>
      <c r="J71" s="7"/>
      <c r="K71" s="9"/>
      <c r="L71" s="7"/>
      <c r="M71" s="9"/>
      <c r="N71" s="7"/>
    </row>
    <row r="72" spans="2:14" x14ac:dyDescent="0.25">
      <c r="B72" s="26" t="s">
        <v>79</v>
      </c>
      <c r="C72" s="5"/>
      <c r="D72" s="6">
        <v>0</v>
      </c>
      <c r="E72" s="6">
        <f t="shared" si="0"/>
        <v>0</v>
      </c>
      <c r="F72" s="6">
        <v>0</v>
      </c>
      <c r="G72" s="6">
        <v>0</v>
      </c>
      <c r="H72" s="6">
        <f t="shared" si="13"/>
        <v>0</v>
      </c>
      <c r="I72" s="6">
        <f t="shared" si="2"/>
        <v>0</v>
      </c>
      <c r="J72" s="7"/>
      <c r="K72" s="9"/>
      <c r="L72" s="7"/>
      <c r="M72" s="9"/>
      <c r="N72" s="7"/>
    </row>
    <row r="73" spans="2:14" x14ac:dyDescent="0.25">
      <c r="B73" s="26" t="s">
        <v>80</v>
      </c>
      <c r="C73" s="5"/>
      <c r="D73" s="6">
        <v>0</v>
      </c>
      <c r="E73" s="6">
        <f t="shared" ref="E73:E74" si="14">F73-D73</f>
        <v>0</v>
      </c>
      <c r="F73" s="6">
        <v>0</v>
      </c>
      <c r="G73" s="6">
        <v>0</v>
      </c>
      <c r="H73" s="6">
        <f t="shared" ref="H73" si="15">G73</f>
        <v>0</v>
      </c>
      <c r="I73" s="6">
        <f t="shared" ref="I73" si="16">F73-G73</f>
        <v>0</v>
      </c>
      <c r="J73" s="7"/>
      <c r="K73" s="9"/>
      <c r="L73" s="7"/>
      <c r="M73" s="9"/>
      <c r="N73" s="7"/>
    </row>
    <row r="74" spans="2:14" x14ac:dyDescent="0.25">
      <c r="B74" s="26" t="s">
        <v>81</v>
      </c>
      <c r="C74" s="5"/>
      <c r="D74" s="6">
        <v>0</v>
      </c>
      <c r="E74" s="6">
        <f t="shared" si="14"/>
        <v>0</v>
      </c>
      <c r="F74" s="6">
        <v>0</v>
      </c>
      <c r="G74" s="6">
        <v>0</v>
      </c>
      <c r="H74" s="6">
        <f t="shared" ref="H74" si="17">G74</f>
        <v>0</v>
      </c>
      <c r="I74" s="6">
        <f t="shared" ref="I74:I75" si="18">F74-G74</f>
        <v>0</v>
      </c>
      <c r="J74" s="7"/>
      <c r="K74" s="9"/>
      <c r="L74" s="7"/>
      <c r="M74" s="9"/>
      <c r="N74" s="7"/>
    </row>
    <row r="75" spans="2:14" x14ac:dyDescent="0.25">
      <c r="B75" s="26" t="s">
        <v>65</v>
      </c>
      <c r="C75" s="5"/>
      <c r="D75" s="6">
        <v>73000000</v>
      </c>
      <c r="E75" s="6">
        <f t="shared" ref="E75" si="19">F75-D75</f>
        <v>0</v>
      </c>
      <c r="F75" s="6">
        <v>73000000</v>
      </c>
      <c r="G75" s="6">
        <v>0</v>
      </c>
      <c r="H75" s="6">
        <f t="shared" ref="H75" si="20">G75</f>
        <v>0</v>
      </c>
      <c r="I75" s="6">
        <f t="shared" si="18"/>
        <v>73000000</v>
      </c>
      <c r="J75" s="7"/>
      <c r="K75" s="9"/>
      <c r="L75" s="7"/>
      <c r="M75" s="9"/>
      <c r="N75" s="7"/>
    </row>
    <row r="76" spans="2:14" x14ac:dyDescent="0.25">
      <c r="B76" s="26" t="s">
        <v>82</v>
      </c>
      <c r="C76" s="5"/>
      <c r="D76" s="6">
        <v>379174129</v>
      </c>
      <c r="E76" s="6">
        <f t="shared" si="0"/>
        <v>-135028079.16000003</v>
      </c>
      <c r="F76" s="6">
        <v>244146049.83999997</v>
      </c>
      <c r="G76" s="6">
        <v>0</v>
      </c>
      <c r="H76" s="6">
        <f t="shared" si="1"/>
        <v>0</v>
      </c>
      <c r="I76" s="6">
        <f t="shared" si="2"/>
        <v>244146049.83999997</v>
      </c>
      <c r="J76" s="7"/>
      <c r="K76" s="9"/>
      <c r="L76" s="7"/>
      <c r="M76" s="9"/>
      <c r="N76" s="7"/>
    </row>
    <row r="77" spans="2:14" x14ac:dyDescent="0.25">
      <c r="B77" s="26"/>
      <c r="C77" s="5"/>
      <c r="D77" s="6"/>
      <c r="E77" s="6"/>
      <c r="F77" s="6"/>
      <c r="G77" s="6"/>
      <c r="H77" s="6"/>
      <c r="I77" s="6"/>
      <c r="J77" s="7"/>
      <c r="K77" s="9"/>
      <c r="L77" s="7"/>
      <c r="M77" s="9"/>
      <c r="N77" s="7"/>
    </row>
    <row r="78" spans="2:14" s="4" customFormat="1" x14ac:dyDescent="0.25">
      <c r="B78" s="11" t="s">
        <v>2</v>
      </c>
      <c r="C78" s="11"/>
      <c r="D78" s="12">
        <f>SUM(D79:D81)</f>
        <v>0</v>
      </c>
      <c r="E78" s="12">
        <f>SUM(E81:E81)</f>
        <v>0</v>
      </c>
      <c r="F78" s="12">
        <f>SUM(F79:F81)</f>
        <v>0</v>
      </c>
      <c r="G78" s="12">
        <f>SUM(G79:G81)</f>
        <v>0</v>
      </c>
      <c r="H78" s="12">
        <f t="shared" si="1"/>
        <v>0</v>
      </c>
      <c r="I78" s="12">
        <f t="shared" si="2"/>
        <v>0</v>
      </c>
      <c r="J78" s="7"/>
      <c r="K78" s="7"/>
      <c r="L78" s="3"/>
      <c r="M78" s="3"/>
      <c r="N78" s="3"/>
    </row>
    <row r="79" spans="2:14" x14ac:dyDescent="0.25">
      <c r="B79" s="26" t="s">
        <v>83</v>
      </c>
      <c r="C79" s="5"/>
      <c r="D79" s="6">
        <v>0</v>
      </c>
      <c r="E79" s="6">
        <f t="shared" ref="E79:E80" si="21">F79-D79</f>
        <v>0</v>
      </c>
      <c r="F79" s="6">
        <v>0</v>
      </c>
      <c r="G79" s="6">
        <v>0</v>
      </c>
      <c r="H79" s="6">
        <f t="shared" ref="H79:H80" si="22">G79</f>
        <v>0</v>
      </c>
      <c r="I79" s="6">
        <f t="shared" ref="I79:I80" si="23">F79-G79</f>
        <v>0</v>
      </c>
      <c r="J79" s="7"/>
      <c r="K79" s="9"/>
      <c r="L79" s="7"/>
      <c r="M79" s="9"/>
      <c r="N79" s="7"/>
    </row>
    <row r="80" spans="2:14" x14ac:dyDescent="0.25">
      <c r="B80" s="26" t="s">
        <v>84</v>
      </c>
      <c r="C80" s="5"/>
      <c r="D80" s="6">
        <v>0</v>
      </c>
      <c r="E80" s="6">
        <f t="shared" si="21"/>
        <v>0</v>
      </c>
      <c r="F80" s="6">
        <v>0</v>
      </c>
      <c r="G80" s="6">
        <v>0</v>
      </c>
      <c r="H80" s="6">
        <f t="shared" si="22"/>
        <v>0</v>
      </c>
      <c r="I80" s="6">
        <f t="shared" si="23"/>
        <v>0</v>
      </c>
      <c r="J80" s="7"/>
      <c r="K80" s="9"/>
      <c r="L80" s="7"/>
      <c r="M80" s="9"/>
      <c r="N80" s="7"/>
    </row>
    <row r="81" spans="2:14" x14ac:dyDescent="0.25">
      <c r="B81" s="26" t="s">
        <v>85</v>
      </c>
      <c r="C81" s="5"/>
      <c r="D81" s="6">
        <v>0</v>
      </c>
      <c r="E81" s="6">
        <f t="shared" si="0"/>
        <v>0</v>
      </c>
      <c r="F81" s="6">
        <v>0</v>
      </c>
      <c r="G81" s="6">
        <v>0</v>
      </c>
      <c r="H81" s="6">
        <f t="shared" si="1"/>
        <v>0</v>
      </c>
      <c r="I81" s="6">
        <f t="shared" si="2"/>
        <v>0</v>
      </c>
      <c r="J81" s="7"/>
      <c r="K81" s="9"/>
      <c r="L81" s="7"/>
      <c r="M81" s="9"/>
      <c r="N81" s="7"/>
    </row>
    <row r="82" spans="2:14" x14ac:dyDescent="0.25">
      <c r="B82" s="26"/>
      <c r="C82" s="5"/>
      <c r="D82" s="6"/>
      <c r="E82" s="6"/>
      <c r="F82" s="6"/>
      <c r="G82" s="6"/>
      <c r="H82" s="6"/>
      <c r="I82" s="6"/>
      <c r="J82" s="7"/>
      <c r="K82" s="9"/>
      <c r="L82" s="7"/>
      <c r="M82" s="9"/>
      <c r="N82" s="7"/>
    </row>
    <row r="83" spans="2:14" s="4" customFormat="1" x14ac:dyDescent="0.25">
      <c r="B83" s="11" t="s">
        <v>1</v>
      </c>
      <c r="C83" s="11"/>
      <c r="D83" s="12">
        <f>SUM(D84:D90)</f>
        <v>11926268389</v>
      </c>
      <c r="E83" s="12">
        <f t="shared" si="0"/>
        <v>0</v>
      </c>
      <c r="F83" s="12">
        <f>SUM(F84:F90)</f>
        <v>11926268389</v>
      </c>
      <c r="G83" s="12">
        <f>SUM(G84:G90)</f>
        <v>2897997773.9600005</v>
      </c>
      <c r="H83" s="12">
        <f t="shared" si="1"/>
        <v>2897997773.9600005</v>
      </c>
      <c r="I83" s="12">
        <f t="shared" si="2"/>
        <v>9028270615.039999</v>
      </c>
      <c r="J83" s="7"/>
      <c r="K83" s="7"/>
      <c r="L83" s="3"/>
      <c r="M83" s="3"/>
      <c r="N83" s="3"/>
    </row>
    <row r="84" spans="2:14" x14ac:dyDescent="0.25">
      <c r="B84" s="26" t="s">
        <v>66</v>
      </c>
      <c r="C84" s="5"/>
      <c r="D84" s="6">
        <v>5900195803</v>
      </c>
      <c r="E84" s="6">
        <f t="shared" si="0"/>
        <v>0</v>
      </c>
      <c r="F84" s="6">
        <v>5900195803</v>
      </c>
      <c r="G84" s="6">
        <v>1563218882.97</v>
      </c>
      <c r="H84" s="6">
        <f t="shared" ref="H84:H90" si="24">G84</f>
        <v>1563218882.97</v>
      </c>
      <c r="I84" s="6">
        <f t="shared" ref="I84:I90" si="25">F84-G84</f>
        <v>4336976920.0299997</v>
      </c>
      <c r="J84" s="7"/>
      <c r="K84" s="30"/>
      <c r="L84" s="8"/>
      <c r="M84" s="8"/>
      <c r="N84" s="8"/>
    </row>
    <row r="85" spans="2:14" x14ac:dyDescent="0.25">
      <c r="B85" s="26" t="s">
        <v>67</v>
      </c>
      <c r="C85" s="5"/>
      <c r="D85" s="6">
        <v>5826072586</v>
      </c>
      <c r="E85" s="6">
        <f t="shared" si="0"/>
        <v>0</v>
      </c>
      <c r="F85" s="6">
        <v>5826072586</v>
      </c>
      <c r="G85" s="6">
        <v>1322289133.1700001</v>
      </c>
      <c r="H85" s="6">
        <f t="shared" si="24"/>
        <v>1322289133.1700001</v>
      </c>
      <c r="I85" s="6">
        <f t="shared" si="25"/>
        <v>4503783452.8299999</v>
      </c>
      <c r="J85" s="7"/>
      <c r="K85" s="30"/>
      <c r="L85" s="8"/>
      <c r="M85" s="8"/>
      <c r="N85" s="8"/>
    </row>
    <row r="86" spans="2:14" x14ac:dyDescent="0.25">
      <c r="B86" s="26" t="s">
        <v>86</v>
      </c>
      <c r="C86" s="5"/>
      <c r="D86" s="6">
        <v>0</v>
      </c>
      <c r="E86" s="6">
        <f t="shared" ref="E86:E89" si="26">F86-D86</f>
        <v>0</v>
      </c>
      <c r="F86" s="6">
        <v>0</v>
      </c>
      <c r="G86" s="6">
        <v>0</v>
      </c>
      <c r="H86" s="6">
        <f t="shared" ref="H86:H89" si="27">G86</f>
        <v>0</v>
      </c>
      <c r="I86" s="6">
        <f t="shared" ref="I86:I89" si="28">F86-G86</f>
        <v>0</v>
      </c>
      <c r="J86" s="7"/>
      <c r="K86" s="30"/>
      <c r="L86" s="8"/>
      <c r="M86" s="8"/>
      <c r="N86" s="8"/>
    </row>
    <row r="87" spans="2:14" x14ac:dyDescent="0.25">
      <c r="B87" s="26" t="s">
        <v>87</v>
      </c>
      <c r="C87" s="5"/>
      <c r="D87" s="6">
        <v>0</v>
      </c>
      <c r="E87" s="6">
        <f t="shared" si="26"/>
        <v>0</v>
      </c>
      <c r="F87" s="6">
        <v>0</v>
      </c>
      <c r="G87" s="6">
        <v>0</v>
      </c>
      <c r="H87" s="6">
        <f t="shared" si="27"/>
        <v>0</v>
      </c>
      <c r="I87" s="6">
        <f t="shared" si="28"/>
        <v>0</v>
      </c>
      <c r="J87" s="7"/>
      <c r="K87" s="30"/>
      <c r="L87" s="8"/>
      <c r="M87" s="8"/>
      <c r="N87" s="8"/>
    </row>
    <row r="88" spans="2:14" x14ac:dyDescent="0.25">
      <c r="B88" s="26" t="s">
        <v>88</v>
      </c>
      <c r="C88" s="5"/>
      <c r="D88" s="6">
        <v>0</v>
      </c>
      <c r="E88" s="6">
        <f t="shared" si="26"/>
        <v>0</v>
      </c>
      <c r="F88" s="6">
        <v>0</v>
      </c>
      <c r="G88" s="6">
        <v>0</v>
      </c>
      <c r="H88" s="6">
        <f t="shared" si="27"/>
        <v>0</v>
      </c>
      <c r="I88" s="6">
        <f t="shared" si="28"/>
        <v>0</v>
      </c>
      <c r="J88" s="7"/>
      <c r="K88" s="30"/>
      <c r="L88" s="8"/>
      <c r="M88" s="8"/>
      <c r="N88" s="8"/>
    </row>
    <row r="89" spans="2:14" x14ac:dyDescent="0.25">
      <c r="B89" s="26" t="s">
        <v>89</v>
      </c>
      <c r="C89" s="5"/>
      <c r="D89" s="6">
        <v>0</v>
      </c>
      <c r="E89" s="6">
        <f t="shared" si="26"/>
        <v>0</v>
      </c>
      <c r="F89" s="6">
        <v>0</v>
      </c>
      <c r="G89" s="6">
        <v>0</v>
      </c>
      <c r="H89" s="6">
        <f t="shared" si="27"/>
        <v>0</v>
      </c>
      <c r="I89" s="6">
        <f t="shared" si="28"/>
        <v>0</v>
      </c>
      <c r="J89" s="7"/>
      <c r="K89" s="30"/>
      <c r="L89" s="8"/>
      <c r="M89" s="8"/>
      <c r="N89" s="8"/>
    </row>
    <row r="90" spans="2:14" x14ac:dyDescent="0.25">
      <c r="B90" s="26" t="s">
        <v>68</v>
      </c>
      <c r="C90" s="5"/>
      <c r="D90" s="6">
        <v>200000000</v>
      </c>
      <c r="E90" s="6">
        <f t="shared" ref="E90" si="29">F90-D90</f>
        <v>0</v>
      </c>
      <c r="F90" s="6">
        <v>200000000</v>
      </c>
      <c r="G90" s="6">
        <v>12489757.82</v>
      </c>
      <c r="H90" s="6">
        <f t="shared" si="24"/>
        <v>12489757.82</v>
      </c>
      <c r="I90" s="6">
        <f t="shared" si="25"/>
        <v>187510242.18000001</v>
      </c>
      <c r="J90" s="7"/>
      <c r="K90" s="30"/>
      <c r="L90" s="8"/>
      <c r="M90" s="8"/>
      <c r="N90" s="8"/>
    </row>
    <row r="91" spans="2:14" x14ac:dyDescent="0.25">
      <c r="B91" s="5"/>
      <c r="C91" s="5"/>
      <c r="D91" s="6"/>
      <c r="E91" s="6"/>
      <c r="F91" s="6"/>
      <c r="G91" s="6"/>
      <c r="H91" s="6"/>
      <c r="I91" s="6"/>
      <c r="J91" s="7"/>
      <c r="K91" s="9"/>
      <c r="L91" s="7"/>
      <c r="M91" s="9"/>
      <c r="N91" s="7"/>
    </row>
    <row r="92" spans="2:14" s="13" customFormat="1" x14ac:dyDescent="0.25">
      <c r="B92" s="10" t="s">
        <v>0</v>
      </c>
      <c r="C92" s="11"/>
      <c r="D92" s="12">
        <f>SUM(D11,D20,D31,D42,D53,D64,D69,D83,D78)</f>
        <v>208765514333</v>
      </c>
      <c r="E92" s="12">
        <f>SUM(E11,E20,E31,E42,E53,E64,E69,E83,E78)</f>
        <v>134690760.33999926</v>
      </c>
      <c r="F92" s="12">
        <f>SUM(F11,F20,F31,F42,F53,F64,F69,F83,F78)</f>
        <v>208900205093.34</v>
      </c>
      <c r="G92" s="12">
        <f>SUM(G11,G20,G31,G42,G53,G64,G69,G83,G78)</f>
        <v>43000015954.729996</v>
      </c>
      <c r="H92" s="12">
        <f>SUM(H11,H20,H31,H42,H53,H64,H69,H83,H78)</f>
        <v>43000015954.729996</v>
      </c>
      <c r="I92" s="12">
        <f>F92-G92</f>
        <v>165900189138.60999</v>
      </c>
      <c r="J92" s="7"/>
      <c r="K92" s="7"/>
      <c r="L92" s="7"/>
      <c r="M92" s="7"/>
      <c r="N92" s="7"/>
    </row>
    <row r="93" spans="2:14" ht="15.75" thickBot="1" x14ac:dyDescent="0.3">
      <c r="B93" s="14"/>
      <c r="C93" s="14"/>
      <c r="D93" s="14"/>
      <c r="E93" s="14"/>
      <c r="F93" s="15"/>
      <c r="G93" s="15"/>
      <c r="H93" s="15"/>
      <c r="I93" s="15"/>
      <c r="J93" s="31"/>
      <c r="K93" s="31"/>
    </row>
    <row r="94" spans="2:14" s="28" customFormat="1" ht="15.75" thickTop="1" x14ac:dyDescent="0.25">
      <c r="B94" s="44" t="s">
        <v>92</v>
      </c>
      <c r="C94" s="45"/>
      <c r="D94" s="45"/>
      <c r="E94" s="45"/>
      <c r="F94" s="45"/>
      <c r="G94" s="45"/>
      <c r="H94" s="45"/>
      <c r="I94" s="45"/>
      <c r="J94" s="45"/>
      <c r="K94" s="45"/>
    </row>
    <row r="95" spans="2:14" s="28" customFormat="1" x14ac:dyDescent="0.25">
      <c r="B95" s="32" t="s">
        <v>90</v>
      </c>
      <c r="C95" s="33"/>
      <c r="D95" s="33"/>
      <c r="E95" s="33"/>
      <c r="F95" s="33"/>
      <c r="G95" s="33"/>
      <c r="H95" s="33"/>
      <c r="I95" s="33"/>
      <c r="J95" s="33"/>
      <c r="K95" s="33"/>
    </row>
    <row r="96" spans="2:14" s="28" customFormat="1" x14ac:dyDescent="0.25">
      <c r="B96" s="41" t="s">
        <v>25</v>
      </c>
      <c r="C96" s="41"/>
      <c r="D96" s="41"/>
      <c r="E96" s="41"/>
      <c r="F96" s="41"/>
      <c r="G96" s="41"/>
      <c r="H96" s="41"/>
      <c r="I96" s="41"/>
    </row>
    <row r="97" spans="2:9" s="28" customFormat="1" x14ac:dyDescent="0.25">
      <c r="B97" s="42" t="s">
        <v>26</v>
      </c>
      <c r="C97" s="42"/>
      <c r="D97" s="42"/>
      <c r="E97" s="42"/>
      <c r="F97" s="40"/>
      <c r="G97" s="40"/>
      <c r="H97" s="40"/>
      <c r="I97" s="40"/>
    </row>
    <row r="98" spans="2:9" s="28" customFormat="1" x14ac:dyDescent="0.25">
      <c r="B98" s="40" t="s">
        <v>27</v>
      </c>
      <c r="C98" s="40"/>
      <c r="D98" s="40"/>
      <c r="E98" s="40"/>
      <c r="F98" s="40"/>
      <c r="G98" s="40"/>
      <c r="H98" s="40"/>
      <c r="I98" s="40"/>
    </row>
    <row r="99" spans="2:9" x14ac:dyDescent="0.25">
      <c r="B99" s="27"/>
      <c r="C99" s="16"/>
      <c r="D99" s="16"/>
      <c r="E99" s="16"/>
      <c r="F99" s="16"/>
      <c r="G99" s="16"/>
      <c r="H99" s="16"/>
      <c r="I99" s="16"/>
    </row>
    <row r="100" spans="2:9" x14ac:dyDescent="0.25">
      <c r="B100" s="27"/>
      <c r="C100" s="16"/>
      <c r="D100" s="16"/>
      <c r="E100" s="16"/>
      <c r="F100" s="16"/>
      <c r="G100" s="16"/>
      <c r="H100" s="16"/>
      <c r="I100" s="16"/>
    </row>
    <row r="101" spans="2:9" x14ac:dyDescent="0.25">
      <c r="B101" s="27"/>
      <c r="C101" s="16"/>
      <c r="D101" s="16"/>
      <c r="E101" s="16"/>
      <c r="F101" s="16"/>
      <c r="G101" s="16"/>
      <c r="H101" s="16"/>
      <c r="I101" s="16"/>
    </row>
    <row r="102" spans="2:9" x14ac:dyDescent="0.25">
      <c r="B102" s="27"/>
      <c r="C102" s="16"/>
      <c r="D102" s="16"/>
      <c r="E102" s="16"/>
      <c r="F102" s="16"/>
      <c r="G102" s="16"/>
      <c r="H102" s="16"/>
      <c r="I102" s="16"/>
    </row>
    <row r="103" spans="2:9" x14ac:dyDescent="0.25">
      <c r="B103" s="27"/>
      <c r="C103" s="16"/>
      <c r="D103" s="16"/>
      <c r="E103" s="16"/>
      <c r="F103" s="16"/>
      <c r="G103" s="16"/>
      <c r="H103" s="16"/>
      <c r="I103" s="16"/>
    </row>
    <row r="104" spans="2:9" x14ac:dyDescent="0.25">
      <c r="B104" s="27"/>
      <c r="C104" s="16"/>
      <c r="D104" s="16"/>
      <c r="E104" s="16"/>
      <c r="F104" s="16"/>
      <c r="G104" s="16"/>
      <c r="H104" s="16"/>
      <c r="I104" s="16"/>
    </row>
    <row r="105" spans="2:9" x14ac:dyDescent="0.25">
      <c r="B105" s="27"/>
      <c r="C105" s="16"/>
      <c r="D105" s="16"/>
      <c r="E105" s="16"/>
      <c r="F105" s="16"/>
      <c r="G105" s="16"/>
      <c r="H105" s="16"/>
      <c r="I105" s="16"/>
    </row>
    <row r="106" spans="2:9" x14ac:dyDescent="0.25">
      <c r="B106" s="27"/>
      <c r="C106" s="16"/>
      <c r="D106" s="16"/>
      <c r="E106" s="16"/>
      <c r="F106" s="16"/>
      <c r="G106" s="16"/>
      <c r="H106" s="16"/>
      <c r="I106" s="16"/>
    </row>
    <row r="107" spans="2:9" x14ac:dyDescent="0.25">
      <c r="B107" s="27"/>
      <c r="C107" s="16"/>
      <c r="D107" s="16"/>
      <c r="E107" s="16"/>
      <c r="F107" s="16"/>
      <c r="G107" s="16"/>
      <c r="H107" s="16"/>
      <c r="I107" s="16"/>
    </row>
    <row r="108" spans="2:9" x14ac:dyDescent="0.25">
      <c r="B108" s="27"/>
      <c r="C108" s="16"/>
      <c r="D108" s="16"/>
      <c r="E108" s="16"/>
      <c r="F108" s="16"/>
      <c r="G108" s="16"/>
      <c r="H108" s="16"/>
      <c r="I108" s="16"/>
    </row>
    <row r="109" spans="2:9" x14ac:dyDescent="0.25">
      <c r="B109" s="27"/>
      <c r="C109" s="16"/>
      <c r="D109" s="16"/>
      <c r="E109" s="16"/>
      <c r="F109" s="16"/>
      <c r="G109" s="16"/>
      <c r="H109" s="16"/>
      <c r="I109" s="16"/>
    </row>
    <row r="110" spans="2:9" x14ac:dyDescent="0.25">
      <c r="B110" s="27"/>
      <c r="C110" s="16"/>
      <c r="D110" s="16"/>
      <c r="E110" s="16"/>
      <c r="F110" s="16"/>
      <c r="G110" s="16"/>
      <c r="H110" s="16"/>
      <c r="I110" s="16"/>
    </row>
    <row r="111" spans="2:9" x14ac:dyDescent="0.25">
      <c r="B111" s="27"/>
      <c r="C111" s="16"/>
      <c r="D111" s="16"/>
      <c r="E111" s="16"/>
      <c r="F111" s="16"/>
      <c r="G111" s="16"/>
      <c r="H111" s="16"/>
      <c r="I111" s="16"/>
    </row>
    <row r="112" spans="2:9" x14ac:dyDescent="0.25">
      <c r="B112" s="27"/>
      <c r="C112" s="16"/>
      <c r="D112" s="16"/>
      <c r="E112" s="16"/>
      <c r="F112" s="16"/>
      <c r="G112" s="16"/>
      <c r="H112" s="16"/>
      <c r="I112" s="16"/>
    </row>
    <row r="113" spans="2:9" x14ac:dyDescent="0.25">
      <c r="B113" s="27"/>
      <c r="C113" s="16"/>
      <c r="D113" s="16"/>
      <c r="E113" s="16"/>
      <c r="F113" s="16"/>
      <c r="G113" s="16"/>
      <c r="H113" s="16"/>
      <c r="I113" s="16"/>
    </row>
    <row r="114" spans="2:9" x14ac:dyDescent="0.25">
      <c r="B114" s="27"/>
      <c r="C114" s="16"/>
      <c r="D114" s="16"/>
      <c r="E114" s="16"/>
      <c r="F114" s="16"/>
      <c r="G114" s="16"/>
      <c r="H114" s="16"/>
      <c r="I114" s="16"/>
    </row>
    <row r="115" spans="2:9" x14ac:dyDescent="0.25">
      <c r="B115" s="27"/>
      <c r="C115" s="16"/>
      <c r="D115" s="16"/>
      <c r="E115" s="16"/>
      <c r="F115" s="16"/>
      <c r="G115" s="16"/>
      <c r="H115" s="16"/>
      <c r="I115" s="16"/>
    </row>
    <row r="116" spans="2:9" x14ac:dyDescent="0.25">
      <c r="B116" s="27"/>
      <c r="C116" s="16"/>
      <c r="D116" s="16"/>
      <c r="E116" s="16"/>
      <c r="F116" s="16"/>
      <c r="G116" s="16"/>
      <c r="H116" s="16"/>
      <c r="I116" s="16"/>
    </row>
    <row r="117" spans="2:9" x14ac:dyDescent="0.25">
      <c r="B117" s="27"/>
      <c r="C117" s="16"/>
      <c r="D117" s="16"/>
      <c r="E117" s="16"/>
      <c r="F117" s="16"/>
      <c r="G117" s="16"/>
      <c r="H117" s="16"/>
      <c r="I117" s="16"/>
    </row>
    <row r="118" spans="2:9" x14ac:dyDescent="0.25">
      <c r="B118" s="27"/>
      <c r="C118" s="16"/>
      <c r="D118" s="16"/>
      <c r="E118" s="16"/>
      <c r="F118" s="16"/>
      <c r="G118" s="16"/>
      <c r="H118" s="16"/>
      <c r="I118" s="16"/>
    </row>
    <row r="119" spans="2:9" x14ac:dyDescent="0.25">
      <c r="B119" s="27"/>
      <c r="C119" s="16"/>
      <c r="D119" s="16"/>
      <c r="E119" s="16"/>
      <c r="F119" s="16"/>
      <c r="G119" s="16"/>
      <c r="H119" s="16"/>
      <c r="I119" s="16"/>
    </row>
    <row r="120" spans="2:9" x14ac:dyDescent="0.25">
      <c r="B120" s="27"/>
      <c r="C120" s="16"/>
      <c r="D120" s="16"/>
      <c r="E120" s="16"/>
      <c r="F120" s="16"/>
      <c r="G120" s="16"/>
      <c r="H120" s="16"/>
      <c r="I120" s="16"/>
    </row>
    <row r="121" spans="2:9" x14ac:dyDescent="0.25">
      <c r="B121" s="27"/>
      <c r="C121" s="16"/>
      <c r="D121" s="16"/>
      <c r="E121" s="16"/>
      <c r="F121" s="16"/>
      <c r="G121" s="16"/>
      <c r="H121" s="16"/>
      <c r="I121" s="16"/>
    </row>
    <row r="122" spans="2:9" x14ac:dyDescent="0.25">
      <c r="B122" s="27"/>
      <c r="C122" s="16"/>
      <c r="D122" s="16"/>
      <c r="E122" s="16"/>
      <c r="F122" s="16"/>
      <c r="G122" s="16"/>
      <c r="H122" s="16"/>
      <c r="I122" s="16"/>
    </row>
    <row r="123" spans="2:9" x14ac:dyDescent="0.25">
      <c r="B123" s="27"/>
      <c r="C123" s="16"/>
      <c r="D123" s="16"/>
      <c r="E123" s="16"/>
      <c r="F123" s="16"/>
      <c r="G123" s="16"/>
      <c r="H123" s="16"/>
      <c r="I123" s="16"/>
    </row>
    <row r="124" spans="2:9" x14ac:dyDescent="0.25">
      <c r="B124" s="27"/>
      <c r="C124" s="16"/>
      <c r="D124" s="16"/>
      <c r="E124" s="16"/>
      <c r="F124" s="16"/>
      <c r="G124" s="16"/>
      <c r="H124" s="16"/>
      <c r="I124" s="16"/>
    </row>
    <row r="125" spans="2:9" x14ac:dyDescent="0.25">
      <c r="B125" s="27"/>
      <c r="C125" s="16"/>
      <c r="D125" s="16"/>
      <c r="E125" s="16"/>
      <c r="F125" s="16"/>
      <c r="G125" s="16"/>
      <c r="H125" s="16"/>
      <c r="I125" s="16"/>
    </row>
    <row r="126" spans="2:9" x14ac:dyDescent="0.25">
      <c r="B126" s="27"/>
      <c r="C126" s="16"/>
      <c r="D126" s="16"/>
      <c r="E126" s="16"/>
      <c r="F126" s="16"/>
      <c r="G126" s="16"/>
      <c r="H126" s="16"/>
      <c r="I126" s="16"/>
    </row>
    <row r="127" spans="2:9" x14ac:dyDescent="0.25">
      <c r="B127" s="27"/>
      <c r="C127" s="16"/>
      <c r="D127" s="16"/>
      <c r="E127" s="16"/>
      <c r="F127" s="16"/>
      <c r="G127" s="16"/>
      <c r="H127" s="16"/>
      <c r="I127" s="16"/>
    </row>
    <row r="128" spans="2:9" x14ac:dyDescent="0.25">
      <c r="B128" s="27"/>
      <c r="C128" s="16"/>
      <c r="D128" s="16"/>
      <c r="E128" s="16"/>
      <c r="F128" s="16"/>
      <c r="G128" s="16"/>
      <c r="H128" s="16"/>
      <c r="I128" s="16"/>
    </row>
    <row r="129" spans="2:9" x14ac:dyDescent="0.25">
      <c r="B129" s="27"/>
      <c r="C129" s="16"/>
      <c r="D129" s="16"/>
      <c r="E129" s="16"/>
      <c r="F129" s="16"/>
      <c r="G129" s="16"/>
      <c r="H129" s="16"/>
      <c r="I129" s="16"/>
    </row>
    <row r="130" spans="2:9" x14ac:dyDescent="0.25">
      <c r="B130" s="27"/>
      <c r="C130" s="16"/>
      <c r="D130" s="16"/>
      <c r="E130" s="16"/>
      <c r="F130" s="16"/>
      <c r="G130" s="16"/>
      <c r="H130" s="16"/>
      <c r="I130" s="16"/>
    </row>
  </sheetData>
  <mergeCells count="12">
    <mergeCell ref="B98:I98"/>
    <mergeCell ref="B96:I96"/>
    <mergeCell ref="B97:I97"/>
    <mergeCell ref="B7:B9"/>
    <mergeCell ref="B94:K94"/>
    <mergeCell ref="D7:H7"/>
    <mergeCell ref="I7:I8"/>
    <mergeCell ref="B2:I2"/>
    <mergeCell ref="B3:I3"/>
    <mergeCell ref="B4:I4"/>
    <mergeCell ref="B6:I6"/>
    <mergeCell ref="B5:I5"/>
  </mergeCells>
  <printOptions horizontalCentered="1"/>
  <pageMargins left="0.25" right="0.25" top="0.9" bottom="0.75" header="0.3" footer="0.3"/>
  <pageSetup scale="59" fitToHeight="0" orientation="portrait" r:id="rId1"/>
  <headerFooter>
    <oddHeader>&amp;L&amp;G</oddHeader>
    <oddFooter>&amp;C&amp;G</oddFooter>
  </headerFooter>
  <colBreaks count="1" manualBreakCount="1">
    <brk id="9"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Objeto del Gasto</vt:lpstr>
      <vt:lpstr>'Objeto del Gasto'!Área_de_impresión</vt:lpstr>
      <vt:lpstr>'Objeto del Gasto'!Print_Titles</vt:lpstr>
      <vt:lpstr>'Objeto del Gasto'!Títulos_a_imprimir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2021-04-20T19:31:44Z</cp:lastPrinted>
  <dcterms:created xsi:type="dcterms:W3CDTF">2015-12-07T22:36:22Z</dcterms:created>
  <dcterms:modified xsi:type="dcterms:W3CDTF">2021-04-20T20:03:00Z</dcterms:modified>
</cp:coreProperties>
</file>