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D:\SAFCDMX\EJERCICIO 2021\1 Enero - Marzo\2 CONAC\Clasificaciones\"/>
    </mc:Choice>
  </mc:AlternateContent>
  <xr:revisionPtr revIDLastSave="0" documentId="13_ncr:1_{4831ECE5-3965-4D7E-8DEA-14CA5DA57FD2}" xr6:coauthVersionLast="46" xr6:coauthVersionMax="46" xr10:uidLastSave="{00000000-0000-0000-0000-000000000000}"/>
  <bookViews>
    <workbookView xWindow="-120" yWindow="-120" windowWidth="20640" windowHeight="11160" xr2:uid="{00000000-000D-0000-FFFF-FFFF00000000}"/>
  </bookViews>
  <sheets>
    <sheet name="Administrativa-1" sheetId="40" r:id="rId1"/>
    <sheet name="Administrativa-2" sheetId="38" r:id="rId2"/>
    <sheet name="Administrativa-3" sheetId="39"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'Administrativa-1'!$A$79:$H$111</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'Administrativa-1'!$A$1:$H$120</definedName>
    <definedName name="_xlnm.Print_Area" localSheetId="1">'Administrativa-2'!$A$1:$H$24</definedName>
    <definedName name="_xlnm.Print_Area" localSheetId="2">'Administrativa-3'!$A$1:$H$26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'Administrativa-1'!$1:$10</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R" localSheetId="0">#REF!</definedName>
    <definedName name="UR" localSheetId="1">#REF!</definedName>
    <definedName name="UR" localSheetId="2">#REF!</definedName>
    <definedName name="UR">#REF!</definedName>
  </definedNames>
  <calcPr calcId="191029"/>
</workbook>
</file>

<file path=xl/calcChain.xml><?xml version="1.0" encoding="utf-8"?>
<calcChain xmlns="http://schemas.openxmlformats.org/spreadsheetml/2006/main">
  <c r="D104" i="40" l="1"/>
  <c r="D105" i="40"/>
  <c r="D106" i="40"/>
  <c r="D107" i="40"/>
  <c r="D108" i="40"/>
  <c r="D109" i="40"/>
  <c r="D110" i="40"/>
  <c r="D111"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100" i="40"/>
  <c r="D101" i="40"/>
  <c r="D102" i="40"/>
  <c r="D103" i="40"/>
  <c r="G106" i="40" l="1"/>
  <c r="G107" i="40"/>
  <c r="G108" i="40"/>
  <c r="G109" i="40"/>
  <c r="G110" i="40"/>
  <c r="G111" i="40"/>
  <c r="H106" i="40"/>
  <c r="H107" i="40"/>
  <c r="H108" i="40"/>
  <c r="H109" i="40"/>
  <c r="H110" i="40"/>
  <c r="H111" i="40"/>
  <c r="H12" i="39"/>
  <c r="H13" i="39"/>
  <c r="H14" i="39"/>
  <c r="H15" i="39"/>
  <c r="H16" i="39"/>
  <c r="H17" i="39"/>
  <c r="H11" i="39"/>
  <c r="D12" i="39"/>
  <c r="D13" i="39"/>
  <c r="D14" i="39"/>
  <c r="D15" i="39"/>
  <c r="D16" i="39"/>
  <c r="D17" i="39"/>
  <c r="D11" i="39"/>
  <c r="G15" i="39"/>
  <c r="G14" i="39"/>
  <c r="G13" i="39"/>
  <c r="G12" i="39"/>
  <c r="G17" i="39"/>
  <c r="G16" i="39"/>
  <c r="F19" i="39"/>
  <c r="E19" i="39"/>
  <c r="C19" i="39"/>
  <c r="G11" i="39" l="1"/>
  <c r="G19" i="39" s="1"/>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1" i="40"/>
  <c r="H12" i="40"/>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69" i="40"/>
  <c r="H70" i="40"/>
  <c r="H71" i="40"/>
  <c r="H72" i="40"/>
  <c r="H73" i="40"/>
  <c r="H74" i="40"/>
  <c r="H75" i="40"/>
  <c r="H76" i="40"/>
  <c r="H77" i="40"/>
  <c r="H78" i="40"/>
  <c r="H79" i="40"/>
  <c r="H80" i="40"/>
  <c r="H81" i="40"/>
  <c r="H82" i="40"/>
  <c r="H83" i="40"/>
  <c r="H84" i="40"/>
  <c r="H85" i="40"/>
  <c r="H86" i="40"/>
  <c r="H87" i="40"/>
  <c r="H88" i="40"/>
  <c r="H89" i="40"/>
  <c r="H90" i="40"/>
  <c r="H91" i="40"/>
  <c r="H92" i="40"/>
  <c r="H93" i="40"/>
  <c r="H94" i="40"/>
  <c r="H95" i="40"/>
  <c r="H96" i="40"/>
  <c r="H97" i="40"/>
  <c r="H98" i="40"/>
  <c r="H99" i="40"/>
  <c r="H100" i="40"/>
  <c r="H101" i="40"/>
  <c r="H102" i="40"/>
  <c r="H103" i="40"/>
  <c r="H104" i="40"/>
  <c r="H105" i="40"/>
  <c r="F113" i="40"/>
  <c r="E113" i="40"/>
  <c r="C113" i="40"/>
  <c r="D11" i="40"/>
  <c r="H11" i="40"/>
  <c r="G113" i="40" l="1"/>
  <c r="D19" i="39"/>
  <c r="H113" i="40" l="1"/>
  <c r="D113" i="40"/>
  <c r="H19" i="39"/>
  <c r="G11" i="38" l="1"/>
  <c r="H11" i="38"/>
  <c r="G12" i="38"/>
  <c r="H12" i="38"/>
  <c r="G13" i="38"/>
  <c r="H13" i="38"/>
  <c r="G14" i="38"/>
  <c r="H14" i="38"/>
  <c r="C17" i="38"/>
  <c r="E17" i="38"/>
  <c r="F17" i="38"/>
  <c r="H17" i="38" l="1"/>
  <c r="G17" i="38"/>
</calcChain>
</file>

<file path=xl/sharedStrings.xml><?xml version="1.0" encoding="utf-8"?>
<sst xmlns="http://schemas.openxmlformats.org/spreadsheetml/2006/main" count="178" uniqueCount="137">
  <si>
    <t>Aprobado</t>
  </si>
  <si>
    <t>Unidad Responsable del Gasto</t>
  </si>
  <si>
    <t>Secretaría de Gobierno</t>
  </si>
  <si>
    <t>Secretaría de Desarrollo Urbano y Vivienda</t>
  </si>
  <si>
    <t>Secretaría de Desarrollo Económico</t>
  </si>
  <si>
    <t>Secretaría de Turismo</t>
  </si>
  <si>
    <t>Secretaría de Obras y Servicios</t>
  </si>
  <si>
    <t>Secretaría de Salud</t>
  </si>
  <si>
    <t>Secretaría de Cultura</t>
  </si>
  <si>
    <t>Consejería Jurídica y de Servicios Legales</t>
  </si>
  <si>
    <t>Autoridad del Centro Histórico</t>
  </si>
  <si>
    <t>Policía Bancaria e Industrial</t>
  </si>
  <si>
    <t>Secretaría de Movilidad</t>
  </si>
  <si>
    <t>Modificado</t>
  </si>
  <si>
    <t>Estado Analítico del Ejercicio del Presupuesto de Egresos</t>
  </si>
  <si>
    <t>Ampliaciones/
Reducciones</t>
  </si>
  <si>
    <t>3=(1+2)</t>
  </si>
  <si>
    <t>Sistema de Aguas de la Ciudad de México</t>
  </si>
  <si>
    <t>Universidad Autónoma de la Ciudad de México</t>
  </si>
  <si>
    <t>Poder Ejecutivo de la Ciudad de México</t>
  </si>
  <si>
    <t>Egresos*</t>
  </si>
  <si>
    <t>Junta Local de Conciliación y Arbitraje</t>
  </si>
  <si>
    <t>Comisión de Derechos Humanos</t>
  </si>
  <si>
    <t>Instituto Electoral</t>
  </si>
  <si>
    <t>Tribunal Electoral</t>
  </si>
  <si>
    <t>Agencia de Protección Sanitaria</t>
  </si>
  <si>
    <t>Policía Auxiliar</t>
  </si>
  <si>
    <t>Órgano Regulador de Transporte</t>
  </si>
  <si>
    <t>Tesorería</t>
  </si>
  <si>
    <t>Deuda Pública</t>
  </si>
  <si>
    <t>(Cifras en Pesos)</t>
  </si>
  <si>
    <t>6=(3-4)</t>
  </si>
  <si>
    <t>Devengado</t>
  </si>
  <si>
    <t>Subejercicio</t>
  </si>
  <si>
    <t>Secretaría de Inclusión y Bienestar Social</t>
  </si>
  <si>
    <t>Secretaría de Administración y Finanzas</t>
  </si>
  <si>
    <t>Secretaría de Seguridad Ciudadana</t>
  </si>
  <si>
    <t>Secretaría de la Contraloría General</t>
  </si>
  <si>
    <t>Secretaría de Gestión Integral de Riesgos y Protección Civil</t>
  </si>
  <si>
    <t>Secretaría de Pueblos y Barrios Originarios y Comunidades Indígenas Residentes</t>
  </si>
  <si>
    <t>Centro de Comando, Control, Cómputo, Comunicaciones y Contacto Ciudadano</t>
  </si>
  <si>
    <t>Agencia Digital de Innovación Pública</t>
  </si>
  <si>
    <t>Agencia de Atención Animal</t>
  </si>
  <si>
    <t>Universidad de la Policía</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</si>
  <si>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</si>
  <si>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</si>
  <si>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</si>
  <si>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</si>
  <si>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</si>
  <si>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</si>
  <si>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</si>
  <si>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</si>
  <si>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</si>
  <si>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</si>
  <si>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</si>
  <si>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</si>
  <si>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</si>
  <si>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</si>
  <si>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</si>
  <si>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</si>
  <si>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Instituto de Transparencia, Acceso a la Información Pública, Protección de Datos Personales y Rendición de Cuentas</t>
  </si>
  <si>
    <r>
      <t xml:space="preserve">Clasificación Administrativa </t>
    </r>
    <r>
      <rPr>
        <b/>
        <vertAlign val="superscript"/>
        <sz val="12"/>
        <color theme="0"/>
        <rFont val="Source Sans Pro"/>
        <family val="2"/>
      </rPr>
      <t>1/</t>
    </r>
  </si>
  <si>
    <t>Jefatura de Gobierno</t>
  </si>
  <si>
    <t>Secretaría del Medio Ambiente</t>
  </si>
  <si>
    <t>Secretaría de Trabajo y Fomento Al Empleo</t>
  </si>
  <si>
    <t>Planta Productora de Mezclas Asfalticas</t>
  </si>
  <si>
    <t>Congreso de la Ciudad de México</t>
  </si>
  <si>
    <t>Auditoría Superior de la Ciudad de México</t>
  </si>
  <si>
    <t>Tribunal Superior de Justicia</t>
  </si>
  <si>
    <t>Consejo de la Judicatura</t>
  </si>
  <si>
    <t>Tribunal de Justicia Administrativa</t>
  </si>
  <si>
    <t>Secretaría de Educación, Ciencia, Tecnología e Innovación</t>
  </si>
  <si>
    <t>Instituto de Estudios Superiores de la Ciudad de México "Rosario Castellanos"</t>
  </si>
  <si>
    <t>Secretaría de las Mujeres</t>
  </si>
  <si>
    <t>Comisión de Búsqueda de Personas de la Ciudad de México</t>
  </si>
  <si>
    <t>Instancia Ejecutora del Sistema Integral de Derechos Humanos</t>
  </si>
  <si>
    <t>Fiscalía General de Justicia</t>
  </si>
  <si>
    <t>Pagado</t>
  </si>
  <si>
    <t>Poder Ejecutivo</t>
  </si>
  <si>
    <t>Universidad de la Salud</t>
  </si>
  <si>
    <t>Órganos Autónomos</t>
  </si>
  <si>
    <t>Poder Judicial</t>
  </si>
  <si>
    <t>Poder Legislativo</t>
  </si>
  <si>
    <t>Total *</t>
  </si>
  <si>
    <t>PROCDMX, S.A. de C.V.</t>
  </si>
  <si>
    <t>Caja de Previsión de la Policía Preventiva</t>
  </si>
  <si>
    <t>Caja de Previsión para Trabajadores a Lista de Raya</t>
  </si>
  <si>
    <t>Fideicomiso Educación Garantizada</t>
  </si>
  <si>
    <t>Instituto de Educación Media Superior</t>
  </si>
  <si>
    <t>Instituto del Deporte</t>
  </si>
  <si>
    <t>Heroico Cuerpo de Bomberos</t>
  </si>
  <si>
    <t>Instituto de Capacitación para el Trabajo</t>
  </si>
  <si>
    <t>Fideicomiso Museo del Estanquillo</t>
  </si>
  <si>
    <t>Fideicomiso Museo de Arte Popular Mexicano</t>
  </si>
  <si>
    <t>Servicios de Salud Pública</t>
  </si>
  <si>
    <t>Instituto para la Atención y Prevención de las Adicciones</t>
  </si>
  <si>
    <t>Instituto de Verificación Administrativa</t>
  </si>
  <si>
    <t>Escuela de Administración Pública</t>
  </si>
  <si>
    <t>Servicio de Transportes Eléctricos</t>
  </si>
  <si>
    <t>Red de Transporte de Pasajeros (RTP)</t>
  </si>
  <si>
    <t>Sistema de Transporte Colectivo Metro</t>
  </si>
  <si>
    <t>Metrobús</t>
  </si>
  <si>
    <t>Fideicomiso para el Fondo de Promoción para el Financiamiento del Transporte Público</t>
  </si>
  <si>
    <t>Fideicomiso de Recuperación Crediticia</t>
  </si>
  <si>
    <t>Fideicomiso del Centro Histórico</t>
  </si>
  <si>
    <t>Procuraduría Social</t>
  </si>
  <si>
    <t>Instituto de la Juventud</t>
  </si>
  <si>
    <t>Instituto de las Personas con Discapacidad</t>
  </si>
  <si>
    <t>Sistema para el Desarrollo Integral de la Familia</t>
  </si>
  <si>
    <t>Consejo para Prevenir y Eliminar la Discriminación</t>
  </si>
  <si>
    <t>Consejo de Evaluación del Desarrollo Social</t>
  </si>
  <si>
    <t>Instituto para la Seguridad de las Construcciones</t>
  </si>
  <si>
    <t>Instituto Local de la Infraestructura Física Educativa</t>
  </si>
  <si>
    <t>Procuraduría Ambiental y del Ordenamiento Territorial</t>
  </si>
  <si>
    <t>Fondo Ambiental Público</t>
  </si>
  <si>
    <t>Fondo Mixto de Promoción Turística</t>
  </si>
  <si>
    <t>Fondo para el Desarrollo Social</t>
  </si>
  <si>
    <t>Instituto de Vivienda</t>
  </si>
  <si>
    <t>Mecanismo para la Protección Integral de Personas Defensoras de Derechos Humanos y Periodistas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</si>
  <si>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</si>
  <si>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</si>
  <si>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</si>
  <si>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</si>
  <si>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</si>
  <si>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</si>
  <si>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</si>
  <si>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Sector Paraestatal de la Ciudad de México</t>
  </si>
  <si>
    <r>
      <rPr>
        <b/>
        <vertAlign val="superscript"/>
        <sz val="10"/>
        <rFont val="Source Sans Pro"/>
        <family val="2"/>
      </rPr>
      <t>1/</t>
    </r>
    <r>
      <rPr>
        <b/>
        <sz val="10"/>
        <rFont val="Source Sans Pro"/>
        <family val="2"/>
      </rPr>
      <t xml:space="preserve"> Gasto Neto.</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</si>
  <si>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</si>
  <si>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</si>
  <si>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</si>
  <si>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r>
      <rPr>
        <b/>
        <sz val="10"/>
        <rFont val="Source Sans Pro"/>
        <family val="2"/>
      </rPr>
      <t>Las cifras</t>
    </r>
    <r>
      <rPr>
        <sz val="10"/>
        <rFont val="Source Sans Pro"/>
        <family val="2"/>
      </rPr>
      <t xml:space="preserve"> pueden variar por efecto de redondeo. </t>
    </r>
  </si>
  <si>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</si>
  <si>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</si>
  <si>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Enero - Marzo 2021</t>
  </si>
  <si>
    <t>Comisión Ejecutiva de Atención a Victímas de la Ciudad de México</t>
  </si>
  <si>
    <t>Nota: Cifras Preliminares, las correspondientes al cierre del ejercicio se registrarán en el Informe de Cuenta Pública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</si>
</sst>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_);\(#,##0.0\)"/>
    <numFmt numFmtId="165" formatCode="[$€-2]\ #,##0.00_);[Red]\([$€-2]\ #,##0.00\)"/>
    <numFmt numFmtId="166" formatCode="_(* #,##0.0_);_(* \(#,##0.0\);_(* &quot;-&quot;??_);_(@_)"/>
    <numFmt numFmtId="167" formatCode="_-* #,##0.0_-;\-* #,##0.0_-;_-* &quot;-&quot;??_-;_-@_-"/>
    <numFmt numFmtId="168" formatCode="_-* #,##0_-;\-* #,##0_-;_-* &quot;-&quot;??_-;_-@_-"/>
    <numFmt numFmtId="169" formatCode="_(* #,##0_);_(* \(#,##0\);_(* &quot;-&quot;??_);_(@_)"/>
  </numFmts>
  <fonts count="24" x14ac:knownFonts="1">
    <font>
      <sz val="11"/>
      <color theme="1"/>
      <name val="Calibri"/>
      <family val="2"/>
      <scheme val="minor"/>
    </font>
    <font>
      <sz val="11"/>
      <color theme="1"/>
      <name val="Calibri"/>
      <family val="2"/>
      <scheme val="minor"/>
    </font>
    <font>
      <sz val="10"/>
      <name val="Arial"/>
      <family val="2"/>
    </font>
    <font>
      <sz val="11"/>
      <name val="Tahoma"/>
      <family val="2"/>
    </font>
    <font>
      <sz val="10"/>
      <name val="Arial"/>
      <family val="2"/>
    </font>
    <font>
      <sz val="12"/>
      <name val="Lucida Sans"/>
      <family val="2"/>
    </font>
    <font>
      <sz val="11"/>
      <color indexed="8"/>
      <name val="Calibri"/>
      <family val="2"/>
    </font>
    <font>
      <sz val="12"/>
      <color theme="1"/>
      <name val="Source Sans Pro"/>
      <family val="2"/>
    </font>
    <font>
      <b/>
      <sz val="12"/>
      <color theme="0"/>
      <name val="Source Sans Pro"/>
      <family val="2"/>
    </font>
    <font>
      <b/>
      <vertAlign val="superscript"/>
      <sz val="12"/>
      <color theme="0"/>
      <name val="Source Sans Pro"/>
      <family val="2"/>
    </font>
    <font>
      <b/>
      <sz val="12"/>
      <color theme="1"/>
      <name val="Source Sans Pro"/>
      <family val="2"/>
    </font>
    <font>
      <b/>
      <sz val="12"/>
      <name val="Source Sans Pro"/>
      <family val="2"/>
    </font>
    <font>
      <sz val="12"/>
      <color indexed="8"/>
      <name val="Source Sans Pro"/>
      <family val="2"/>
    </font>
    <font>
      <b/>
      <sz val="12"/>
      <color indexed="8"/>
      <name val="Source Sans Pro"/>
      <family val="2"/>
    </font>
    <font>
      <sz val="12"/>
      <name val="Source Sans Pro"/>
      <family val="2"/>
    </font>
    <font>
      <i/>
      <sz val="12"/>
      <color theme="1"/>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1">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2">
    <xf numFmtId="0" fontId="0" fillId="0" borderId="0"/>
    <xf numFmtId="0"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4" fillId="0" borderId="0"/>
    <xf numFmtId="43" fontId="4"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6" fillId="0" borderId="0"/>
    <xf numFmtId="0" fontId="1" fillId="0" borderId="0"/>
    <xf numFmtId="0" fontId="1" fillId="0" borderId="0"/>
    <xf numFmtId="0" fontId="1"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7" fillId="0" borderId="0" xfId="0" applyFont="1"/>
    <xf numFmtId="0" fontId="8" fillId="2" borderId="2" xfId="0" applyFont="1" applyFill="1" applyBorder="1" applyAlignment="1">
      <alignment horizontal="center" vertical="top" wrapText="1"/>
    </xf>
    <xf numFmtId="164" fontId="11" fillId="0" borderId="0" xfId="1" applyNumberFormat="1" applyFont="1" applyFill="1" applyBorder="1" applyAlignment="1" applyProtection="1">
      <alignment vertical="center"/>
    </xf>
    <xf numFmtId="168" fontId="12" fillId="0" borderId="0" xfId="21" applyNumberFormat="1" applyFont="1" applyFill="1" applyBorder="1" applyAlignment="1">
      <alignment horizontal="right" vertical="center"/>
    </xf>
    <xf numFmtId="0" fontId="10" fillId="0" borderId="0" xfId="0" applyFont="1"/>
    <xf numFmtId="168" fontId="13" fillId="0" borderId="0" xfId="21" applyNumberFormat="1" applyFont="1" applyFill="1" applyBorder="1" applyAlignment="1">
      <alignment horizontal="right" vertical="center"/>
    </xf>
    <xf numFmtId="164" fontId="14" fillId="0" borderId="1" xfId="1" applyNumberFormat="1" applyFont="1" applyFill="1" applyBorder="1" applyAlignment="1" applyProtection="1">
      <alignment vertical="center"/>
    </xf>
    <xf numFmtId="167" fontId="7" fillId="0" borderId="0" xfId="21" applyNumberFormat="1" applyFont="1"/>
    <xf numFmtId="43" fontId="7" fillId="0" borderId="0" xfId="21" applyFont="1"/>
    <xf numFmtId="0" fontId="10" fillId="0" borderId="0" xfId="6" applyFont="1" applyAlignment="1">
      <alignment horizontal="left" vertical="center" wrapText="1"/>
    </xf>
    <xf numFmtId="0" fontId="7" fillId="0" borderId="0" xfId="0" applyFont="1" applyAlignment="1">
      <alignment horizontal="justify"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1" xfId="0" applyFont="1" applyBorder="1" applyAlignment="1">
      <alignment horizontal="left" vertical="center" wrapText="1"/>
    </xf>
    <xf numFmtId="168" fontId="10" fillId="0" borderId="0" xfId="0" applyNumberFormat="1" applyFont="1" applyAlignment="1">
      <alignment horizontal="center" vertical="center" wrapText="1"/>
    </xf>
    <xf numFmtId="169" fontId="10" fillId="0" borderId="0" xfId="0" applyNumberFormat="1" applyFont="1" applyAlignment="1">
      <alignment horizontal="center" vertical="center" wrapText="1"/>
    </xf>
    <xf numFmtId="0" fontId="10" fillId="0" borderId="0" xfId="0" applyFont="1" applyAlignment="1">
      <alignment horizontal="center" vertical="center" wrapText="1"/>
    </xf>
    <xf numFmtId="169" fontId="7" fillId="0" borderId="0" xfId="0" applyNumberFormat="1" applyFont="1" applyAlignment="1">
      <alignment horizontal="center" vertical="center" wrapText="1"/>
    </xf>
    <xf numFmtId="168" fontId="7" fillId="0" borderId="0" xfId="0" applyNumberFormat="1" applyFont="1" applyAlignment="1">
      <alignment horizontal="center" vertical="center" wrapText="1"/>
    </xf>
    <xf numFmtId="0" fontId="8" fillId="2" borderId="2" xfId="0" quotePrefix="1" applyFont="1" applyFill="1" applyBorder="1" applyAlignment="1">
      <alignment horizontal="center" vertical="center" wrapText="1"/>
    </xf>
    <xf numFmtId="166" fontId="10"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15" fillId="0" borderId="0" xfId="6" applyFont="1" applyAlignment="1">
      <alignment horizontal="left" vertical="center" wrapText="1"/>
    </xf>
    <xf numFmtId="0" fontId="8" fillId="2" borderId="2" xfId="0" applyFont="1" applyFill="1" applyBorder="1" applyAlignment="1">
      <alignment horizontal="center" vertical="center" wrapText="1"/>
    </xf>
    <xf numFmtId="0" fontId="7" fillId="0" borderId="0" xfId="0" applyFont="1" applyAlignment="1">
      <alignment horizontal="left" vertical="center" wrapText="1"/>
    </xf>
    <xf numFmtId="0" fontId="19" fillId="0" borderId="0" xfId="0" applyFont="1" applyAlignment="1">
      <alignment vertical="center"/>
    </xf>
    <xf numFmtId="0" fontId="19" fillId="0" borderId="0" xfId="0" applyFont="1"/>
    <xf numFmtId="168" fontId="7"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7" fillId="0" borderId="0" xfId="0" applyFont="1" applyFill="1" applyAlignment="1">
      <alignment horizontal="justify"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0" fillId="0" borderId="0" xfId="0" applyFont="1" applyAlignment="1">
      <alignment horizontal="justify" vertical="center" wrapText="1"/>
    </xf>
    <xf numFmtId="0" fontId="19" fillId="0" borderId="0" xfId="0" applyFont="1" applyAlignment="1">
      <alignment horizontal="justify" vertical="center" wrapText="1"/>
    </xf>
    <xf numFmtId="49" fontId="8" fillId="2" borderId="2" xfId="0" applyNumberFormat="1" applyFont="1" applyFill="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justify" vertical="center" wrapText="1"/>
    </xf>
    <xf numFmtId="0" fontId="8" fillId="2" borderId="2" xfId="0" applyFont="1" applyFill="1" applyBorder="1" applyAlignment="1">
      <alignment horizontal="center" vertical="center" wrapText="1"/>
    </xf>
    <xf numFmtId="0" fontId="16" fillId="0" borderId="0" xfId="0" applyFont="1" applyAlignment="1">
      <alignment horizontal="justify" vertical="center" wrapText="1"/>
    </xf>
    <xf numFmtId="0" fontId="7" fillId="0" borderId="0" xfId="0" applyFont="1" applyAlignment="1"/>
    <xf numFmtId="0" fontId="8" fillId="2" borderId="2" xfId="0" applyFont="1" applyFill="1" applyBorder="1" applyAlignment="1">
      <alignment horizontal="center" vertical="center"/>
    </xf>
    <xf numFmtId="0" fontId="10" fillId="0" borderId="0" xfId="0" applyFont="1" applyAlignment="1">
      <alignment horizontal="center" vertical="center"/>
    </xf>
    <xf numFmtId="0" fontId="7" fillId="0" borderId="0" xfId="6" applyFont="1" applyFill="1" applyAlignment="1">
      <alignment horizontal="justify"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0" xfId="0" applyFont="1" applyAlignment="1">
      <alignment vertical="center"/>
    </xf>
    <xf numFmtId="0" fontId="10" fillId="0" borderId="0" xfId="0" applyFont="1" applyAlignment="1">
      <alignment vertical="center"/>
    </xf>
  </cellXfs>
  <cellStyles count="22">
    <cellStyle name="Millares" xfId="21" builtinId="3"/>
    <cellStyle name="Millares 2" xfId="2" xr:uid="{00000000-0005-0000-0000-000001000000}"/>
    <cellStyle name="Millares 2 2" xfId="3" xr:uid="{00000000-0005-0000-0000-000002000000}"/>
    <cellStyle name="Millares 2 3" xfId="11" xr:uid="{00000000-0005-0000-0000-000003000000}"/>
    <cellStyle name="Millares 3" xfId="4" xr:uid="{00000000-0005-0000-0000-000004000000}"/>
    <cellStyle name="Millares 4" xfId="10" xr:uid="{00000000-0005-0000-0000-000005000000}"/>
    <cellStyle name="Millares 5" xfId="12" xr:uid="{00000000-0005-0000-0000-000006000000}"/>
    <cellStyle name="Moneda 2" xfId="5" xr:uid="{00000000-0005-0000-0000-000007000000}"/>
    <cellStyle name="Moneda 3" xfId="13" xr:uid="{00000000-0005-0000-0000-000008000000}"/>
    <cellStyle name="Moneda_000 cuadros para datos del iat ene-sep 08 (valores)" xfId="1" xr:uid="{00000000-0005-0000-0000-000009000000}"/>
    <cellStyle name="Normal" xfId="0" builtinId="0"/>
    <cellStyle name="Normal 2" xfId="6" xr:uid="{00000000-0005-0000-0000-00000B000000}"/>
    <cellStyle name="Normal 2 2" xfId="7" xr:uid="{00000000-0005-0000-0000-00000C000000}"/>
    <cellStyle name="Normal 2_INDICADORES BLOQUE 5 2" xfId="14" xr:uid="{00000000-0005-0000-0000-00000D000000}"/>
    <cellStyle name="Normal 3" xfId="8" xr:uid="{00000000-0005-0000-0000-00000E000000}"/>
    <cellStyle name="Normal 3 2" xfId="15" xr:uid="{00000000-0005-0000-0000-00000F000000}"/>
    <cellStyle name="Normal 4" xfId="9"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color rgb="FFD2D3D5"/>
      <color rgb="FFE5097F"/>
      <color rgb="FFA9ABAE"/>
      <color rgb="FF373435"/>
      <color rgb="FF968498"/>
      <color rgb="FFCCCCCC"/>
      <color rgb="FFF8D6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16C7-B236-4E34-8585-744B4E3CBFF7}">
  <sheetPr>
    <tabColor rgb="FF00B050"/>
    <pageSetUpPr fitToPage="1"/>
  </sheetPr>
  <dimension ref="B1:K123"/>
  <sheetViews>
    <sheetView showGridLines="0" tabSelected="1" view="pageBreakPreview" topLeftCell="A103" zoomScaleNormal="85" zoomScaleSheetLayoutView="100" workbookViewId="0">
      <selection activeCell="B12" sqref="B12"/>
    </sheetView>
  </sheetViews>
  <sheetFormatPr baseColWidth="10" defaultColWidth="11.5703125" defaultRowHeight="15.75" x14ac:dyDescent="0.25"/>
  <cols>
    <col min="1" max="1" width="1" style="1" customWidth="1"/>
    <col min="2" max="2" width="58.140625" style="47"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1" t="s">
        <v>19</v>
      </c>
      <c r="C2" s="32"/>
      <c r="D2" s="32"/>
      <c r="E2" s="32"/>
      <c r="F2" s="32"/>
      <c r="G2" s="32"/>
      <c r="H2" s="33"/>
    </row>
    <row r="3" spans="2:9" ht="15" customHeight="1" x14ac:dyDescent="0.25">
      <c r="B3" s="34" t="s">
        <v>14</v>
      </c>
      <c r="C3" s="35"/>
      <c r="D3" s="35"/>
      <c r="E3" s="35"/>
      <c r="F3" s="35"/>
      <c r="G3" s="35"/>
      <c r="H3" s="36"/>
    </row>
    <row r="4" spans="2:9" ht="15" customHeight="1" x14ac:dyDescent="0.25">
      <c r="B4" s="34" t="s">
        <v>61</v>
      </c>
      <c r="C4" s="35"/>
      <c r="D4" s="35"/>
      <c r="E4" s="35"/>
      <c r="F4" s="35"/>
      <c r="G4" s="35"/>
      <c r="H4" s="36"/>
    </row>
    <row r="5" spans="2:9" ht="15" customHeight="1" x14ac:dyDescent="0.25">
      <c r="B5" s="34" t="s">
        <v>134</v>
      </c>
      <c r="C5" s="35"/>
      <c r="D5" s="35"/>
      <c r="E5" s="35"/>
      <c r="F5" s="35"/>
      <c r="G5" s="35"/>
      <c r="H5" s="36"/>
    </row>
    <row r="6" spans="2:9" ht="15" customHeight="1" x14ac:dyDescent="0.25">
      <c r="B6" s="37" t="s">
        <v>30</v>
      </c>
      <c r="C6" s="38"/>
      <c r="D6" s="38"/>
      <c r="E6" s="38"/>
      <c r="F6" s="38"/>
      <c r="G6" s="38"/>
      <c r="H6" s="39"/>
    </row>
    <row r="7" spans="2:9" ht="15" customHeight="1" x14ac:dyDescent="0.25">
      <c r="B7" s="48" t="s">
        <v>1</v>
      </c>
      <c r="C7" s="42" t="s">
        <v>20</v>
      </c>
      <c r="D7" s="42"/>
      <c r="E7" s="42"/>
      <c r="F7" s="42"/>
      <c r="G7" s="42"/>
      <c r="H7" s="42" t="s">
        <v>33</v>
      </c>
    </row>
    <row r="8" spans="2:9" ht="30" customHeight="1" x14ac:dyDescent="0.25">
      <c r="B8" s="48"/>
      <c r="C8" s="24" t="s">
        <v>0</v>
      </c>
      <c r="D8" s="24" t="s">
        <v>15</v>
      </c>
      <c r="E8" s="24" t="s">
        <v>13</v>
      </c>
      <c r="F8" s="24" t="s">
        <v>32</v>
      </c>
      <c r="G8" s="24" t="s">
        <v>77</v>
      </c>
      <c r="H8" s="42"/>
    </row>
    <row r="9" spans="2:9" ht="15" customHeight="1" x14ac:dyDescent="0.25">
      <c r="B9" s="48"/>
      <c r="C9" s="20">
        <v>1</v>
      </c>
      <c r="D9" s="20">
        <v>2</v>
      </c>
      <c r="E9" s="24" t="s">
        <v>16</v>
      </c>
      <c r="F9" s="2">
        <v>4</v>
      </c>
      <c r="G9" s="2">
        <v>5</v>
      </c>
      <c r="H9" s="2" t="s">
        <v>31</v>
      </c>
    </row>
    <row r="10" spans="2:9" s="17" customFormat="1" ht="8.1" customHeight="1" x14ac:dyDescent="0.25">
      <c r="B10" s="49"/>
    </row>
    <row r="11" spans="2:9" s="53" customFormat="1" ht="30" customHeight="1" x14ac:dyDescent="0.25">
      <c r="B11" s="30" t="s">
        <v>62</v>
      </c>
      <c r="C11" s="28">
        <v>218775319</v>
      </c>
      <c r="D11" s="29">
        <f t="shared" ref="D11:D74" si="0">E11-C11</f>
        <v>-1351142.0799999833</v>
      </c>
      <c r="E11" s="28">
        <v>217424176.92000002</v>
      </c>
      <c r="F11" s="28">
        <v>51526999.250000007</v>
      </c>
      <c r="G11" s="19">
        <f>F11</f>
        <v>51526999.250000007</v>
      </c>
      <c r="H11" s="18">
        <f>E11-F11</f>
        <v>165897177.67000002</v>
      </c>
      <c r="I11" s="3"/>
    </row>
    <row r="12" spans="2:9" s="53" customFormat="1" ht="30" customHeight="1" x14ac:dyDescent="0.25">
      <c r="B12" s="30" t="s">
        <v>40</v>
      </c>
      <c r="C12" s="28">
        <v>1394439187</v>
      </c>
      <c r="D12" s="29">
        <f t="shared" si="0"/>
        <v>40000000</v>
      </c>
      <c r="E12" s="28">
        <v>1434439187</v>
      </c>
      <c r="F12" s="28">
        <v>179827229.22999999</v>
      </c>
      <c r="G12" s="19">
        <f t="shared" ref="G12:G75" si="1">F12</f>
        <v>179827229.22999999</v>
      </c>
      <c r="H12" s="18">
        <f t="shared" ref="H12:H75" si="2">E12-F12</f>
        <v>1254611957.77</v>
      </c>
      <c r="I12" s="3"/>
    </row>
    <row r="13" spans="2:9" s="53" customFormat="1" ht="30" customHeight="1" x14ac:dyDescent="0.25">
      <c r="B13" s="30" t="s">
        <v>41</v>
      </c>
      <c r="C13" s="28">
        <v>233754529</v>
      </c>
      <c r="D13" s="29">
        <f t="shared" si="0"/>
        <v>0</v>
      </c>
      <c r="E13" s="28">
        <v>233754529</v>
      </c>
      <c r="F13" s="28">
        <v>56663765.979999997</v>
      </c>
      <c r="G13" s="19">
        <f t="shared" si="1"/>
        <v>56663765.979999997</v>
      </c>
      <c r="H13" s="18">
        <f t="shared" si="2"/>
        <v>177090763.02000001</v>
      </c>
      <c r="I13" s="3"/>
    </row>
    <row r="14" spans="2:9" s="53" customFormat="1" ht="30" customHeight="1" x14ac:dyDescent="0.25">
      <c r="B14" s="30" t="s">
        <v>2</v>
      </c>
      <c r="C14" s="28">
        <v>4810403513</v>
      </c>
      <c r="D14" s="29">
        <f t="shared" si="0"/>
        <v>-55079141.430000305</v>
      </c>
      <c r="E14" s="28">
        <v>4755324371.5699997</v>
      </c>
      <c r="F14" s="28">
        <v>768524951.06999981</v>
      </c>
      <c r="G14" s="19">
        <f t="shared" si="1"/>
        <v>768524951.06999981</v>
      </c>
      <c r="H14" s="18">
        <f t="shared" si="2"/>
        <v>3986799420.5</v>
      </c>
      <c r="I14" s="3"/>
    </row>
    <row r="15" spans="2:9" s="53" customFormat="1" ht="30" customHeight="1" x14ac:dyDescent="0.25">
      <c r="B15" s="30" t="s">
        <v>44</v>
      </c>
      <c r="C15" s="28">
        <v>2984652201</v>
      </c>
      <c r="D15" s="29">
        <f t="shared" si="0"/>
        <v>0</v>
      </c>
      <c r="E15" s="28">
        <v>2984652201</v>
      </c>
      <c r="F15" s="28">
        <v>426237636.20999998</v>
      </c>
      <c r="G15" s="19">
        <f t="shared" si="1"/>
        <v>426237636.20999998</v>
      </c>
      <c r="H15" s="18">
        <f t="shared" si="2"/>
        <v>2558414564.79</v>
      </c>
      <c r="I15" s="3"/>
    </row>
    <row r="16" spans="2:9" s="53" customFormat="1" ht="30" customHeight="1" x14ac:dyDescent="0.25">
      <c r="B16" s="30" t="s">
        <v>45</v>
      </c>
      <c r="C16" s="28">
        <v>1791875917</v>
      </c>
      <c r="D16" s="29">
        <f t="shared" si="0"/>
        <v>0</v>
      </c>
      <c r="E16" s="28">
        <v>1791875917</v>
      </c>
      <c r="F16" s="28">
        <v>304056184.03999996</v>
      </c>
      <c r="G16" s="19">
        <f t="shared" si="1"/>
        <v>304056184.03999996</v>
      </c>
      <c r="H16" s="18">
        <f t="shared" si="2"/>
        <v>1487819732.96</v>
      </c>
      <c r="I16" s="3"/>
    </row>
    <row r="17" spans="2:9" s="53" customFormat="1" ht="30" customHeight="1" x14ac:dyDescent="0.25">
      <c r="B17" s="30" t="s">
        <v>46</v>
      </c>
      <c r="C17" s="28">
        <v>2103780139</v>
      </c>
      <c r="D17" s="29">
        <f t="shared" si="0"/>
        <v>0</v>
      </c>
      <c r="E17" s="28">
        <v>2103780139</v>
      </c>
      <c r="F17" s="28">
        <v>369401927.80000001</v>
      </c>
      <c r="G17" s="19">
        <f t="shared" si="1"/>
        <v>369401927.80000001</v>
      </c>
      <c r="H17" s="18">
        <f t="shared" si="2"/>
        <v>1734378211.2</v>
      </c>
      <c r="I17" s="3"/>
    </row>
    <row r="18" spans="2:9" s="53" customFormat="1" ht="30" customHeight="1" x14ac:dyDescent="0.25">
      <c r="B18" s="30" t="s">
        <v>47</v>
      </c>
      <c r="C18" s="28">
        <v>2634728152</v>
      </c>
      <c r="D18" s="29">
        <f t="shared" si="0"/>
        <v>135328</v>
      </c>
      <c r="E18" s="28">
        <v>2634863480</v>
      </c>
      <c r="F18" s="28">
        <v>422083112.65000004</v>
      </c>
      <c r="G18" s="19">
        <f t="shared" si="1"/>
        <v>422083112.65000004</v>
      </c>
      <c r="H18" s="18">
        <f t="shared" si="2"/>
        <v>2212780367.3499999</v>
      </c>
      <c r="I18" s="3"/>
    </row>
    <row r="19" spans="2:9" s="53" customFormat="1" ht="30" customHeight="1" x14ac:dyDescent="0.25">
      <c r="B19" s="30" t="s">
        <v>48</v>
      </c>
      <c r="C19" s="28">
        <v>1601817552</v>
      </c>
      <c r="D19" s="29">
        <f t="shared" si="0"/>
        <v>0</v>
      </c>
      <c r="E19" s="28">
        <v>1601817552.0000002</v>
      </c>
      <c r="F19" s="28">
        <v>256272474.63000005</v>
      </c>
      <c r="G19" s="19">
        <f t="shared" si="1"/>
        <v>256272474.63000005</v>
      </c>
      <c r="H19" s="18">
        <f t="shared" si="2"/>
        <v>1345545077.3700001</v>
      </c>
      <c r="I19" s="3"/>
    </row>
    <row r="20" spans="2:9" s="53" customFormat="1" ht="30" customHeight="1" x14ac:dyDescent="0.25">
      <c r="B20" s="30" t="s">
        <v>49</v>
      </c>
      <c r="C20" s="28">
        <v>3116135541</v>
      </c>
      <c r="D20" s="29">
        <f t="shared" si="0"/>
        <v>0</v>
      </c>
      <c r="E20" s="28">
        <v>3116135540.9999995</v>
      </c>
      <c r="F20" s="28">
        <v>611629150.29000008</v>
      </c>
      <c r="G20" s="19">
        <f t="shared" si="1"/>
        <v>611629150.29000008</v>
      </c>
      <c r="H20" s="18">
        <f t="shared" si="2"/>
        <v>2504506390.7099996</v>
      </c>
      <c r="I20" s="3"/>
    </row>
    <row r="21" spans="2:9" s="53" customFormat="1" ht="30" customHeight="1" x14ac:dyDescent="0.25">
      <c r="B21" s="30" t="s">
        <v>50</v>
      </c>
      <c r="C21" s="28">
        <v>4454549684</v>
      </c>
      <c r="D21" s="29">
        <f t="shared" si="0"/>
        <v>0</v>
      </c>
      <c r="E21" s="28">
        <v>4454549684</v>
      </c>
      <c r="F21" s="28">
        <v>771311086.53000045</v>
      </c>
      <c r="G21" s="19">
        <f t="shared" si="1"/>
        <v>771311086.53000045</v>
      </c>
      <c r="H21" s="18">
        <f t="shared" si="2"/>
        <v>3683238597.4699993</v>
      </c>
      <c r="I21" s="3"/>
    </row>
    <row r="22" spans="2:9" s="53" customFormat="1" ht="30" customHeight="1" x14ac:dyDescent="0.25">
      <c r="B22" s="30" t="s">
        <v>51</v>
      </c>
      <c r="C22" s="28">
        <v>1891972643</v>
      </c>
      <c r="D22" s="29">
        <f t="shared" si="0"/>
        <v>-2691673</v>
      </c>
      <c r="E22" s="28">
        <v>1889280970</v>
      </c>
      <c r="F22" s="28">
        <v>326425144.90999997</v>
      </c>
      <c r="G22" s="19">
        <f t="shared" si="1"/>
        <v>326425144.90999997</v>
      </c>
      <c r="H22" s="18">
        <f t="shared" si="2"/>
        <v>1562855825.0900002</v>
      </c>
      <c r="I22" s="3"/>
    </row>
    <row r="23" spans="2:9" s="53" customFormat="1" ht="30" customHeight="1" x14ac:dyDescent="0.25">
      <c r="B23" s="30" t="s">
        <v>52</v>
      </c>
      <c r="C23" s="28">
        <v>5482965498</v>
      </c>
      <c r="D23" s="29">
        <f t="shared" si="0"/>
        <v>0</v>
      </c>
      <c r="E23" s="28">
        <v>5482965498</v>
      </c>
      <c r="F23" s="28">
        <v>804724566</v>
      </c>
      <c r="G23" s="19">
        <f t="shared" si="1"/>
        <v>804724566</v>
      </c>
      <c r="H23" s="18">
        <f t="shared" si="2"/>
        <v>4678240932</v>
      </c>
      <c r="I23" s="3"/>
    </row>
    <row r="24" spans="2:9" s="53" customFormat="1" ht="30" customHeight="1" x14ac:dyDescent="0.25">
      <c r="B24" s="30" t="s">
        <v>53</v>
      </c>
      <c r="C24" s="28">
        <v>1574115850</v>
      </c>
      <c r="D24" s="29">
        <f t="shared" si="0"/>
        <v>0</v>
      </c>
      <c r="E24" s="28">
        <v>1574115850</v>
      </c>
      <c r="F24" s="28">
        <v>210053350.19000003</v>
      </c>
      <c r="G24" s="19">
        <f t="shared" si="1"/>
        <v>210053350.19000003</v>
      </c>
      <c r="H24" s="18">
        <f t="shared" si="2"/>
        <v>1364062499.8099999</v>
      </c>
      <c r="I24" s="3"/>
    </row>
    <row r="25" spans="2:9" s="53" customFormat="1" ht="30" customHeight="1" x14ac:dyDescent="0.25">
      <c r="B25" s="30" t="s">
        <v>54</v>
      </c>
      <c r="C25" s="28">
        <v>2254874809</v>
      </c>
      <c r="D25" s="29">
        <f t="shared" si="0"/>
        <v>0</v>
      </c>
      <c r="E25" s="28">
        <v>2254874809</v>
      </c>
      <c r="F25" s="28">
        <v>435303708.46000022</v>
      </c>
      <c r="G25" s="19">
        <f t="shared" si="1"/>
        <v>435303708.46000022</v>
      </c>
      <c r="H25" s="18">
        <f t="shared" si="2"/>
        <v>1819571100.5399997</v>
      </c>
      <c r="I25" s="3"/>
    </row>
    <row r="26" spans="2:9" s="53" customFormat="1" ht="30" customHeight="1" x14ac:dyDescent="0.25">
      <c r="B26" s="30" t="s">
        <v>55</v>
      </c>
      <c r="C26" s="28">
        <v>1347445584</v>
      </c>
      <c r="D26" s="29">
        <f t="shared" si="0"/>
        <v>0</v>
      </c>
      <c r="E26" s="28">
        <v>1347445584</v>
      </c>
      <c r="F26" s="28">
        <v>223809839.25999996</v>
      </c>
      <c r="G26" s="19">
        <f t="shared" si="1"/>
        <v>223809839.25999996</v>
      </c>
      <c r="H26" s="18">
        <f t="shared" si="2"/>
        <v>1123635744.74</v>
      </c>
      <c r="I26" s="3"/>
    </row>
    <row r="27" spans="2:9" s="53" customFormat="1" ht="30" customHeight="1" x14ac:dyDescent="0.25">
      <c r="B27" s="30" t="s">
        <v>56</v>
      </c>
      <c r="C27" s="28">
        <v>1599993068</v>
      </c>
      <c r="D27" s="29">
        <f t="shared" si="0"/>
        <v>0</v>
      </c>
      <c r="E27" s="28">
        <v>1599993068</v>
      </c>
      <c r="F27" s="28">
        <v>298518354.22999996</v>
      </c>
      <c r="G27" s="19">
        <f t="shared" si="1"/>
        <v>298518354.22999996</v>
      </c>
      <c r="H27" s="18">
        <f t="shared" si="2"/>
        <v>1301474713.77</v>
      </c>
      <c r="I27" s="3"/>
    </row>
    <row r="28" spans="2:9" s="53" customFormat="1" ht="30" customHeight="1" x14ac:dyDescent="0.25">
      <c r="B28" s="30" t="s">
        <v>57</v>
      </c>
      <c r="C28" s="28">
        <v>2526422164</v>
      </c>
      <c r="D28" s="29">
        <f t="shared" si="0"/>
        <v>0</v>
      </c>
      <c r="E28" s="28">
        <v>2526422164</v>
      </c>
      <c r="F28" s="28">
        <v>373500588.48000014</v>
      </c>
      <c r="G28" s="19">
        <f t="shared" si="1"/>
        <v>373500588.48000014</v>
      </c>
      <c r="H28" s="18">
        <f t="shared" si="2"/>
        <v>2152921575.52</v>
      </c>
      <c r="I28" s="3"/>
    </row>
    <row r="29" spans="2:9" s="53" customFormat="1" ht="30" customHeight="1" x14ac:dyDescent="0.25">
      <c r="B29" s="30" t="s">
        <v>58</v>
      </c>
      <c r="C29" s="28">
        <v>2585086303</v>
      </c>
      <c r="D29" s="29">
        <f t="shared" si="0"/>
        <v>-3170954</v>
      </c>
      <c r="E29" s="28">
        <v>2581915349</v>
      </c>
      <c r="F29" s="28">
        <v>530919125.65000004</v>
      </c>
      <c r="G29" s="19">
        <f t="shared" si="1"/>
        <v>530919125.65000004</v>
      </c>
      <c r="H29" s="18">
        <f t="shared" si="2"/>
        <v>2050996223.3499999</v>
      </c>
      <c r="I29" s="3"/>
    </row>
    <row r="30" spans="2:9" s="53" customFormat="1" ht="30" customHeight="1" x14ac:dyDescent="0.25">
      <c r="B30" s="30" t="s">
        <v>59</v>
      </c>
      <c r="C30" s="28">
        <v>1923172798</v>
      </c>
      <c r="D30" s="29">
        <f t="shared" si="0"/>
        <v>-2258094</v>
      </c>
      <c r="E30" s="28">
        <v>1920914704</v>
      </c>
      <c r="F30" s="28">
        <v>330125972.40999997</v>
      </c>
      <c r="G30" s="19">
        <f t="shared" si="1"/>
        <v>330125972.40999997</v>
      </c>
      <c r="H30" s="18">
        <f t="shared" si="2"/>
        <v>1590788731.5900002</v>
      </c>
      <c r="I30" s="3"/>
    </row>
    <row r="31" spans="2:9" s="53" customFormat="1" ht="30" customHeight="1" x14ac:dyDescent="0.25">
      <c r="B31" s="50" t="s">
        <v>74</v>
      </c>
      <c r="C31" s="28">
        <v>15537824</v>
      </c>
      <c r="D31" s="29">
        <f t="shared" si="0"/>
        <v>0</v>
      </c>
      <c r="E31" s="28">
        <v>15537824</v>
      </c>
      <c r="F31" s="28">
        <v>1949976.41</v>
      </c>
      <c r="G31" s="19">
        <f t="shared" si="1"/>
        <v>1949976.41</v>
      </c>
      <c r="H31" s="18">
        <f t="shared" si="2"/>
        <v>13587847.59</v>
      </c>
      <c r="I31" s="3"/>
    </row>
    <row r="32" spans="2:9" s="53" customFormat="1" ht="30" customHeight="1" x14ac:dyDescent="0.25">
      <c r="B32" s="30" t="s">
        <v>10</v>
      </c>
      <c r="C32" s="28">
        <v>70759252</v>
      </c>
      <c r="D32" s="29">
        <f t="shared" si="0"/>
        <v>0</v>
      </c>
      <c r="E32" s="28">
        <v>70759252</v>
      </c>
      <c r="F32" s="28">
        <v>7795277.3999999985</v>
      </c>
      <c r="G32" s="19">
        <f t="shared" si="1"/>
        <v>7795277.3999999985</v>
      </c>
      <c r="H32" s="18">
        <f t="shared" si="2"/>
        <v>62963974.600000001</v>
      </c>
      <c r="I32" s="3"/>
    </row>
    <row r="33" spans="2:9" s="53" customFormat="1" ht="30" customHeight="1" x14ac:dyDescent="0.25">
      <c r="B33" s="30" t="s">
        <v>75</v>
      </c>
      <c r="C33" s="28">
        <v>10667153</v>
      </c>
      <c r="D33" s="29">
        <f t="shared" si="0"/>
        <v>0</v>
      </c>
      <c r="E33" s="28">
        <v>10667153</v>
      </c>
      <c r="F33" s="28">
        <v>2323676.06</v>
      </c>
      <c r="G33" s="19">
        <f t="shared" si="1"/>
        <v>2323676.06</v>
      </c>
      <c r="H33" s="18">
        <f t="shared" si="2"/>
        <v>8343476.9399999995</v>
      </c>
      <c r="I33" s="3"/>
    </row>
    <row r="34" spans="2:9" s="53" customFormat="1" ht="30" customHeight="1" x14ac:dyDescent="0.25">
      <c r="B34" s="30" t="s">
        <v>135</v>
      </c>
      <c r="C34" s="28">
        <v>19538733</v>
      </c>
      <c r="D34" s="29">
        <f t="shared" si="0"/>
        <v>0</v>
      </c>
      <c r="E34" s="28">
        <v>19538733</v>
      </c>
      <c r="F34" s="28">
        <v>4848042.78</v>
      </c>
      <c r="G34" s="19">
        <f t="shared" si="1"/>
        <v>4848042.78</v>
      </c>
      <c r="H34" s="18">
        <f t="shared" si="2"/>
        <v>14690690.219999999</v>
      </c>
      <c r="I34" s="3"/>
    </row>
    <row r="35" spans="2:9" s="53" customFormat="1" ht="30" customHeight="1" x14ac:dyDescent="0.25">
      <c r="B35" s="30" t="s">
        <v>118</v>
      </c>
      <c r="C35" s="28">
        <v>11782767</v>
      </c>
      <c r="D35" s="29">
        <f t="shared" si="0"/>
        <v>0</v>
      </c>
      <c r="E35" s="28">
        <v>11782767</v>
      </c>
      <c r="F35" s="28">
        <v>2548658.8899999997</v>
      </c>
      <c r="G35" s="19">
        <f t="shared" si="1"/>
        <v>2548658.8899999997</v>
      </c>
      <c r="H35" s="18">
        <f t="shared" si="2"/>
        <v>9234108.1099999994</v>
      </c>
      <c r="I35" s="3"/>
    </row>
    <row r="36" spans="2:9" s="53" customFormat="1" ht="30" customHeight="1" x14ac:dyDescent="0.25">
      <c r="B36" s="30" t="s">
        <v>3</v>
      </c>
      <c r="C36" s="28">
        <v>262805944</v>
      </c>
      <c r="D36" s="29">
        <f t="shared" si="0"/>
        <v>-3480180</v>
      </c>
      <c r="E36" s="28">
        <v>259325764</v>
      </c>
      <c r="F36" s="28">
        <v>56514288.990000017</v>
      </c>
      <c r="G36" s="19">
        <f t="shared" si="1"/>
        <v>56514288.990000017</v>
      </c>
      <c r="H36" s="18">
        <f t="shared" si="2"/>
        <v>202811475.00999999</v>
      </c>
      <c r="I36" s="3"/>
    </row>
    <row r="37" spans="2:9" s="53" customFormat="1" ht="30" customHeight="1" x14ac:dyDescent="0.25">
      <c r="B37" s="30" t="s">
        <v>117</v>
      </c>
      <c r="C37" s="28">
        <v>2324219744</v>
      </c>
      <c r="D37" s="29">
        <f t="shared" si="0"/>
        <v>0</v>
      </c>
      <c r="E37" s="28">
        <v>2324219744</v>
      </c>
      <c r="F37" s="28">
        <v>185702766.87</v>
      </c>
      <c r="G37" s="19">
        <f t="shared" si="1"/>
        <v>185702766.87</v>
      </c>
      <c r="H37" s="18">
        <f t="shared" si="2"/>
        <v>2138516977.1300001</v>
      </c>
      <c r="I37" s="3"/>
    </row>
    <row r="38" spans="2:9" s="53" customFormat="1" ht="30" customHeight="1" x14ac:dyDescent="0.25">
      <c r="B38" s="30" t="s">
        <v>4</v>
      </c>
      <c r="C38" s="28">
        <v>391456703</v>
      </c>
      <c r="D38" s="29">
        <f t="shared" si="0"/>
        <v>0</v>
      </c>
      <c r="E38" s="28">
        <v>391456703</v>
      </c>
      <c r="F38" s="28">
        <v>43234451.900000006</v>
      </c>
      <c r="G38" s="19">
        <f t="shared" si="1"/>
        <v>43234451.900000006</v>
      </c>
      <c r="H38" s="18">
        <f t="shared" si="2"/>
        <v>348222251.10000002</v>
      </c>
      <c r="I38" s="3"/>
    </row>
    <row r="39" spans="2:9" s="53" customFormat="1" ht="30" customHeight="1" x14ac:dyDescent="0.25">
      <c r="B39" s="30" t="s">
        <v>116</v>
      </c>
      <c r="C39" s="28">
        <v>402084647</v>
      </c>
      <c r="D39" s="29">
        <f t="shared" si="0"/>
        <v>0</v>
      </c>
      <c r="E39" s="28">
        <v>402084647</v>
      </c>
      <c r="F39" s="28">
        <v>155640000</v>
      </c>
      <c r="G39" s="19">
        <f t="shared" si="1"/>
        <v>155640000</v>
      </c>
      <c r="H39" s="18">
        <f t="shared" si="2"/>
        <v>246444647</v>
      </c>
      <c r="I39" s="3"/>
    </row>
    <row r="40" spans="2:9" s="53" customFormat="1" ht="30" customHeight="1" x14ac:dyDescent="0.25">
      <c r="B40" s="30" t="s">
        <v>5</v>
      </c>
      <c r="C40" s="28">
        <v>77996868</v>
      </c>
      <c r="D40" s="29">
        <f t="shared" si="0"/>
        <v>0</v>
      </c>
      <c r="E40" s="28">
        <v>77996868</v>
      </c>
      <c r="F40" s="28">
        <v>16406324.560000002</v>
      </c>
      <c r="G40" s="19">
        <f t="shared" si="1"/>
        <v>16406324.560000002</v>
      </c>
      <c r="H40" s="18">
        <f t="shared" si="2"/>
        <v>61590543.439999998</v>
      </c>
      <c r="I40" s="3"/>
    </row>
    <row r="41" spans="2:9" s="53" customFormat="1" ht="30" customHeight="1" x14ac:dyDescent="0.25">
      <c r="B41" s="30" t="s">
        <v>115</v>
      </c>
      <c r="C41" s="28">
        <v>133394911</v>
      </c>
      <c r="D41" s="29">
        <f t="shared" si="0"/>
        <v>0</v>
      </c>
      <c r="E41" s="28">
        <v>133394911</v>
      </c>
      <c r="F41" s="28">
        <v>6683309.5900000008</v>
      </c>
      <c r="G41" s="19">
        <f t="shared" si="1"/>
        <v>6683309.5900000008</v>
      </c>
      <c r="H41" s="18">
        <f t="shared" si="2"/>
        <v>126711601.41</v>
      </c>
      <c r="I41" s="3"/>
    </row>
    <row r="42" spans="2:9" s="53" customFormat="1" ht="30" customHeight="1" x14ac:dyDescent="0.25">
      <c r="B42" s="30" t="s">
        <v>63</v>
      </c>
      <c r="C42" s="28">
        <v>1175732232</v>
      </c>
      <c r="D42" s="29">
        <f t="shared" si="0"/>
        <v>35983439.569999933</v>
      </c>
      <c r="E42" s="28">
        <v>1211715671.5699999</v>
      </c>
      <c r="F42" s="28">
        <v>270676379.23000002</v>
      </c>
      <c r="G42" s="19">
        <f t="shared" si="1"/>
        <v>270676379.23000002</v>
      </c>
      <c r="H42" s="18">
        <f t="shared" si="2"/>
        <v>941039292.33999991</v>
      </c>
      <c r="I42" s="3"/>
    </row>
    <row r="43" spans="2:9" s="53" customFormat="1" ht="30" customHeight="1" x14ac:dyDescent="0.25">
      <c r="B43" s="30" t="s">
        <v>17</v>
      </c>
      <c r="C43" s="28">
        <v>13676453417</v>
      </c>
      <c r="D43" s="29">
        <f t="shared" si="0"/>
        <v>0</v>
      </c>
      <c r="E43" s="28">
        <v>13676453417</v>
      </c>
      <c r="F43" s="28">
        <v>2451275698.5299997</v>
      </c>
      <c r="G43" s="19">
        <f t="shared" si="1"/>
        <v>2451275698.5299997</v>
      </c>
      <c r="H43" s="18">
        <f t="shared" si="2"/>
        <v>11225177718.470001</v>
      </c>
      <c r="I43" s="3"/>
    </row>
    <row r="44" spans="2:9" s="53" customFormat="1" ht="30" customHeight="1" x14ac:dyDescent="0.25">
      <c r="B44" s="30" t="s">
        <v>42</v>
      </c>
      <c r="C44" s="28">
        <v>5648600</v>
      </c>
      <c r="D44" s="29">
        <f t="shared" si="0"/>
        <v>15830996.09</v>
      </c>
      <c r="E44" s="28">
        <v>21479596.09</v>
      </c>
      <c r="F44" s="28">
        <v>1253595.7500000002</v>
      </c>
      <c r="G44" s="19">
        <f t="shared" si="1"/>
        <v>1253595.7500000002</v>
      </c>
      <c r="H44" s="18">
        <f t="shared" si="2"/>
        <v>20226000.34</v>
      </c>
      <c r="I44" s="3"/>
    </row>
    <row r="45" spans="2:9" s="53" customFormat="1" ht="30" customHeight="1" x14ac:dyDescent="0.25">
      <c r="B45" s="30" t="s">
        <v>114</v>
      </c>
      <c r="C45" s="28">
        <v>1219131104</v>
      </c>
      <c r="D45" s="29">
        <f t="shared" si="0"/>
        <v>0</v>
      </c>
      <c r="E45" s="28">
        <v>1219131104</v>
      </c>
      <c r="F45" s="28">
        <v>79944200</v>
      </c>
      <c r="G45" s="19">
        <f t="shared" si="1"/>
        <v>79944200</v>
      </c>
      <c r="H45" s="18">
        <f t="shared" si="2"/>
        <v>1139186904</v>
      </c>
      <c r="I45" s="3"/>
    </row>
    <row r="46" spans="2:9" s="53" customFormat="1" ht="30" customHeight="1" x14ac:dyDescent="0.25">
      <c r="B46" s="30" t="s">
        <v>113</v>
      </c>
      <c r="C46" s="28">
        <v>111424011</v>
      </c>
      <c r="D46" s="29">
        <f t="shared" si="0"/>
        <v>0</v>
      </c>
      <c r="E46" s="28">
        <v>111424011</v>
      </c>
      <c r="F46" s="28">
        <v>22964872.910000004</v>
      </c>
      <c r="G46" s="19">
        <f t="shared" si="1"/>
        <v>22964872.910000004</v>
      </c>
      <c r="H46" s="18">
        <f t="shared" si="2"/>
        <v>88459138.090000004</v>
      </c>
      <c r="I46" s="3"/>
    </row>
    <row r="47" spans="2:9" s="53" customFormat="1" ht="30" customHeight="1" x14ac:dyDescent="0.25">
      <c r="B47" s="30" t="s">
        <v>6</v>
      </c>
      <c r="C47" s="28">
        <v>14908555309</v>
      </c>
      <c r="D47" s="29">
        <f t="shared" si="0"/>
        <v>0</v>
      </c>
      <c r="E47" s="28">
        <v>14908555309</v>
      </c>
      <c r="F47" s="28">
        <v>463043545.52999997</v>
      </c>
      <c r="G47" s="19">
        <f t="shared" si="1"/>
        <v>463043545.52999997</v>
      </c>
      <c r="H47" s="18">
        <f t="shared" si="2"/>
        <v>14445511763.469999</v>
      </c>
      <c r="I47" s="3"/>
    </row>
    <row r="48" spans="2:9" s="53" customFormat="1" ht="30" customHeight="1" x14ac:dyDescent="0.25">
      <c r="B48" s="30" t="s">
        <v>65</v>
      </c>
      <c r="C48" s="28">
        <v>1273831667</v>
      </c>
      <c r="D48" s="29">
        <f t="shared" si="0"/>
        <v>0</v>
      </c>
      <c r="E48" s="28">
        <v>1273831667</v>
      </c>
      <c r="F48" s="28">
        <v>282220160.46000004</v>
      </c>
      <c r="G48" s="19">
        <f t="shared" si="1"/>
        <v>282220160.46000004</v>
      </c>
      <c r="H48" s="18">
        <f t="shared" si="2"/>
        <v>991611506.53999996</v>
      </c>
      <c r="I48" s="3"/>
    </row>
    <row r="49" spans="2:9" s="54" customFormat="1" ht="30" customHeight="1" x14ac:dyDescent="0.25">
      <c r="B49" s="30" t="s">
        <v>112</v>
      </c>
      <c r="C49" s="28">
        <v>21000000</v>
      </c>
      <c r="D49" s="29">
        <f t="shared" si="0"/>
        <v>0</v>
      </c>
      <c r="E49" s="28">
        <v>21000000</v>
      </c>
      <c r="F49" s="28">
        <v>4671541.9000000004</v>
      </c>
      <c r="G49" s="19">
        <f t="shared" si="1"/>
        <v>4671541.9000000004</v>
      </c>
      <c r="H49" s="18">
        <f t="shared" si="2"/>
        <v>16328458.1</v>
      </c>
      <c r="I49" s="3"/>
    </row>
    <row r="50" spans="2:9" s="54" customFormat="1" ht="30" customHeight="1" x14ac:dyDescent="0.25">
      <c r="B50" s="30" t="s">
        <v>111</v>
      </c>
      <c r="C50" s="28">
        <v>118696812</v>
      </c>
      <c r="D50" s="29">
        <f t="shared" si="0"/>
        <v>0</v>
      </c>
      <c r="E50" s="28">
        <v>118696812</v>
      </c>
      <c r="F50" s="28">
        <v>6213546.8799999999</v>
      </c>
      <c r="G50" s="19">
        <f t="shared" si="1"/>
        <v>6213546.8799999999</v>
      </c>
      <c r="H50" s="18">
        <f t="shared" si="2"/>
        <v>112483265.12</v>
      </c>
      <c r="I50" s="3"/>
    </row>
    <row r="51" spans="2:9" s="54" customFormat="1" ht="30" customHeight="1" x14ac:dyDescent="0.25">
      <c r="B51" s="30" t="s">
        <v>34</v>
      </c>
      <c r="C51" s="28">
        <v>2392460130</v>
      </c>
      <c r="D51" s="29">
        <f t="shared" si="0"/>
        <v>0</v>
      </c>
      <c r="E51" s="28">
        <v>2392460130</v>
      </c>
      <c r="F51" s="28">
        <v>480072656.20000005</v>
      </c>
      <c r="G51" s="19">
        <f t="shared" si="1"/>
        <v>480072656.20000005</v>
      </c>
      <c r="H51" s="18">
        <f t="shared" si="2"/>
        <v>1912387473.8</v>
      </c>
      <c r="I51" s="3"/>
    </row>
    <row r="52" spans="2:9" s="54" customFormat="1" ht="30" customHeight="1" x14ac:dyDescent="0.25">
      <c r="B52" s="30" t="s">
        <v>110</v>
      </c>
      <c r="C52" s="28">
        <v>28040873</v>
      </c>
      <c r="D52" s="29">
        <f t="shared" si="0"/>
        <v>0</v>
      </c>
      <c r="E52" s="28">
        <v>28040873</v>
      </c>
      <c r="F52" s="28">
        <v>4401846.79</v>
      </c>
      <c r="G52" s="19">
        <f t="shared" si="1"/>
        <v>4401846.79</v>
      </c>
      <c r="H52" s="18">
        <f t="shared" si="2"/>
        <v>23639026.210000001</v>
      </c>
      <c r="I52" s="3"/>
    </row>
    <row r="53" spans="2:9" s="54" customFormat="1" ht="30" customHeight="1" x14ac:dyDescent="0.25">
      <c r="B53" s="30" t="s">
        <v>109</v>
      </c>
      <c r="C53" s="28">
        <v>26725799</v>
      </c>
      <c r="D53" s="29">
        <f t="shared" si="0"/>
        <v>0</v>
      </c>
      <c r="E53" s="28">
        <v>26725799</v>
      </c>
      <c r="F53" s="28">
        <v>4292376.24</v>
      </c>
      <c r="G53" s="19">
        <f t="shared" si="1"/>
        <v>4292376.24</v>
      </c>
      <c r="H53" s="18">
        <f t="shared" si="2"/>
        <v>22433422.759999998</v>
      </c>
      <c r="I53" s="3"/>
    </row>
    <row r="54" spans="2:9" s="54" customFormat="1" ht="30" customHeight="1" x14ac:dyDescent="0.25">
      <c r="B54" s="30" t="s">
        <v>108</v>
      </c>
      <c r="C54" s="28">
        <v>2157149492</v>
      </c>
      <c r="D54" s="29">
        <f t="shared" si="0"/>
        <v>4867036</v>
      </c>
      <c r="E54" s="28">
        <v>2162016528</v>
      </c>
      <c r="F54" s="28">
        <v>439037013.85000002</v>
      </c>
      <c r="G54" s="19">
        <f t="shared" si="1"/>
        <v>439037013.85000002</v>
      </c>
      <c r="H54" s="18">
        <f t="shared" si="2"/>
        <v>1722979514.1500001</v>
      </c>
      <c r="I54" s="3"/>
    </row>
    <row r="55" spans="2:9" s="54" customFormat="1" ht="30" customHeight="1" x14ac:dyDescent="0.25">
      <c r="B55" s="30" t="s">
        <v>107</v>
      </c>
      <c r="C55" s="28">
        <v>17209020</v>
      </c>
      <c r="D55" s="29">
        <f t="shared" si="0"/>
        <v>0</v>
      </c>
      <c r="E55" s="28">
        <v>17209020</v>
      </c>
      <c r="F55" s="28">
        <v>4011471.4</v>
      </c>
      <c r="G55" s="19">
        <f t="shared" si="1"/>
        <v>4011471.4</v>
      </c>
      <c r="H55" s="18">
        <f t="shared" si="2"/>
        <v>13197548.6</v>
      </c>
      <c r="I55" s="3"/>
    </row>
    <row r="56" spans="2:9" s="54" customFormat="1" ht="30" customHeight="1" x14ac:dyDescent="0.25">
      <c r="B56" s="30" t="s">
        <v>106</v>
      </c>
      <c r="C56" s="28">
        <v>156836928</v>
      </c>
      <c r="D56" s="29">
        <f t="shared" si="0"/>
        <v>-2432657.099999994</v>
      </c>
      <c r="E56" s="28">
        <v>154404270.90000001</v>
      </c>
      <c r="F56" s="28">
        <v>14963317.319999998</v>
      </c>
      <c r="G56" s="19">
        <f t="shared" si="1"/>
        <v>14963317.319999998</v>
      </c>
      <c r="H56" s="18">
        <f t="shared" si="2"/>
        <v>139440953.58000001</v>
      </c>
      <c r="I56" s="3"/>
    </row>
    <row r="57" spans="2:9" s="54" customFormat="1" ht="30" customHeight="1" x14ac:dyDescent="0.25">
      <c r="B57" s="30" t="s">
        <v>105</v>
      </c>
      <c r="C57" s="28">
        <v>384959117</v>
      </c>
      <c r="D57" s="29">
        <f t="shared" si="0"/>
        <v>0</v>
      </c>
      <c r="E57" s="28">
        <v>384959117</v>
      </c>
      <c r="F57" s="28">
        <v>30744607.030000001</v>
      </c>
      <c r="G57" s="19">
        <f t="shared" si="1"/>
        <v>30744607.030000001</v>
      </c>
      <c r="H57" s="18">
        <f t="shared" si="2"/>
        <v>354214509.97000003</v>
      </c>
      <c r="I57" s="3"/>
    </row>
    <row r="58" spans="2:9" s="54" customFormat="1" ht="30" customHeight="1" x14ac:dyDescent="0.25">
      <c r="B58" s="30" t="s">
        <v>35</v>
      </c>
      <c r="C58" s="28">
        <v>3702723184</v>
      </c>
      <c r="D58" s="29">
        <f t="shared" si="0"/>
        <v>0</v>
      </c>
      <c r="E58" s="28">
        <v>3702723183.9999995</v>
      </c>
      <c r="F58" s="28">
        <v>749915267.26999998</v>
      </c>
      <c r="G58" s="19">
        <f t="shared" si="1"/>
        <v>749915267.26999998</v>
      </c>
      <c r="H58" s="18">
        <f t="shared" si="2"/>
        <v>2952807916.7299995</v>
      </c>
      <c r="I58" s="3"/>
    </row>
    <row r="59" spans="2:9" s="54" customFormat="1" ht="30" customHeight="1" x14ac:dyDescent="0.25">
      <c r="B59" s="30" t="s">
        <v>86</v>
      </c>
      <c r="C59" s="28">
        <v>46950718</v>
      </c>
      <c r="D59" s="29">
        <f t="shared" si="0"/>
        <v>92362160.569999993</v>
      </c>
      <c r="E59" s="28">
        <v>139312878.56999999</v>
      </c>
      <c r="F59" s="28">
        <v>130618671.78999999</v>
      </c>
      <c r="G59" s="19">
        <f t="shared" si="1"/>
        <v>130618671.78999999</v>
      </c>
      <c r="H59" s="18">
        <f t="shared" si="2"/>
        <v>8694206.7800000012</v>
      </c>
      <c r="I59" s="3"/>
    </row>
    <row r="60" spans="2:9" s="54" customFormat="1" ht="30" customHeight="1" x14ac:dyDescent="0.25">
      <c r="B60" s="30" t="s">
        <v>85</v>
      </c>
      <c r="C60" s="28">
        <v>80991039</v>
      </c>
      <c r="D60" s="29">
        <f t="shared" si="0"/>
        <v>0</v>
      </c>
      <c r="E60" s="28">
        <v>80991039</v>
      </c>
      <c r="F60" s="28">
        <v>20247762</v>
      </c>
      <c r="G60" s="19">
        <f t="shared" si="1"/>
        <v>20247762</v>
      </c>
      <c r="H60" s="18">
        <f t="shared" si="2"/>
        <v>60743277</v>
      </c>
      <c r="I60" s="3"/>
    </row>
    <row r="61" spans="2:9" s="54" customFormat="1" ht="30" customHeight="1" x14ac:dyDescent="0.25">
      <c r="B61" s="30" t="s">
        <v>84</v>
      </c>
      <c r="C61" s="28">
        <v>14270442</v>
      </c>
      <c r="D61" s="29">
        <f t="shared" si="0"/>
        <v>-462967.80000000075</v>
      </c>
      <c r="E61" s="28">
        <v>13807474.199999999</v>
      </c>
      <c r="F61" s="28">
        <v>2816898.2100000004</v>
      </c>
      <c r="G61" s="19">
        <f t="shared" si="1"/>
        <v>2816898.2100000004</v>
      </c>
      <c r="H61" s="18">
        <f t="shared" si="2"/>
        <v>10990575.989999998</v>
      </c>
      <c r="I61" s="3"/>
    </row>
    <row r="62" spans="2:9" s="54" customFormat="1" ht="30" customHeight="1" x14ac:dyDescent="0.25">
      <c r="B62" s="30" t="s">
        <v>104</v>
      </c>
      <c r="C62" s="28">
        <v>41450146</v>
      </c>
      <c r="D62" s="29">
        <f t="shared" si="0"/>
        <v>5388616.7300000042</v>
      </c>
      <c r="E62" s="28">
        <v>46838762.730000004</v>
      </c>
      <c r="F62" s="28">
        <v>10100392.51</v>
      </c>
      <c r="G62" s="19">
        <f t="shared" si="1"/>
        <v>10100392.51</v>
      </c>
      <c r="H62" s="18">
        <f t="shared" si="2"/>
        <v>36738370.220000006</v>
      </c>
      <c r="I62" s="3"/>
    </row>
    <row r="63" spans="2:9" s="54" customFormat="1" ht="30" customHeight="1" x14ac:dyDescent="0.25">
      <c r="B63" s="30" t="s">
        <v>103</v>
      </c>
      <c r="C63" s="28">
        <v>3025235</v>
      </c>
      <c r="D63" s="29">
        <f t="shared" si="0"/>
        <v>0</v>
      </c>
      <c r="E63" s="28">
        <v>3025235</v>
      </c>
      <c r="F63" s="28">
        <v>2000</v>
      </c>
      <c r="G63" s="19">
        <f t="shared" si="1"/>
        <v>2000</v>
      </c>
      <c r="H63" s="18">
        <f t="shared" si="2"/>
        <v>3023235</v>
      </c>
      <c r="I63" s="3"/>
    </row>
    <row r="64" spans="2:9" s="54" customFormat="1" ht="30" customHeight="1" x14ac:dyDescent="0.25">
      <c r="B64" s="30" t="s">
        <v>12</v>
      </c>
      <c r="C64" s="28">
        <v>1711384334</v>
      </c>
      <c r="D64" s="29">
        <f t="shared" si="0"/>
        <v>0</v>
      </c>
      <c r="E64" s="28">
        <v>1711384334</v>
      </c>
      <c r="F64" s="28">
        <v>276142307.63000011</v>
      </c>
      <c r="G64" s="19">
        <f t="shared" si="1"/>
        <v>276142307.63000011</v>
      </c>
      <c r="H64" s="18">
        <f t="shared" si="2"/>
        <v>1435242026.3699999</v>
      </c>
      <c r="I64" s="3"/>
    </row>
    <row r="65" spans="2:9" s="54" customFormat="1" ht="30" customHeight="1" x14ac:dyDescent="0.25">
      <c r="B65" s="30" t="s">
        <v>27</v>
      </c>
      <c r="C65" s="28">
        <v>249177545</v>
      </c>
      <c r="D65" s="29">
        <f t="shared" si="0"/>
        <v>0</v>
      </c>
      <c r="E65" s="28">
        <v>249177545</v>
      </c>
      <c r="F65" s="28">
        <v>10290480.439999999</v>
      </c>
      <c r="G65" s="19">
        <f t="shared" si="1"/>
        <v>10290480.439999999</v>
      </c>
      <c r="H65" s="18">
        <f t="shared" si="2"/>
        <v>238887064.56</v>
      </c>
      <c r="I65" s="3"/>
    </row>
    <row r="66" spans="2:9" s="54" customFormat="1" ht="30" customHeight="1" x14ac:dyDescent="0.25">
      <c r="B66" s="30" t="s">
        <v>102</v>
      </c>
      <c r="C66" s="28">
        <v>965358204</v>
      </c>
      <c r="D66" s="29">
        <f t="shared" si="0"/>
        <v>0</v>
      </c>
      <c r="E66" s="28">
        <v>965358204</v>
      </c>
      <c r="F66" s="28">
        <v>0</v>
      </c>
      <c r="G66" s="19">
        <f t="shared" si="1"/>
        <v>0</v>
      </c>
      <c r="H66" s="18">
        <f t="shared" si="2"/>
        <v>965358204</v>
      </c>
      <c r="I66" s="3"/>
    </row>
    <row r="67" spans="2:9" s="54" customFormat="1" ht="30" customHeight="1" x14ac:dyDescent="0.25">
      <c r="B67" s="30" t="s">
        <v>101</v>
      </c>
      <c r="C67" s="28">
        <v>1896203087</v>
      </c>
      <c r="D67" s="29">
        <f t="shared" si="0"/>
        <v>0</v>
      </c>
      <c r="E67" s="28">
        <v>1896203087</v>
      </c>
      <c r="F67" s="28">
        <v>480871084.94999999</v>
      </c>
      <c r="G67" s="19">
        <f t="shared" si="1"/>
        <v>480871084.94999999</v>
      </c>
      <c r="H67" s="18">
        <f t="shared" si="2"/>
        <v>1415332002.05</v>
      </c>
      <c r="I67" s="3"/>
    </row>
    <row r="68" spans="2:9" s="54" customFormat="1" ht="30" customHeight="1" x14ac:dyDescent="0.25">
      <c r="B68" s="30" t="s">
        <v>100</v>
      </c>
      <c r="C68" s="28">
        <v>8461487510</v>
      </c>
      <c r="D68" s="29">
        <f t="shared" si="0"/>
        <v>0</v>
      </c>
      <c r="E68" s="28">
        <v>8461487510</v>
      </c>
      <c r="F68" s="28">
        <v>2293094047.3100004</v>
      </c>
      <c r="G68" s="19">
        <f t="shared" si="1"/>
        <v>2293094047.3100004</v>
      </c>
      <c r="H68" s="18">
        <f t="shared" si="2"/>
        <v>6168393462.6899996</v>
      </c>
      <c r="I68" s="3"/>
    </row>
    <row r="69" spans="2:9" s="54" customFormat="1" ht="30" customHeight="1" x14ac:dyDescent="0.25">
      <c r="B69" s="30" t="s">
        <v>99</v>
      </c>
      <c r="C69" s="28">
        <v>1377432640</v>
      </c>
      <c r="D69" s="29">
        <f t="shared" si="0"/>
        <v>0</v>
      </c>
      <c r="E69" s="28">
        <v>1377432640</v>
      </c>
      <c r="F69" s="28">
        <v>352466073.13999999</v>
      </c>
      <c r="G69" s="19">
        <f t="shared" si="1"/>
        <v>352466073.13999999</v>
      </c>
      <c r="H69" s="18">
        <f t="shared" si="2"/>
        <v>1024966566.86</v>
      </c>
      <c r="I69" s="3"/>
    </row>
    <row r="70" spans="2:9" s="54" customFormat="1" ht="30" customHeight="1" x14ac:dyDescent="0.25">
      <c r="B70" s="30" t="s">
        <v>98</v>
      </c>
      <c r="C70" s="28">
        <v>1187466857</v>
      </c>
      <c r="D70" s="29">
        <f t="shared" si="0"/>
        <v>0</v>
      </c>
      <c r="E70" s="28">
        <v>1187466857</v>
      </c>
      <c r="F70" s="28">
        <v>243619325.41</v>
      </c>
      <c r="G70" s="19">
        <f t="shared" si="1"/>
        <v>243619325.41</v>
      </c>
      <c r="H70" s="18">
        <f t="shared" si="2"/>
        <v>943847531.59000003</v>
      </c>
      <c r="I70" s="3"/>
    </row>
    <row r="71" spans="2:9" s="54" customFormat="1" ht="30" customHeight="1" x14ac:dyDescent="0.25">
      <c r="B71" s="30" t="s">
        <v>36</v>
      </c>
      <c r="C71" s="28">
        <v>18109134844</v>
      </c>
      <c r="D71" s="29">
        <f t="shared" si="0"/>
        <v>1798067</v>
      </c>
      <c r="E71" s="28">
        <v>18110932911</v>
      </c>
      <c r="F71" s="28">
        <v>4109808582.5099983</v>
      </c>
      <c r="G71" s="19">
        <f t="shared" si="1"/>
        <v>4109808582.5099983</v>
      </c>
      <c r="H71" s="18">
        <f t="shared" si="2"/>
        <v>14001124328.490002</v>
      </c>
      <c r="I71" s="3"/>
    </row>
    <row r="72" spans="2:9" s="54" customFormat="1" ht="30" customHeight="1" x14ac:dyDescent="0.25">
      <c r="B72" s="30" t="s">
        <v>43</v>
      </c>
      <c r="C72" s="28">
        <v>140556030</v>
      </c>
      <c r="D72" s="29">
        <f t="shared" si="0"/>
        <v>0</v>
      </c>
      <c r="E72" s="28">
        <v>140556030</v>
      </c>
      <c r="F72" s="28">
        <v>32842649.800000001</v>
      </c>
      <c r="G72" s="19">
        <f t="shared" si="1"/>
        <v>32842649.800000001</v>
      </c>
      <c r="H72" s="18">
        <f t="shared" si="2"/>
        <v>107713380.2</v>
      </c>
      <c r="I72" s="3"/>
    </row>
    <row r="73" spans="2:9" s="54" customFormat="1" ht="30" customHeight="1" x14ac:dyDescent="0.25">
      <c r="B73" s="30" t="s">
        <v>26</v>
      </c>
      <c r="C73" s="28">
        <v>8746373212</v>
      </c>
      <c r="D73" s="29">
        <f t="shared" si="0"/>
        <v>0</v>
      </c>
      <c r="E73" s="28">
        <v>8746373212</v>
      </c>
      <c r="F73" s="28">
        <v>2345188685.0300002</v>
      </c>
      <c r="G73" s="19">
        <f t="shared" si="1"/>
        <v>2345188685.0300002</v>
      </c>
      <c r="H73" s="18">
        <f t="shared" si="2"/>
        <v>6401184526.9699993</v>
      </c>
      <c r="I73" s="3"/>
    </row>
    <row r="74" spans="2:9" s="54" customFormat="1" ht="30" customHeight="1" x14ac:dyDescent="0.25">
      <c r="B74" s="30" t="s">
        <v>11</v>
      </c>
      <c r="C74" s="28">
        <v>4932178088</v>
      </c>
      <c r="D74" s="29">
        <f t="shared" si="0"/>
        <v>0</v>
      </c>
      <c r="E74" s="28">
        <v>4932178088</v>
      </c>
      <c r="F74" s="28">
        <v>1224377540.3299999</v>
      </c>
      <c r="G74" s="19">
        <f t="shared" si="1"/>
        <v>1224377540.3299999</v>
      </c>
      <c r="H74" s="18">
        <f t="shared" si="2"/>
        <v>3707800547.6700001</v>
      </c>
      <c r="I74" s="3"/>
    </row>
    <row r="75" spans="2:9" s="54" customFormat="1" ht="30" customHeight="1" x14ac:dyDescent="0.25">
      <c r="B75" s="30" t="s">
        <v>37</v>
      </c>
      <c r="C75" s="28">
        <v>326547024</v>
      </c>
      <c r="D75" s="29">
        <f t="shared" ref="D75:D111" si="3">E75-C75</f>
        <v>28450059.589999974</v>
      </c>
      <c r="E75" s="28">
        <v>354997083.58999997</v>
      </c>
      <c r="F75" s="28">
        <v>75417301.140000015</v>
      </c>
      <c r="G75" s="19">
        <f t="shared" si="1"/>
        <v>75417301.140000015</v>
      </c>
      <c r="H75" s="18">
        <f t="shared" si="2"/>
        <v>279579782.44999993</v>
      </c>
      <c r="I75" s="3"/>
    </row>
    <row r="76" spans="2:9" s="54" customFormat="1" ht="30" customHeight="1" x14ac:dyDescent="0.25">
      <c r="B76" s="30" t="s">
        <v>97</v>
      </c>
      <c r="C76" s="28">
        <v>35762108</v>
      </c>
      <c r="D76" s="29">
        <f t="shared" si="3"/>
        <v>0</v>
      </c>
      <c r="E76" s="28">
        <v>35762108</v>
      </c>
      <c r="F76" s="28">
        <v>5818567.6899999995</v>
      </c>
      <c r="G76" s="19">
        <f t="shared" ref="G76:G111" si="4">F76</f>
        <v>5818567.6899999995</v>
      </c>
      <c r="H76" s="18">
        <f t="shared" ref="H76:H111" si="5">E76-F76</f>
        <v>29943540.310000002</v>
      </c>
      <c r="I76" s="3"/>
    </row>
    <row r="77" spans="2:9" s="54" customFormat="1" ht="30" customHeight="1" x14ac:dyDescent="0.25">
      <c r="B77" s="30" t="s">
        <v>96</v>
      </c>
      <c r="C77" s="28">
        <v>289791059</v>
      </c>
      <c r="D77" s="29">
        <f t="shared" si="3"/>
        <v>0</v>
      </c>
      <c r="E77" s="28">
        <v>289791059</v>
      </c>
      <c r="F77" s="28">
        <v>64626705.519999996</v>
      </c>
      <c r="G77" s="19">
        <f t="shared" si="4"/>
        <v>64626705.519999996</v>
      </c>
      <c r="H77" s="18">
        <f t="shared" si="5"/>
        <v>225164353.48000002</v>
      </c>
      <c r="I77" s="3"/>
    </row>
    <row r="78" spans="2:9" s="54" customFormat="1" ht="30" customHeight="1" x14ac:dyDescent="0.25">
      <c r="B78" s="30" t="s">
        <v>28</v>
      </c>
      <c r="C78" s="28">
        <v>3992000000</v>
      </c>
      <c r="D78" s="29">
        <f t="shared" si="3"/>
        <v>0</v>
      </c>
      <c r="E78" s="28">
        <v>3992000000</v>
      </c>
      <c r="F78" s="28">
        <v>1392519286.6599998</v>
      </c>
      <c r="G78" s="19">
        <f t="shared" si="4"/>
        <v>1392519286.6599998</v>
      </c>
      <c r="H78" s="18">
        <f t="shared" si="5"/>
        <v>2599480713.3400002</v>
      </c>
      <c r="I78" s="3"/>
    </row>
    <row r="79" spans="2:9" s="54" customFormat="1" ht="30" customHeight="1" x14ac:dyDescent="0.25">
      <c r="B79" s="30" t="s">
        <v>29</v>
      </c>
      <c r="C79" s="28">
        <v>6099072586</v>
      </c>
      <c r="D79" s="29">
        <f t="shared" si="3"/>
        <v>0</v>
      </c>
      <c r="E79" s="28">
        <v>6099072586</v>
      </c>
      <c r="F79" s="28">
        <v>1334778890.99</v>
      </c>
      <c r="G79" s="19">
        <f t="shared" si="4"/>
        <v>1334778890.99</v>
      </c>
      <c r="H79" s="18">
        <f t="shared" si="5"/>
        <v>4764293695.0100002</v>
      </c>
      <c r="I79" s="3"/>
    </row>
    <row r="80" spans="2:9" s="54" customFormat="1" ht="30" customHeight="1" x14ac:dyDescent="0.25">
      <c r="B80" s="30" t="s">
        <v>66</v>
      </c>
      <c r="C80" s="28">
        <v>1743697228</v>
      </c>
      <c r="D80" s="29">
        <f t="shared" si="3"/>
        <v>0</v>
      </c>
      <c r="E80" s="28">
        <v>1743697228</v>
      </c>
      <c r="F80" s="28">
        <v>482919846</v>
      </c>
      <c r="G80" s="19">
        <f t="shared" si="4"/>
        <v>482919846</v>
      </c>
      <c r="H80" s="18">
        <f t="shared" si="5"/>
        <v>1260777382</v>
      </c>
      <c r="I80" s="3"/>
    </row>
    <row r="81" spans="2:9" s="54" customFormat="1" ht="30" customHeight="1" x14ac:dyDescent="0.25">
      <c r="B81" s="30" t="s">
        <v>67</v>
      </c>
      <c r="C81" s="28">
        <v>400000000</v>
      </c>
      <c r="D81" s="29">
        <f t="shared" si="3"/>
        <v>0</v>
      </c>
      <c r="E81" s="28">
        <v>400000000</v>
      </c>
      <c r="F81" s="28">
        <v>100000002</v>
      </c>
      <c r="G81" s="19">
        <f t="shared" si="4"/>
        <v>100000002</v>
      </c>
      <c r="H81" s="18">
        <f t="shared" si="5"/>
        <v>299999998</v>
      </c>
      <c r="I81" s="3"/>
    </row>
    <row r="82" spans="2:9" s="54" customFormat="1" ht="30" customHeight="1" x14ac:dyDescent="0.25">
      <c r="B82" s="30" t="s">
        <v>68</v>
      </c>
      <c r="C82" s="28">
        <v>5910511455</v>
      </c>
      <c r="D82" s="29">
        <f t="shared" si="3"/>
        <v>-2000000</v>
      </c>
      <c r="E82" s="28">
        <v>5908511455</v>
      </c>
      <c r="F82" s="28">
        <v>1474002861</v>
      </c>
      <c r="G82" s="19">
        <f t="shared" si="4"/>
        <v>1474002861</v>
      </c>
      <c r="H82" s="18">
        <f t="shared" si="5"/>
        <v>4434508594</v>
      </c>
      <c r="I82" s="3"/>
    </row>
    <row r="83" spans="2:9" s="54" customFormat="1" ht="30" customHeight="1" x14ac:dyDescent="0.25">
      <c r="B83" s="30" t="s">
        <v>69</v>
      </c>
      <c r="C83" s="28">
        <v>227000000</v>
      </c>
      <c r="D83" s="29">
        <f t="shared" si="3"/>
        <v>0</v>
      </c>
      <c r="E83" s="28">
        <v>227000000</v>
      </c>
      <c r="F83" s="28">
        <v>56749998</v>
      </c>
      <c r="G83" s="19">
        <f t="shared" si="4"/>
        <v>56749998</v>
      </c>
      <c r="H83" s="18">
        <f t="shared" si="5"/>
        <v>170250002</v>
      </c>
      <c r="I83" s="3"/>
    </row>
    <row r="84" spans="2:9" s="54" customFormat="1" ht="30" customHeight="1" x14ac:dyDescent="0.25">
      <c r="B84" s="30" t="s">
        <v>70</v>
      </c>
      <c r="C84" s="28">
        <v>492796913</v>
      </c>
      <c r="D84" s="29">
        <f t="shared" si="3"/>
        <v>0</v>
      </c>
      <c r="E84" s="28">
        <v>492796913</v>
      </c>
      <c r="F84" s="28">
        <v>119686578</v>
      </c>
      <c r="G84" s="19">
        <f t="shared" si="4"/>
        <v>119686578</v>
      </c>
      <c r="H84" s="18">
        <f t="shared" si="5"/>
        <v>373110335</v>
      </c>
      <c r="I84" s="3"/>
    </row>
    <row r="85" spans="2:9" s="54" customFormat="1" ht="30" customHeight="1" x14ac:dyDescent="0.25">
      <c r="B85" s="30" t="s">
        <v>21</v>
      </c>
      <c r="C85" s="28">
        <v>441775766</v>
      </c>
      <c r="D85" s="29">
        <f t="shared" si="3"/>
        <v>0</v>
      </c>
      <c r="E85" s="28">
        <v>441775766</v>
      </c>
      <c r="F85" s="28">
        <v>110443943</v>
      </c>
      <c r="G85" s="19">
        <f t="shared" si="4"/>
        <v>110443943</v>
      </c>
      <c r="H85" s="18">
        <f t="shared" si="5"/>
        <v>331331823</v>
      </c>
      <c r="I85" s="3"/>
    </row>
    <row r="86" spans="2:9" s="54" customFormat="1" ht="30" customHeight="1" x14ac:dyDescent="0.25">
      <c r="B86" s="30" t="s">
        <v>22</v>
      </c>
      <c r="C86" s="28">
        <v>452865456</v>
      </c>
      <c r="D86" s="29">
        <f t="shared" si="3"/>
        <v>0</v>
      </c>
      <c r="E86" s="28">
        <v>452865456</v>
      </c>
      <c r="F86" s="28">
        <v>118562632</v>
      </c>
      <c r="G86" s="19">
        <f t="shared" si="4"/>
        <v>118562632</v>
      </c>
      <c r="H86" s="18">
        <f t="shared" si="5"/>
        <v>334302824</v>
      </c>
      <c r="I86" s="3"/>
    </row>
    <row r="87" spans="2:9" s="54" customFormat="1" ht="30" customHeight="1" x14ac:dyDescent="0.25">
      <c r="B87" s="30" t="s">
        <v>23</v>
      </c>
      <c r="C87" s="28">
        <v>1586601874</v>
      </c>
      <c r="D87" s="29">
        <f t="shared" si="3"/>
        <v>0</v>
      </c>
      <c r="E87" s="28">
        <v>1586601874</v>
      </c>
      <c r="F87" s="28">
        <v>706915524</v>
      </c>
      <c r="G87" s="19">
        <f t="shared" si="4"/>
        <v>706915524</v>
      </c>
      <c r="H87" s="18">
        <f t="shared" si="5"/>
        <v>879686350</v>
      </c>
      <c r="I87" s="3"/>
    </row>
    <row r="88" spans="2:9" s="54" customFormat="1" ht="30" customHeight="1" x14ac:dyDescent="0.25">
      <c r="B88" s="30" t="s">
        <v>9</v>
      </c>
      <c r="C88" s="28">
        <v>1471885908</v>
      </c>
      <c r="D88" s="29">
        <f t="shared" si="3"/>
        <v>0</v>
      </c>
      <c r="E88" s="28">
        <v>1471885908</v>
      </c>
      <c r="F88" s="28">
        <v>337133034.45000005</v>
      </c>
      <c r="G88" s="19">
        <f t="shared" si="4"/>
        <v>337133034.45000005</v>
      </c>
      <c r="H88" s="18">
        <f t="shared" si="5"/>
        <v>1134752873.55</v>
      </c>
      <c r="I88" s="3"/>
    </row>
    <row r="89" spans="2:9" s="54" customFormat="1" ht="30" customHeight="1" x14ac:dyDescent="0.25">
      <c r="B89" s="30" t="s">
        <v>7</v>
      </c>
      <c r="C89" s="28">
        <v>12135818177</v>
      </c>
      <c r="D89" s="29">
        <f t="shared" si="3"/>
        <v>80168843.680000305</v>
      </c>
      <c r="E89" s="28">
        <v>12215987020.68</v>
      </c>
      <c r="F89" s="28">
        <v>2587645602.6099997</v>
      </c>
      <c r="G89" s="19">
        <f t="shared" si="4"/>
        <v>2587645602.6099997</v>
      </c>
      <c r="H89" s="18">
        <f t="shared" si="5"/>
        <v>9628341418.0699997</v>
      </c>
      <c r="I89" s="3"/>
    </row>
    <row r="90" spans="2:9" s="54" customFormat="1" ht="30" customHeight="1" x14ac:dyDescent="0.25">
      <c r="B90" s="30" t="s">
        <v>25</v>
      </c>
      <c r="C90" s="28">
        <v>29006364</v>
      </c>
      <c r="D90" s="29">
        <f t="shared" si="3"/>
        <v>0</v>
      </c>
      <c r="E90" s="28">
        <v>29006364</v>
      </c>
      <c r="F90" s="28">
        <v>10427332.270000003</v>
      </c>
      <c r="G90" s="19">
        <f t="shared" si="4"/>
        <v>10427332.270000003</v>
      </c>
      <c r="H90" s="18">
        <f t="shared" si="5"/>
        <v>18579031.729999997</v>
      </c>
      <c r="I90" s="3"/>
    </row>
    <row r="91" spans="2:9" s="54" customFormat="1" ht="30" customHeight="1" x14ac:dyDescent="0.25">
      <c r="B91" s="30" t="s">
        <v>95</v>
      </c>
      <c r="C91" s="28">
        <v>54093357</v>
      </c>
      <c r="D91" s="29">
        <f t="shared" si="3"/>
        <v>0</v>
      </c>
      <c r="E91" s="28">
        <v>54093357</v>
      </c>
      <c r="F91" s="28">
        <v>8861837.160000002</v>
      </c>
      <c r="G91" s="19">
        <f t="shared" si="4"/>
        <v>8861837.160000002</v>
      </c>
      <c r="H91" s="18">
        <f t="shared" si="5"/>
        <v>45231519.839999996</v>
      </c>
      <c r="I91" s="3"/>
    </row>
    <row r="92" spans="2:9" s="54" customFormat="1" ht="30" customHeight="1" x14ac:dyDescent="0.25">
      <c r="B92" s="30" t="s">
        <v>94</v>
      </c>
      <c r="C92" s="28">
        <v>6079104769</v>
      </c>
      <c r="D92" s="29">
        <f t="shared" si="3"/>
        <v>0</v>
      </c>
      <c r="E92" s="28">
        <v>6079104769</v>
      </c>
      <c r="F92" s="28">
        <v>1323941548.22</v>
      </c>
      <c r="G92" s="19">
        <f t="shared" si="4"/>
        <v>1323941548.22</v>
      </c>
      <c r="H92" s="18">
        <f t="shared" si="5"/>
        <v>4755163220.7799997</v>
      </c>
      <c r="I92" s="3"/>
    </row>
    <row r="93" spans="2:9" s="54" customFormat="1" ht="30" customHeight="1" x14ac:dyDescent="0.25">
      <c r="B93" s="30" t="s">
        <v>24</v>
      </c>
      <c r="C93" s="28">
        <v>255632594</v>
      </c>
      <c r="D93" s="29">
        <f t="shared" si="3"/>
        <v>0</v>
      </c>
      <c r="E93" s="28">
        <v>255632594</v>
      </c>
      <c r="F93" s="28">
        <v>69848600</v>
      </c>
      <c r="G93" s="19">
        <f t="shared" si="4"/>
        <v>69848600</v>
      </c>
      <c r="H93" s="18">
        <f t="shared" si="5"/>
        <v>185783994</v>
      </c>
      <c r="I93" s="3"/>
    </row>
    <row r="94" spans="2:9" s="54" customFormat="1" ht="30" customHeight="1" x14ac:dyDescent="0.25">
      <c r="B94" s="30" t="s">
        <v>18</v>
      </c>
      <c r="C94" s="28">
        <v>1395693189</v>
      </c>
      <c r="D94" s="29">
        <f t="shared" si="3"/>
        <v>0</v>
      </c>
      <c r="E94" s="28">
        <v>1395693189</v>
      </c>
      <c r="F94" s="28">
        <v>348923295</v>
      </c>
      <c r="G94" s="19">
        <f t="shared" si="4"/>
        <v>348923295</v>
      </c>
      <c r="H94" s="18">
        <f t="shared" si="5"/>
        <v>1046769894</v>
      </c>
      <c r="I94" s="3"/>
    </row>
    <row r="95" spans="2:9" s="54" customFormat="1" ht="30" customHeight="1" x14ac:dyDescent="0.25">
      <c r="B95" s="30" t="s">
        <v>8</v>
      </c>
      <c r="C95" s="28">
        <v>892131455</v>
      </c>
      <c r="D95" s="29">
        <f t="shared" si="3"/>
        <v>-1760964.3099999428</v>
      </c>
      <c r="E95" s="28">
        <v>890370490.69000006</v>
      </c>
      <c r="F95" s="28">
        <v>200217448.16</v>
      </c>
      <c r="G95" s="19">
        <f t="shared" si="4"/>
        <v>200217448.16</v>
      </c>
      <c r="H95" s="18">
        <f t="shared" si="5"/>
        <v>690153042.53000009</v>
      </c>
      <c r="I95" s="3"/>
    </row>
    <row r="96" spans="2:9" s="54" customFormat="1" ht="30" customHeight="1" x14ac:dyDescent="0.25">
      <c r="B96" s="30" t="s">
        <v>93</v>
      </c>
      <c r="C96" s="28">
        <v>6826683</v>
      </c>
      <c r="D96" s="29">
        <f t="shared" si="3"/>
        <v>0</v>
      </c>
      <c r="E96" s="28">
        <v>6826683</v>
      </c>
      <c r="F96" s="28">
        <v>499397</v>
      </c>
      <c r="G96" s="19">
        <f t="shared" si="4"/>
        <v>499397</v>
      </c>
      <c r="H96" s="18">
        <f t="shared" si="5"/>
        <v>6327286</v>
      </c>
      <c r="I96" s="3"/>
    </row>
    <row r="97" spans="2:9" s="54" customFormat="1" ht="30" customHeight="1" x14ac:dyDescent="0.25">
      <c r="B97" s="30" t="s">
        <v>92</v>
      </c>
      <c r="C97" s="28">
        <v>7406546</v>
      </c>
      <c r="D97" s="29">
        <f t="shared" si="3"/>
        <v>0</v>
      </c>
      <c r="E97" s="28">
        <v>7406546</v>
      </c>
      <c r="F97" s="28">
        <v>1180130</v>
      </c>
      <c r="G97" s="19">
        <f t="shared" si="4"/>
        <v>1180130</v>
      </c>
      <c r="H97" s="18">
        <f t="shared" si="5"/>
        <v>6226416</v>
      </c>
      <c r="I97" s="3"/>
    </row>
    <row r="98" spans="2:9" s="54" customFormat="1" ht="30" customHeight="1" x14ac:dyDescent="0.25">
      <c r="B98" s="30" t="s">
        <v>60</v>
      </c>
      <c r="C98" s="28">
        <v>147868308</v>
      </c>
      <c r="D98" s="29">
        <f t="shared" si="3"/>
        <v>0</v>
      </c>
      <c r="E98" s="28">
        <v>147868308</v>
      </c>
      <c r="F98" s="28">
        <v>38445761</v>
      </c>
      <c r="G98" s="19">
        <f t="shared" si="4"/>
        <v>38445761</v>
      </c>
      <c r="H98" s="18">
        <f t="shared" si="5"/>
        <v>109422547</v>
      </c>
      <c r="I98" s="3"/>
    </row>
    <row r="99" spans="2:9" s="54" customFormat="1" ht="30" customHeight="1" x14ac:dyDescent="0.25">
      <c r="B99" s="30" t="s">
        <v>64</v>
      </c>
      <c r="C99" s="28">
        <v>869761005</v>
      </c>
      <c r="D99" s="29">
        <f t="shared" si="3"/>
        <v>0</v>
      </c>
      <c r="E99" s="28">
        <v>869761004.99999988</v>
      </c>
      <c r="F99" s="28">
        <v>381471925.59999996</v>
      </c>
      <c r="G99" s="19">
        <f t="shared" si="4"/>
        <v>381471925.59999996</v>
      </c>
      <c r="H99" s="18">
        <f t="shared" si="5"/>
        <v>488289079.39999992</v>
      </c>
      <c r="I99" s="3"/>
    </row>
    <row r="100" spans="2:9" s="54" customFormat="1" ht="30" customHeight="1" x14ac:dyDescent="0.25">
      <c r="B100" s="30" t="s">
        <v>91</v>
      </c>
      <c r="C100" s="28">
        <v>29644207</v>
      </c>
      <c r="D100" s="29">
        <f t="shared" si="3"/>
        <v>-1425051.9699999988</v>
      </c>
      <c r="E100" s="28">
        <v>28219155.030000001</v>
      </c>
      <c r="F100" s="28">
        <v>7006015.29</v>
      </c>
      <c r="G100" s="19">
        <f t="shared" si="4"/>
        <v>7006015.29</v>
      </c>
      <c r="H100" s="18">
        <f t="shared" si="5"/>
        <v>21213139.740000002</v>
      </c>
      <c r="I100" s="3"/>
    </row>
    <row r="101" spans="2:9" s="54" customFormat="1" ht="30" customHeight="1" x14ac:dyDescent="0.25">
      <c r="B101" s="30" t="s">
        <v>38</v>
      </c>
      <c r="C101" s="28">
        <v>127356631</v>
      </c>
      <c r="D101" s="29">
        <f t="shared" si="3"/>
        <v>0</v>
      </c>
      <c r="E101" s="28">
        <v>127356630.99999999</v>
      </c>
      <c r="F101" s="28">
        <v>25310863.619999982</v>
      </c>
      <c r="G101" s="19">
        <f t="shared" si="4"/>
        <v>25310863.619999982</v>
      </c>
      <c r="H101" s="18">
        <f t="shared" si="5"/>
        <v>102045767.38</v>
      </c>
      <c r="I101" s="3"/>
    </row>
    <row r="102" spans="2:9" s="54" customFormat="1" ht="30" customHeight="1" x14ac:dyDescent="0.25">
      <c r="B102" s="30" t="s">
        <v>90</v>
      </c>
      <c r="C102" s="28">
        <v>1307833226</v>
      </c>
      <c r="D102" s="29">
        <f t="shared" si="3"/>
        <v>0</v>
      </c>
      <c r="E102" s="28">
        <v>1307833226</v>
      </c>
      <c r="F102" s="28">
        <v>249373065.35000002</v>
      </c>
      <c r="G102" s="19">
        <f t="shared" si="4"/>
        <v>249373065.35000002</v>
      </c>
      <c r="H102" s="18">
        <f t="shared" si="5"/>
        <v>1058460160.65</v>
      </c>
      <c r="I102" s="3"/>
    </row>
    <row r="103" spans="2:9" s="54" customFormat="1" ht="30" customHeight="1" x14ac:dyDescent="0.25">
      <c r="B103" s="30" t="s">
        <v>39</v>
      </c>
      <c r="C103" s="28">
        <v>120962215</v>
      </c>
      <c r="D103" s="29">
        <f t="shared" si="3"/>
        <v>0</v>
      </c>
      <c r="E103" s="28">
        <v>120962215</v>
      </c>
      <c r="F103" s="28">
        <v>14273939.32</v>
      </c>
      <c r="G103" s="19">
        <f t="shared" si="4"/>
        <v>14273939.32</v>
      </c>
      <c r="H103" s="18">
        <f t="shared" si="5"/>
        <v>106688275.68000001</v>
      </c>
      <c r="I103" s="3"/>
    </row>
    <row r="104" spans="2:9" s="54" customFormat="1" ht="30" customHeight="1" x14ac:dyDescent="0.25">
      <c r="B104" s="30" t="s">
        <v>71</v>
      </c>
      <c r="C104" s="28">
        <v>1046634860</v>
      </c>
      <c r="D104" s="29">
        <f t="shared" si="3"/>
        <v>-756600</v>
      </c>
      <c r="E104" s="28">
        <v>1045878260</v>
      </c>
      <c r="F104" s="28">
        <v>185104404.41</v>
      </c>
      <c r="G104" s="19">
        <f t="shared" si="4"/>
        <v>185104404.41</v>
      </c>
      <c r="H104" s="18">
        <f t="shared" si="5"/>
        <v>860773855.59000003</v>
      </c>
      <c r="I104" s="3"/>
    </row>
    <row r="105" spans="2:9" s="54" customFormat="1" ht="30" customHeight="1" x14ac:dyDescent="0.25">
      <c r="B105" s="30" t="s">
        <v>79</v>
      </c>
      <c r="C105" s="28">
        <v>56138360</v>
      </c>
      <c r="D105" s="29">
        <f t="shared" si="3"/>
        <v>0</v>
      </c>
      <c r="E105" s="28">
        <v>56138360.000000007</v>
      </c>
      <c r="F105" s="28">
        <v>13869574.959999999</v>
      </c>
      <c r="G105" s="19">
        <f t="shared" si="4"/>
        <v>13869574.959999999</v>
      </c>
      <c r="H105" s="18">
        <f t="shared" si="5"/>
        <v>42268785.040000007</v>
      </c>
      <c r="I105" s="3"/>
    </row>
    <row r="106" spans="2:9" s="54" customFormat="1" ht="30" customHeight="1" x14ac:dyDescent="0.25">
      <c r="B106" s="30" t="s">
        <v>72</v>
      </c>
      <c r="C106" s="28">
        <v>156852205</v>
      </c>
      <c r="D106" s="29">
        <f t="shared" si="3"/>
        <v>0</v>
      </c>
      <c r="E106" s="28">
        <v>156852205</v>
      </c>
      <c r="F106" s="28">
        <v>19491217.939999998</v>
      </c>
      <c r="G106" s="19">
        <f t="shared" si="4"/>
        <v>19491217.939999998</v>
      </c>
      <c r="H106" s="18">
        <f t="shared" si="5"/>
        <v>137360987.06</v>
      </c>
      <c r="I106" s="3"/>
    </row>
    <row r="107" spans="2:9" s="54" customFormat="1" ht="30" customHeight="1" x14ac:dyDescent="0.25">
      <c r="B107" s="30" t="s">
        <v>89</v>
      </c>
      <c r="C107" s="28">
        <v>249965322</v>
      </c>
      <c r="D107" s="29">
        <f t="shared" si="3"/>
        <v>0</v>
      </c>
      <c r="E107" s="28">
        <v>249965322</v>
      </c>
      <c r="F107" s="28">
        <v>39092224.899999999</v>
      </c>
      <c r="G107" s="19">
        <f t="shared" si="4"/>
        <v>39092224.899999999</v>
      </c>
      <c r="H107" s="18">
        <f t="shared" si="5"/>
        <v>210873097.09999999</v>
      </c>
      <c r="I107" s="3"/>
    </row>
    <row r="108" spans="2:9" s="54" customFormat="1" ht="30" customHeight="1" x14ac:dyDescent="0.25">
      <c r="B108" s="30" t="s">
        <v>88</v>
      </c>
      <c r="C108" s="28">
        <v>950372360</v>
      </c>
      <c r="D108" s="29">
        <f t="shared" si="3"/>
        <v>0</v>
      </c>
      <c r="E108" s="28">
        <v>950372360</v>
      </c>
      <c r="F108" s="28">
        <v>191952793.84999999</v>
      </c>
      <c r="G108" s="19">
        <f t="shared" si="4"/>
        <v>191952793.84999999</v>
      </c>
      <c r="H108" s="18">
        <f t="shared" si="5"/>
        <v>758419566.14999998</v>
      </c>
      <c r="I108" s="3"/>
    </row>
    <row r="109" spans="2:9" s="54" customFormat="1" ht="30" customHeight="1" x14ac:dyDescent="0.25">
      <c r="B109" s="30" t="s">
        <v>87</v>
      </c>
      <c r="C109" s="28">
        <v>6465315256</v>
      </c>
      <c r="D109" s="29">
        <f t="shared" si="3"/>
        <v>0</v>
      </c>
      <c r="E109" s="28">
        <v>6465315256</v>
      </c>
      <c r="F109" s="28">
        <v>2422295107.2099996</v>
      </c>
      <c r="G109" s="19">
        <f t="shared" si="4"/>
        <v>2422295107.2099996</v>
      </c>
      <c r="H109" s="18">
        <f t="shared" si="5"/>
        <v>4043020148.7900004</v>
      </c>
      <c r="I109" s="3"/>
    </row>
    <row r="110" spans="2:9" s="54" customFormat="1" ht="30" customHeight="1" x14ac:dyDescent="0.25">
      <c r="B110" s="30" t="s">
        <v>73</v>
      </c>
      <c r="C110" s="28">
        <v>233054164</v>
      </c>
      <c r="D110" s="29">
        <f t="shared" si="3"/>
        <v>10</v>
      </c>
      <c r="E110" s="28">
        <v>233054174</v>
      </c>
      <c r="F110" s="28">
        <v>44659962.370000012</v>
      </c>
      <c r="G110" s="19">
        <f t="shared" si="4"/>
        <v>44659962.370000012</v>
      </c>
      <c r="H110" s="18">
        <f t="shared" si="5"/>
        <v>188394211.63</v>
      </c>
      <c r="I110" s="3"/>
    </row>
    <row r="111" spans="2:9" s="54" customFormat="1" ht="30" customHeight="1" x14ac:dyDescent="0.25">
      <c r="B111" s="30" t="s">
        <v>76</v>
      </c>
      <c r="C111" s="28">
        <v>7186317277</v>
      </c>
      <c r="D111" s="29">
        <f t="shared" si="3"/>
        <v>-93424371.199999809</v>
      </c>
      <c r="E111" s="28">
        <v>7092892905.8000002</v>
      </c>
      <c r="F111" s="28">
        <v>1796579316</v>
      </c>
      <c r="G111" s="19">
        <f t="shared" si="4"/>
        <v>1796579316</v>
      </c>
      <c r="H111" s="18">
        <f t="shared" si="5"/>
        <v>5296313589.8000002</v>
      </c>
      <c r="I111" s="3"/>
    </row>
    <row r="112" spans="2:9" s="5" customFormat="1" ht="8.1" customHeight="1" x14ac:dyDescent="0.25">
      <c r="B112" s="51"/>
      <c r="C112" s="4"/>
      <c r="D112" s="4"/>
      <c r="E112" s="6"/>
      <c r="F112" s="4"/>
      <c r="G112" s="4"/>
      <c r="H112" s="4"/>
      <c r="I112" s="3"/>
    </row>
    <row r="113" spans="2:11" s="5" customFormat="1" ht="19.7" customHeight="1" x14ac:dyDescent="0.25">
      <c r="B113" s="49" t="s">
        <v>83</v>
      </c>
      <c r="C113" s="6">
        <f>SUM(C11:C111)</f>
        <v>202865318530</v>
      </c>
      <c r="D113" s="16">
        <f>E113-C113</f>
        <v>134690760.33996582</v>
      </c>
      <c r="E113" s="6">
        <f>SUM(E11:E111)</f>
        <v>203000009290.33997</v>
      </c>
      <c r="F113" s="6">
        <f>SUM(F11:F111)</f>
        <v>41436797071.76001</v>
      </c>
      <c r="G113" s="6">
        <f>SUM(G11:G111)</f>
        <v>41436797071.76001</v>
      </c>
      <c r="H113" s="6">
        <f>E113-F113</f>
        <v>161563212218.57996</v>
      </c>
      <c r="I113" s="3"/>
    </row>
    <row r="114" spans="2:11" ht="16.5" thickBot="1" x14ac:dyDescent="0.3">
      <c r="B114" s="52"/>
      <c r="C114" s="14"/>
      <c r="D114" s="14"/>
      <c r="E114" s="7"/>
      <c r="F114" s="7"/>
      <c r="G114" s="7"/>
      <c r="H114" s="7"/>
    </row>
    <row r="115" spans="2:11" ht="16.5" thickTop="1" x14ac:dyDescent="0.25">
      <c r="B115" s="46" t="s">
        <v>127</v>
      </c>
      <c r="C115" s="44"/>
      <c r="D115" s="44"/>
      <c r="E115" s="41"/>
      <c r="F115" s="41"/>
      <c r="G115" s="41"/>
      <c r="H115" s="41"/>
      <c r="I115" s="26"/>
      <c r="J115" s="27"/>
      <c r="K115" s="27"/>
    </row>
    <row r="116" spans="2:11" x14ac:dyDescent="0.25">
      <c r="B116" s="46" t="s">
        <v>136</v>
      </c>
      <c r="C116" s="41"/>
      <c r="D116" s="41"/>
      <c r="E116" s="41"/>
      <c r="F116" s="41"/>
      <c r="G116" s="41"/>
      <c r="H116" s="41"/>
      <c r="I116" s="41"/>
      <c r="J116" s="41"/>
      <c r="K116" s="41"/>
    </row>
    <row r="117" spans="2:11" x14ac:dyDescent="0.25">
      <c r="B117" s="40" t="s">
        <v>131</v>
      </c>
      <c r="C117" s="41"/>
      <c r="D117" s="41"/>
      <c r="E117" s="41"/>
      <c r="F117" s="41"/>
      <c r="G117" s="41"/>
      <c r="H117" s="41"/>
      <c r="I117" s="41"/>
      <c r="J117" s="27"/>
      <c r="K117" s="27"/>
    </row>
    <row r="118" spans="2:11" ht="14.45" customHeight="1" x14ac:dyDescent="0.25">
      <c r="B118" s="43" t="s">
        <v>128</v>
      </c>
      <c r="C118" s="43"/>
      <c r="D118" s="43"/>
      <c r="E118" s="43"/>
      <c r="F118" s="43"/>
      <c r="G118" s="43"/>
      <c r="H118" s="43"/>
      <c r="I118" s="26"/>
      <c r="J118" s="27"/>
      <c r="K118" s="27"/>
    </row>
    <row r="119" spans="2:11" ht="14.45" customHeight="1" x14ac:dyDescent="0.25">
      <c r="B119" s="44" t="s">
        <v>129</v>
      </c>
      <c r="C119" s="44"/>
      <c r="D119" s="44"/>
      <c r="E119" s="41"/>
      <c r="F119" s="41"/>
      <c r="G119" s="41"/>
      <c r="H119" s="41"/>
      <c r="I119" s="26"/>
      <c r="J119" s="27"/>
      <c r="K119" s="27"/>
    </row>
    <row r="120" spans="2:11" ht="14.45" customHeight="1" x14ac:dyDescent="0.25">
      <c r="B120" s="41" t="s">
        <v>130</v>
      </c>
      <c r="C120" s="41"/>
      <c r="D120" s="41"/>
      <c r="E120" s="41"/>
      <c r="F120" s="41"/>
      <c r="G120" s="41"/>
      <c r="H120" s="41"/>
      <c r="I120" s="26"/>
      <c r="J120" s="27"/>
      <c r="K120" s="27"/>
    </row>
    <row r="123" spans="2:11" x14ac:dyDescent="0.25">
      <c r="C123" s="9"/>
    </row>
  </sheetData>
  <mergeCells count="14">
    <mergeCell ref="B117:I117"/>
    <mergeCell ref="C7:G7"/>
    <mergeCell ref="H7:H8"/>
    <mergeCell ref="B120:H120"/>
    <mergeCell ref="B118:H118"/>
    <mergeCell ref="B119:H119"/>
    <mergeCell ref="B7:B9"/>
    <mergeCell ref="B115:H115"/>
    <mergeCell ref="B116:K116"/>
    <mergeCell ref="B2:H2"/>
    <mergeCell ref="B3:H3"/>
    <mergeCell ref="B4:H4"/>
    <mergeCell ref="B5:H5"/>
    <mergeCell ref="B6:H6"/>
  </mergeCells>
  <printOptions horizontalCentered="1"/>
  <pageMargins left="0.24" right="0.23622047244094491" top="0.99" bottom="0.59055118110236227" header="0.31496062992125984" footer="0.31496062992125984"/>
  <pageSetup scale="57" fitToHeight="0" orientation="portrait" r:id="rId1"/>
  <headerFooter scaleWithDoc="0">
    <oddHeader>&amp;L&amp;G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0BFD-B296-4E15-AA0B-84D098C0CCA0}">
  <sheetPr>
    <tabColor rgb="FF00B050"/>
    <pageSetUpPr fitToPage="1"/>
  </sheetPr>
  <dimension ref="B1:K28"/>
  <sheetViews>
    <sheetView showGridLines="0" zoomScale="85" zoomScaleNormal="85" workbookViewId="0">
      <selection activeCell="B109" sqref="B109"/>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1" t="s">
        <v>19</v>
      </c>
      <c r="C2" s="32"/>
      <c r="D2" s="32"/>
      <c r="E2" s="32"/>
      <c r="F2" s="32"/>
      <c r="G2" s="32"/>
      <c r="H2" s="33"/>
    </row>
    <row r="3" spans="2:9" ht="15" customHeight="1" x14ac:dyDescent="0.25">
      <c r="B3" s="34" t="s">
        <v>14</v>
      </c>
      <c r="C3" s="35"/>
      <c r="D3" s="35"/>
      <c r="E3" s="35"/>
      <c r="F3" s="35"/>
      <c r="G3" s="35"/>
      <c r="H3" s="36"/>
    </row>
    <row r="4" spans="2:9" ht="15" customHeight="1" x14ac:dyDescent="0.25">
      <c r="B4" s="34" t="s">
        <v>61</v>
      </c>
      <c r="C4" s="35"/>
      <c r="D4" s="35"/>
      <c r="E4" s="35"/>
      <c r="F4" s="35"/>
      <c r="G4" s="35"/>
      <c r="H4" s="36"/>
    </row>
    <row r="5" spans="2:9" ht="15" customHeight="1" x14ac:dyDescent="0.25">
      <c r="B5" s="34" t="s">
        <v>134</v>
      </c>
      <c r="C5" s="35"/>
      <c r="D5" s="35"/>
      <c r="E5" s="35"/>
      <c r="F5" s="35"/>
      <c r="G5" s="35"/>
      <c r="H5" s="36"/>
    </row>
    <row r="6" spans="2:9" ht="15" customHeight="1" x14ac:dyDescent="0.25">
      <c r="B6" s="37" t="s">
        <v>30</v>
      </c>
      <c r="C6" s="38"/>
      <c r="D6" s="38"/>
      <c r="E6" s="38"/>
      <c r="F6" s="38"/>
      <c r="G6" s="38"/>
      <c r="H6" s="39"/>
    </row>
    <row r="7" spans="2:9" ht="15" customHeight="1" x14ac:dyDescent="0.25">
      <c r="B7" s="45" t="s">
        <v>1</v>
      </c>
      <c r="C7" s="42" t="s">
        <v>20</v>
      </c>
      <c r="D7" s="42"/>
      <c r="E7" s="42"/>
      <c r="F7" s="42"/>
      <c r="G7" s="42"/>
      <c r="H7" s="42" t="s">
        <v>33</v>
      </c>
    </row>
    <row r="8" spans="2:9" ht="30" customHeight="1" x14ac:dyDescent="0.25">
      <c r="B8" s="45"/>
      <c r="C8" s="12" t="s">
        <v>0</v>
      </c>
      <c r="D8" s="12" t="s">
        <v>15</v>
      </c>
      <c r="E8" s="12" t="s">
        <v>13</v>
      </c>
      <c r="F8" s="12" t="s">
        <v>32</v>
      </c>
      <c r="G8" s="12" t="s">
        <v>77</v>
      </c>
      <c r="H8" s="42"/>
    </row>
    <row r="9" spans="2:9" ht="15" customHeight="1" x14ac:dyDescent="0.25">
      <c r="B9" s="45"/>
      <c r="C9" s="20">
        <v>1</v>
      </c>
      <c r="D9" s="20">
        <v>2</v>
      </c>
      <c r="E9" s="12" t="s">
        <v>16</v>
      </c>
      <c r="F9" s="2">
        <v>4</v>
      </c>
      <c r="G9" s="2">
        <v>5</v>
      </c>
      <c r="H9" s="2" t="s">
        <v>31</v>
      </c>
    </row>
    <row r="10" spans="2:9" s="17" customFormat="1" ht="8.1" customHeight="1" x14ac:dyDescent="0.25"/>
    <row r="11" spans="2:9" s="17" customFormat="1" ht="24.95" customHeight="1" x14ac:dyDescent="0.25">
      <c r="B11" s="23" t="s">
        <v>78</v>
      </c>
      <c r="C11" s="19">
        <v>145941613741</v>
      </c>
      <c r="D11" s="18">
        <v>-16083956976.900021</v>
      </c>
      <c r="E11" s="19">
        <v>146073431736.10999</v>
      </c>
      <c r="F11" s="19">
        <v>27198567495.800007</v>
      </c>
      <c r="G11" s="19">
        <f>F11</f>
        <v>27198567495.800007</v>
      </c>
      <c r="H11" s="19">
        <f>E11-F11</f>
        <v>118874864240.30998</v>
      </c>
    </row>
    <row r="12" spans="2:9" s="21" customFormat="1" ht="24.95" customHeight="1" x14ac:dyDescent="0.25">
      <c r="B12" s="23" t="s">
        <v>82</v>
      </c>
      <c r="C12" s="19">
        <v>2143697228</v>
      </c>
      <c r="D12" s="18">
        <v>-51809477.5</v>
      </c>
      <c r="E12" s="19">
        <v>2143697228</v>
      </c>
      <c r="F12" s="19">
        <v>582919848</v>
      </c>
      <c r="G12" s="19">
        <f>F12</f>
        <v>582919848</v>
      </c>
      <c r="H12" s="19">
        <f>E12-F12</f>
        <v>1560777380</v>
      </c>
    </row>
    <row r="13" spans="2:9" s="21" customFormat="1" ht="24.95" customHeight="1" x14ac:dyDescent="0.25">
      <c r="B13" s="23" t="s">
        <v>81</v>
      </c>
      <c r="C13" s="19">
        <v>6137511455</v>
      </c>
      <c r="D13" s="18">
        <v>-150075722.72000027</v>
      </c>
      <c r="E13" s="19">
        <v>6135511455</v>
      </c>
      <c r="F13" s="19">
        <v>1530752859</v>
      </c>
      <c r="G13" s="19">
        <f>F13</f>
        <v>1530752859</v>
      </c>
      <c r="H13" s="19">
        <f>E13-F13</f>
        <v>4604758596</v>
      </c>
    </row>
    <row r="14" spans="2:9" s="21" customFormat="1" ht="24.95" customHeight="1" x14ac:dyDescent="0.25">
      <c r="B14" s="23" t="s">
        <v>80</v>
      </c>
      <c r="C14" s="19">
        <v>11959551377</v>
      </c>
      <c r="D14" s="19">
        <v>6738596730.8199997</v>
      </c>
      <c r="E14" s="19">
        <v>11866127005.800001</v>
      </c>
      <c r="F14" s="19">
        <v>3309405649</v>
      </c>
      <c r="G14" s="19">
        <f>F14</f>
        <v>3309405649</v>
      </c>
      <c r="H14" s="19">
        <f>E14-F14</f>
        <v>8556721356.8000011</v>
      </c>
    </row>
    <row r="15" spans="2:9" s="21" customFormat="1" ht="8.1" customHeight="1" x14ac:dyDescent="0.25">
      <c r="B15" s="22"/>
      <c r="C15" s="19"/>
      <c r="D15" s="19"/>
      <c r="E15" s="19"/>
      <c r="F15" s="19"/>
      <c r="G15" s="19"/>
      <c r="H15" s="19"/>
    </row>
    <row r="16" spans="2:9" s="5" customFormat="1" ht="6.75" customHeight="1" x14ac:dyDescent="0.25">
      <c r="B16" s="11"/>
      <c r="C16" s="19"/>
      <c r="D16" s="18"/>
      <c r="E16" s="19"/>
      <c r="F16" s="19"/>
      <c r="G16" s="19"/>
      <c r="H16" s="18"/>
      <c r="I16" s="3"/>
    </row>
    <row r="17" spans="2:11" s="5" customFormat="1" ht="19.7" customHeight="1" x14ac:dyDescent="0.25">
      <c r="B17" s="17" t="s">
        <v>83</v>
      </c>
      <c r="C17" s="6">
        <f>SUM(C11:C16)</f>
        <v>166182373801</v>
      </c>
      <c r="D17" s="16">
        <v>-10754861724.920013</v>
      </c>
      <c r="E17" s="6">
        <f>SUM(E11:E16)</f>
        <v>166218767424.90997</v>
      </c>
      <c r="F17" s="6">
        <f>SUM(F11:F16)</f>
        <v>32621645851.800007</v>
      </c>
      <c r="G17" s="6">
        <f>SUM(G11:G16)</f>
        <v>32621645851.800007</v>
      </c>
      <c r="H17" s="6">
        <f>E17-F17</f>
        <v>133597121573.10997</v>
      </c>
      <c r="I17" s="3"/>
    </row>
    <row r="18" spans="2:11" ht="16.5" thickBot="1" x14ac:dyDescent="0.3">
      <c r="B18" s="14"/>
      <c r="C18" s="14"/>
      <c r="D18" s="14"/>
      <c r="E18" s="7"/>
      <c r="F18" s="7"/>
      <c r="G18" s="7"/>
      <c r="H18" s="7"/>
    </row>
    <row r="19" spans="2:11" ht="16.5" thickTop="1" x14ac:dyDescent="0.25">
      <c r="B19" s="46" t="s">
        <v>127</v>
      </c>
      <c r="C19" s="44"/>
      <c r="D19" s="44"/>
      <c r="E19" s="41"/>
      <c r="F19" s="41"/>
      <c r="G19" s="41"/>
      <c r="H19" s="41"/>
      <c r="I19" s="26"/>
      <c r="J19" s="27"/>
      <c r="K19" s="27"/>
    </row>
    <row r="20" spans="2:11" x14ac:dyDescent="0.25">
      <c r="B20" s="46" t="s">
        <v>136</v>
      </c>
      <c r="C20" s="41"/>
      <c r="D20" s="41"/>
      <c r="E20" s="41"/>
      <c r="F20" s="41"/>
      <c r="G20" s="41"/>
      <c r="H20" s="41"/>
      <c r="I20" s="41"/>
      <c r="J20" s="41"/>
      <c r="K20" s="41"/>
    </row>
    <row r="21" spans="2:11" x14ac:dyDescent="0.25">
      <c r="B21" s="40" t="s">
        <v>131</v>
      </c>
      <c r="C21" s="41"/>
      <c r="D21" s="41"/>
      <c r="E21" s="41"/>
      <c r="F21" s="41"/>
      <c r="G21" s="41"/>
      <c r="H21" s="41"/>
      <c r="I21" s="41"/>
      <c r="J21" s="27"/>
      <c r="K21" s="27"/>
    </row>
    <row r="22" spans="2:11" ht="14.45" customHeight="1" x14ac:dyDescent="0.25">
      <c r="B22" s="43" t="s">
        <v>128</v>
      </c>
      <c r="C22" s="43"/>
      <c r="D22" s="43"/>
      <c r="E22" s="43"/>
      <c r="F22" s="43"/>
      <c r="G22" s="43"/>
      <c r="H22" s="43"/>
      <c r="I22" s="26"/>
      <c r="J22" s="27"/>
      <c r="K22" s="27"/>
    </row>
    <row r="23" spans="2:11" ht="14.45" customHeight="1" x14ac:dyDescent="0.25">
      <c r="B23" s="44" t="s">
        <v>129</v>
      </c>
      <c r="C23" s="44"/>
      <c r="D23" s="44"/>
      <c r="E23" s="41"/>
      <c r="F23" s="41"/>
      <c r="G23" s="41"/>
      <c r="H23" s="41"/>
      <c r="I23" s="26"/>
      <c r="J23" s="27"/>
      <c r="K23" s="27"/>
    </row>
    <row r="24" spans="2:11" ht="14.45" customHeight="1" x14ac:dyDescent="0.25">
      <c r="B24" s="41" t="s">
        <v>132</v>
      </c>
      <c r="C24" s="41"/>
      <c r="D24" s="41"/>
      <c r="E24" s="41"/>
      <c r="F24" s="41"/>
      <c r="G24" s="41"/>
      <c r="H24" s="41"/>
      <c r="I24" s="26"/>
      <c r="J24" s="27"/>
      <c r="K24" s="27"/>
    </row>
    <row r="25" spans="2:11" x14ac:dyDescent="0.25">
      <c r="C25" s="8"/>
      <c r="D25" s="8"/>
      <c r="E25" s="8"/>
      <c r="F25" s="8"/>
      <c r="G25" s="8"/>
    </row>
    <row r="28" spans="2:11" x14ac:dyDescent="0.25">
      <c r="C28" s="9"/>
    </row>
  </sheetData>
  <mergeCells count="14">
    <mergeCell ref="B21:I21"/>
    <mergeCell ref="C7:G7"/>
    <mergeCell ref="H7:H8"/>
    <mergeCell ref="B24:H24"/>
    <mergeCell ref="B22:H22"/>
    <mergeCell ref="B23:H23"/>
    <mergeCell ref="B7:B9"/>
    <mergeCell ref="B19:H19"/>
    <mergeCell ref="B20:K20"/>
    <mergeCell ref="B2:H2"/>
    <mergeCell ref="B3:H3"/>
    <mergeCell ref="B4:H4"/>
    <mergeCell ref="B5:H5"/>
    <mergeCell ref="B6:H6"/>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D059-672B-4A2F-B288-C14C5892E3AE}">
  <sheetPr>
    <tabColor rgb="FF00B050"/>
    <pageSetUpPr fitToPage="1"/>
  </sheetPr>
  <dimension ref="B1:K30"/>
  <sheetViews>
    <sheetView showGridLines="0" zoomScale="70" zoomScaleNormal="70" workbookViewId="0">
      <selection activeCell="B109" sqref="B109"/>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1" t="s">
        <v>126</v>
      </c>
      <c r="C2" s="32"/>
      <c r="D2" s="32"/>
      <c r="E2" s="32"/>
      <c r="F2" s="32"/>
      <c r="G2" s="32"/>
      <c r="H2" s="33"/>
    </row>
    <row r="3" spans="2:9" ht="15" customHeight="1" x14ac:dyDescent="0.25">
      <c r="B3" s="34" t="s">
        <v>14</v>
      </c>
      <c r="C3" s="35"/>
      <c r="D3" s="35"/>
      <c r="E3" s="35"/>
      <c r="F3" s="35"/>
      <c r="G3" s="35"/>
      <c r="H3" s="36"/>
    </row>
    <row r="4" spans="2:9" ht="15" customHeight="1" x14ac:dyDescent="0.25">
      <c r="B4" s="34" t="s">
        <v>61</v>
      </c>
      <c r="C4" s="35"/>
      <c r="D4" s="35"/>
      <c r="E4" s="35"/>
      <c r="F4" s="35"/>
      <c r="G4" s="35"/>
      <c r="H4" s="36"/>
    </row>
    <row r="5" spans="2:9" ht="15" customHeight="1" x14ac:dyDescent="0.25">
      <c r="B5" s="34" t="s">
        <v>134</v>
      </c>
      <c r="C5" s="35"/>
      <c r="D5" s="35"/>
      <c r="E5" s="35"/>
      <c r="F5" s="35"/>
      <c r="G5" s="35"/>
      <c r="H5" s="36"/>
    </row>
    <row r="6" spans="2:9" ht="15" customHeight="1" x14ac:dyDescent="0.25">
      <c r="B6" s="37" t="s">
        <v>30</v>
      </c>
      <c r="C6" s="38"/>
      <c r="D6" s="38"/>
      <c r="E6" s="38"/>
      <c r="F6" s="38"/>
      <c r="G6" s="38"/>
      <c r="H6" s="39"/>
    </row>
    <row r="7" spans="2:9" ht="15" customHeight="1" x14ac:dyDescent="0.25">
      <c r="B7" s="45" t="s">
        <v>1</v>
      </c>
      <c r="C7" s="42" t="s">
        <v>20</v>
      </c>
      <c r="D7" s="42"/>
      <c r="E7" s="42"/>
      <c r="F7" s="42"/>
      <c r="G7" s="42"/>
      <c r="H7" s="42" t="s">
        <v>33</v>
      </c>
    </row>
    <row r="8" spans="2:9" ht="30" customHeight="1" x14ac:dyDescent="0.25">
      <c r="B8" s="45"/>
      <c r="C8" s="13" t="s">
        <v>0</v>
      </c>
      <c r="D8" s="13" t="s">
        <v>15</v>
      </c>
      <c r="E8" s="13" t="s">
        <v>13</v>
      </c>
      <c r="F8" s="13" t="s">
        <v>32</v>
      </c>
      <c r="G8" s="13" t="s">
        <v>77</v>
      </c>
      <c r="H8" s="42"/>
    </row>
    <row r="9" spans="2:9" ht="15" customHeight="1" x14ac:dyDescent="0.25">
      <c r="B9" s="45"/>
      <c r="C9" s="20">
        <v>1</v>
      </c>
      <c r="D9" s="20">
        <v>2</v>
      </c>
      <c r="E9" s="13" t="s">
        <v>16</v>
      </c>
      <c r="F9" s="2">
        <v>4</v>
      </c>
      <c r="G9" s="2">
        <v>5</v>
      </c>
      <c r="H9" s="2" t="s">
        <v>31</v>
      </c>
    </row>
    <row r="10" spans="2:9" s="17" customFormat="1" ht="8.1" customHeight="1" x14ac:dyDescent="0.25"/>
    <row r="11" spans="2:9" s="5" customFormat="1" ht="39.950000000000003" customHeight="1" x14ac:dyDescent="0.25">
      <c r="B11" s="10" t="s">
        <v>119</v>
      </c>
      <c r="C11" s="15">
        <v>36540732530</v>
      </c>
      <c r="D11" s="16">
        <f>E11-C11</f>
        <v>6397943.6600036621</v>
      </c>
      <c r="E11" s="15">
        <v>36547130473.660004</v>
      </c>
      <c r="F11" s="15">
        <v>8661467887.960001</v>
      </c>
      <c r="G11" s="15">
        <f t="shared" ref="G11:G17" si="0">F11</f>
        <v>8661467887.960001</v>
      </c>
      <c r="H11" s="15">
        <f>E11-F11</f>
        <v>27885662585.700005</v>
      </c>
      <c r="I11" s="3"/>
    </row>
    <row r="12" spans="2:9" s="5" customFormat="1" ht="39.950000000000003" customHeight="1" x14ac:dyDescent="0.25">
      <c r="B12" s="10" t="s">
        <v>120</v>
      </c>
      <c r="C12" s="15">
        <v>127941757</v>
      </c>
      <c r="D12" s="16">
        <f t="shared" ref="D12:D17" si="1">E12-C12</f>
        <v>92362160.569999993</v>
      </c>
      <c r="E12" s="15">
        <v>220303917.56999999</v>
      </c>
      <c r="F12" s="15">
        <v>150866433.78999999</v>
      </c>
      <c r="G12" s="15">
        <f t="shared" si="0"/>
        <v>150866433.78999999</v>
      </c>
      <c r="H12" s="15">
        <f t="shared" ref="H12:H17" si="2">E12-F12</f>
        <v>69437483.780000001</v>
      </c>
      <c r="I12" s="3"/>
    </row>
    <row r="13" spans="2:9" s="5" customFormat="1" ht="39.950000000000003" customHeight="1" x14ac:dyDescent="0.25">
      <c r="B13" s="10" t="s">
        <v>121</v>
      </c>
      <c r="C13" s="15">
        <v>14270442</v>
      </c>
      <c r="D13" s="16">
        <f t="shared" si="1"/>
        <v>-462967.80000000075</v>
      </c>
      <c r="E13" s="15">
        <v>13807474.199999999</v>
      </c>
      <c r="F13" s="15">
        <v>2816898.21</v>
      </c>
      <c r="G13" s="15">
        <f t="shared" si="0"/>
        <v>2816898.21</v>
      </c>
      <c r="H13" s="15">
        <f t="shared" si="2"/>
        <v>10990575.989999998</v>
      </c>
      <c r="I13" s="3"/>
    </row>
    <row r="14" spans="2:9" s="5" customFormat="1" ht="39.950000000000003" customHeight="1" x14ac:dyDescent="0.25">
      <c r="B14" s="10" t="s">
        <v>122</v>
      </c>
      <c r="C14" s="15">
        <v>0</v>
      </c>
      <c r="D14" s="16">
        <f t="shared" si="1"/>
        <v>0</v>
      </c>
      <c r="E14" s="15">
        <v>0</v>
      </c>
      <c r="F14" s="15">
        <v>0</v>
      </c>
      <c r="G14" s="15">
        <f t="shared" si="0"/>
        <v>0</v>
      </c>
      <c r="H14" s="15">
        <f t="shared" si="2"/>
        <v>0</v>
      </c>
      <c r="I14" s="3"/>
    </row>
    <row r="15" spans="2:9" s="5" customFormat="1" ht="39.950000000000003" customHeight="1" x14ac:dyDescent="0.25">
      <c r="B15" s="10" t="s">
        <v>123</v>
      </c>
      <c r="C15" s="15">
        <v>0</v>
      </c>
      <c r="D15" s="16">
        <f t="shared" si="1"/>
        <v>0</v>
      </c>
      <c r="E15" s="15">
        <v>0</v>
      </c>
      <c r="F15" s="15">
        <v>0</v>
      </c>
      <c r="G15" s="15">
        <f t="shared" si="0"/>
        <v>0</v>
      </c>
      <c r="H15" s="15">
        <f t="shared" si="2"/>
        <v>0</v>
      </c>
      <c r="I15" s="3"/>
    </row>
    <row r="16" spans="2:9" s="5" customFormat="1" ht="39.950000000000003" customHeight="1" x14ac:dyDescent="0.25">
      <c r="B16" s="10" t="s">
        <v>124</v>
      </c>
      <c r="C16" s="15">
        <v>0</v>
      </c>
      <c r="D16" s="16">
        <f t="shared" si="1"/>
        <v>0</v>
      </c>
      <c r="E16" s="15">
        <v>0</v>
      </c>
      <c r="F16" s="15">
        <v>0</v>
      </c>
      <c r="G16" s="15">
        <f t="shared" si="0"/>
        <v>0</v>
      </c>
      <c r="H16" s="15">
        <f t="shared" si="2"/>
        <v>0</v>
      </c>
      <c r="I16" s="3"/>
    </row>
    <row r="17" spans="2:11" s="5" customFormat="1" ht="39.950000000000003" customHeight="1" x14ac:dyDescent="0.25">
      <c r="B17" s="10" t="s">
        <v>125</v>
      </c>
      <c r="C17" s="15">
        <v>0</v>
      </c>
      <c r="D17" s="16">
        <f t="shared" si="1"/>
        <v>0</v>
      </c>
      <c r="E17" s="15">
        <v>0</v>
      </c>
      <c r="F17" s="15">
        <v>0</v>
      </c>
      <c r="G17" s="15">
        <f t="shared" si="0"/>
        <v>0</v>
      </c>
      <c r="H17" s="15">
        <f t="shared" si="2"/>
        <v>0</v>
      </c>
      <c r="I17" s="3"/>
    </row>
    <row r="18" spans="2:11" s="5" customFormat="1" ht="8.1" customHeight="1" x14ac:dyDescent="0.25">
      <c r="B18" s="25"/>
      <c r="C18" s="4"/>
      <c r="D18" s="4"/>
      <c r="E18" s="6"/>
      <c r="F18" s="4"/>
      <c r="G18" s="4"/>
      <c r="H18" s="4"/>
      <c r="I18" s="3"/>
    </row>
    <row r="19" spans="2:11" s="5" customFormat="1" ht="20.100000000000001" customHeight="1" x14ac:dyDescent="0.25">
      <c r="B19" s="17" t="s">
        <v>83</v>
      </c>
      <c r="C19" s="6">
        <f>SUM(C11:C17)</f>
        <v>36682944729</v>
      </c>
      <c r="D19" s="16">
        <f>E19-C19</f>
        <v>98297136.430000305</v>
      </c>
      <c r="E19" s="6">
        <f>SUM(E11:E17)</f>
        <v>36781241865.43</v>
      </c>
      <c r="F19" s="6">
        <f>SUM(F11:F17)</f>
        <v>8815151219.960001</v>
      </c>
      <c r="G19" s="6">
        <f>SUM(G11:G17)</f>
        <v>8815151219.960001</v>
      </c>
      <c r="H19" s="6">
        <f>E19-F19</f>
        <v>27966090645.470001</v>
      </c>
      <c r="I19" s="3"/>
    </row>
    <row r="20" spans="2:11" ht="16.5" thickBot="1" x14ac:dyDescent="0.3">
      <c r="B20" s="14"/>
      <c r="C20" s="14"/>
      <c r="D20" s="14"/>
      <c r="E20" s="7"/>
      <c r="F20" s="7"/>
      <c r="G20" s="7"/>
      <c r="H20" s="7"/>
    </row>
    <row r="21" spans="2:11" ht="16.5" thickTop="1" x14ac:dyDescent="0.25">
      <c r="B21" s="46" t="s">
        <v>127</v>
      </c>
      <c r="C21" s="44"/>
      <c r="D21" s="44"/>
      <c r="E21" s="41"/>
      <c r="F21" s="41"/>
      <c r="G21" s="41"/>
      <c r="H21" s="41"/>
      <c r="I21" s="26"/>
      <c r="J21" s="27"/>
      <c r="K21" s="27"/>
    </row>
    <row r="22" spans="2:11" x14ac:dyDescent="0.25">
      <c r="B22" s="46" t="s">
        <v>136</v>
      </c>
      <c r="C22" s="41"/>
      <c r="D22" s="41"/>
      <c r="E22" s="41"/>
      <c r="F22" s="41"/>
      <c r="G22" s="41"/>
      <c r="H22" s="41"/>
      <c r="I22" s="41"/>
      <c r="J22" s="41"/>
      <c r="K22" s="41"/>
    </row>
    <row r="23" spans="2:11" x14ac:dyDescent="0.25">
      <c r="B23" s="40" t="s">
        <v>131</v>
      </c>
      <c r="C23" s="41"/>
      <c r="D23" s="41"/>
      <c r="E23" s="41"/>
      <c r="F23" s="41"/>
      <c r="G23" s="41"/>
      <c r="H23" s="41"/>
      <c r="I23" s="41"/>
      <c r="J23" s="27"/>
      <c r="K23" s="27"/>
    </row>
    <row r="24" spans="2:11" ht="14.45" customHeight="1" x14ac:dyDescent="0.25">
      <c r="B24" s="43" t="s">
        <v>128</v>
      </c>
      <c r="C24" s="43"/>
      <c r="D24" s="43"/>
      <c r="E24" s="43"/>
      <c r="F24" s="43"/>
      <c r="G24" s="43"/>
      <c r="H24" s="43"/>
      <c r="I24" s="26"/>
      <c r="J24" s="27"/>
      <c r="K24" s="27"/>
    </row>
    <row r="25" spans="2:11" ht="14.45" customHeight="1" x14ac:dyDescent="0.25">
      <c r="B25" s="44" t="s">
        <v>129</v>
      </c>
      <c r="C25" s="44"/>
      <c r="D25" s="44"/>
      <c r="E25" s="41"/>
      <c r="F25" s="41"/>
      <c r="G25" s="41"/>
      <c r="H25" s="41"/>
      <c r="I25" s="26"/>
      <c r="J25" s="27"/>
      <c r="K25" s="27"/>
    </row>
    <row r="26" spans="2:11" ht="14.45" customHeight="1" x14ac:dyDescent="0.25">
      <c r="B26" s="41" t="s">
        <v>133</v>
      </c>
      <c r="C26" s="41"/>
      <c r="D26" s="41"/>
      <c r="E26" s="41"/>
      <c r="F26" s="41"/>
      <c r="G26" s="41"/>
      <c r="H26" s="41"/>
      <c r="I26" s="26"/>
      <c r="J26" s="27"/>
      <c r="K26" s="27"/>
    </row>
    <row r="27" spans="2:11" x14ac:dyDescent="0.25">
      <c r="C27" s="8"/>
      <c r="D27" s="8"/>
      <c r="E27" s="8"/>
      <c r="F27" s="8"/>
      <c r="G27" s="8"/>
    </row>
    <row r="30" spans="2:11" x14ac:dyDescent="0.25">
      <c r="C30" s="9"/>
    </row>
  </sheetData>
  <mergeCells count="14">
    <mergeCell ref="B2:H2"/>
    <mergeCell ref="B3:H3"/>
    <mergeCell ref="B4:H4"/>
    <mergeCell ref="B5:H5"/>
    <mergeCell ref="B6:H6"/>
    <mergeCell ref="B23:I23"/>
    <mergeCell ref="C7:G7"/>
    <mergeCell ref="H7:H8"/>
    <mergeCell ref="B26:H26"/>
    <mergeCell ref="B24:H24"/>
    <mergeCell ref="B25:H25"/>
    <mergeCell ref="B7:B9"/>
    <mergeCell ref="B21:H21"/>
    <mergeCell ref="B22:K22"/>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Ibarra del Río</dc:creator>
  <cp:lastModifiedBy>ANDRÉS JAVIER RAMÍREZ</cp:lastModifiedBy>
  <cp:lastPrinted>2021-04-20T20:26:39Z</cp:lastPrinted>
  <dcterms:created xsi:type="dcterms:W3CDTF">2014-11-05T00:11:54Z</dcterms:created>
  <dcterms:modified xsi:type="dcterms:W3CDTF">2021-04-20T20:26:42Z</dcterms:modified>
</cp:coreProperties>
</file>