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EJERCICIO 2021\1 Enero - Marzo\2 CONAC\Clasificaciones\"/>
    </mc:Choice>
  </mc:AlternateContent>
  <xr:revisionPtr revIDLastSave="0" documentId="13_ncr:1_{F8E402B9-B7FD-4127-8D91-802F082C08DB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</workbook>
</file>

<file path=xl/calcChain.xml><?xml version="1.0" encoding="utf-8"?>
<calcChain xmlns="http://schemas.openxmlformats.org/spreadsheetml/2006/main">
  <c r="H16" i="1" l="1"/>
  <c r="H17" i="1"/>
  <c r="G21" i="1"/>
  <c r="F21" i="1"/>
  <c r="H14" i="1" l="1"/>
  <c r="H15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<sst xmlns="http://schemas.openxmlformats.org/spreadsheetml/2006/main" count="49" uniqueCount="49">
  <si>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</si>
  <si>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</si>
  <si>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</si>
  <si>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</si>
  <si>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</si>
  <si>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</si>
  <si>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</si>
  <si>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</si>
  <si>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</si>
  <si>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</si>
  <si>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</si>
  <si>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</si>
  <si>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</si>
  <si>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</si>
  <si>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</si>
  <si>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</si>
  <si>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</si>
  <si>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</si>
  <si>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</si>
  <si>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</si>
  <si>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</si>
  <si>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</si>
  <si>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</si>
  <si>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</si>
  <si>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</si>
  <si>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</si>
  <si>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</si>
  <si>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</si>
  <si>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</si>
  <si>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</si>
  <si>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</si>
  <si>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</si>
  <si>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</si>
  <si>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</si>
  <si>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</si>
  <si>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</si>
  <si>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</si>
  <si>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</si>
  <si>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</si>
  <si>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</si>
  <si>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</si>
  <si>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</si>
  <si>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Pagado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</si>
  <si>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</si>
  <si>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</si>
  <si>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</si>
  <si>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</si>
  <si>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Nota: Cifras Preliminares, las correspondientes al cierre del ejercicio se registrarán en el Informe de Cuenta Pública 2021.</t>
  </si>
  <si>
    <t>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</si>
</sst>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B25" zoomScaleNormal="130" zoomScaleSheetLayoutView="100" workbookViewId="0">
      <selection activeCell="G36" sqref="G36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48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42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13520526603</v>
      </c>
      <c r="E9" s="12">
        <f t="shared" ref="E9:E37" si="0">F9-D9</f>
        <v>-10664389.930000305</v>
      </c>
      <c r="F9" s="12">
        <f>SUM(F10:F11)</f>
        <v>13509862213.07</v>
      </c>
      <c r="G9" s="12">
        <f t="shared" ref="G9:H9" si="1">SUM(G10:G11)</f>
        <v>3026030383.4299998</v>
      </c>
      <c r="H9" s="12">
        <f t="shared" si="1"/>
        <v>3026030383.4299998</v>
      </c>
      <c r="I9" s="12">
        <f>F9-G9</f>
        <v>10483831829.639999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3143077406</v>
      </c>
      <c r="E10" s="17">
        <f t="shared" si="0"/>
        <v>-11774265.920000076</v>
      </c>
      <c r="F10" s="17">
        <v>3131303140.0799999</v>
      </c>
      <c r="G10" s="17">
        <v>709123465.17000008</v>
      </c>
      <c r="H10" s="17">
        <f>G10</f>
        <v>709123465.17000008</v>
      </c>
      <c r="I10" s="17">
        <f t="shared" ref="I10:I37" si="2">F10-G10</f>
        <v>2422179674.9099998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10377449197</v>
      </c>
      <c r="E11" s="17">
        <f t="shared" si="0"/>
        <v>1109875.9899997711</v>
      </c>
      <c r="F11" s="17">
        <v>10378559072.99</v>
      </c>
      <c r="G11" s="17">
        <v>2316906918.2599998</v>
      </c>
      <c r="H11" s="17">
        <f>G11</f>
        <v>2316906918.2599998</v>
      </c>
      <c r="I11" s="17">
        <f t="shared" si="2"/>
        <v>8061652154.7299995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63803329155</v>
      </c>
      <c r="E12" s="12">
        <f t="shared" si="0"/>
        <v>97773246.440002441</v>
      </c>
      <c r="F12" s="12">
        <f>SUM(F13:F20)</f>
        <v>63901102401.440002</v>
      </c>
      <c r="G12" s="12">
        <f t="shared" ref="G12:H12" si="3">SUM(G13:G20)</f>
        <v>8334540746.739994</v>
      </c>
      <c r="H12" s="12">
        <f t="shared" si="3"/>
        <v>8334540746.739994</v>
      </c>
      <c r="I12" s="12">
        <f t="shared" si="2"/>
        <v>55566561654.700012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38474249579</v>
      </c>
      <c r="E13" s="17">
        <f t="shared" si="0"/>
        <v>244728833.93000031</v>
      </c>
      <c r="F13" s="17">
        <v>38718978412.93</v>
      </c>
      <c r="G13" s="17">
        <v>6724661901.6599932</v>
      </c>
      <c r="H13" s="17">
        <f>G13</f>
        <v>6724661901.6599932</v>
      </c>
      <c r="I13" s="17">
        <f t="shared" si="2"/>
        <v>31994316511.270008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1174009745</v>
      </c>
      <c r="E14" s="17">
        <f t="shared" si="0"/>
        <v>0</v>
      </c>
      <c r="F14" s="17">
        <v>1174009745</v>
      </c>
      <c r="G14" s="17">
        <v>256592101.34999996</v>
      </c>
      <c r="H14" s="17">
        <f t="shared" ref="H14:H37" si="4">G14</f>
        <v>256592101.34999996</v>
      </c>
      <c r="I14" s="17">
        <f t="shared" si="2"/>
        <v>917417643.6500001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855647820</v>
      </c>
      <c r="E15" s="17">
        <f t="shared" si="0"/>
        <v>-1941270.4500000477</v>
      </c>
      <c r="F15" s="17">
        <v>853706549.54999995</v>
      </c>
      <c r="G15" s="17">
        <v>98183894.899999961</v>
      </c>
      <c r="H15" s="17">
        <f t="shared" si="4"/>
        <v>98183894.899999961</v>
      </c>
      <c r="I15" s="17">
        <f t="shared" si="2"/>
        <v>755522654.64999998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1107024116</v>
      </c>
      <c r="E16" s="17">
        <f t="shared" si="0"/>
        <v>-21648963.039999962</v>
      </c>
      <c r="F16" s="17">
        <v>1085375152.96</v>
      </c>
      <c r="G16" s="17">
        <v>22957009.089999996</v>
      </c>
      <c r="H16" s="17">
        <f t="shared" si="4"/>
        <v>22957009.089999996</v>
      </c>
      <c r="I16" s="17">
        <f t="shared" si="2"/>
        <v>1062418143.87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470977730</v>
      </c>
      <c r="E17" s="17">
        <f t="shared" si="0"/>
        <v>-180000000</v>
      </c>
      <c r="F17" s="17">
        <v>290977730</v>
      </c>
      <c r="G17" s="17">
        <v>3813213.3499999992</v>
      </c>
      <c r="H17" s="17">
        <f t="shared" si="4"/>
        <v>3813213.3499999992</v>
      </c>
      <c r="I17" s="17">
        <f t="shared" si="2"/>
        <v>287164516.64999998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21721420165</v>
      </c>
      <c r="E20" s="17">
        <f t="shared" si="0"/>
        <v>56634646</v>
      </c>
      <c r="F20" s="17">
        <v>21778054811</v>
      </c>
      <c r="G20" s="17">
        <v>1228332626.3900001</v>
      </c>
      <c r="H20" s="17">
        <f t="shared" si="4"/>
        <v>1228332626.3900001</v>
      </c>
      <c r="I20" s="17">
        <f t="shared" si="2"/>
        <v>20549722184.610001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62170506114</v>
      </c>
      <c r="E21" s="12">
        <f t="shared" si="0"/>
        <v>36209138.600006104</v>
      </c>
      <c r="F21" s="12">
        <f t="shared" ref="F21:H21" si="5">SUM(F22:F24)</f>
        <v>62206715252.600006</v>
      </c>
      <c r="G21" s="12">
        <f t="shared" si="5"/>
        <v>14487412324.840008</v>
      </c>
      <c r="H21" s="12">
        <f t="shared" si="5"/>
        <v>14487412324.840008</v>
      </c>
      <c r="I21" s="12">
        <f t="shared" si="2"/>
        <v>47719302927.759995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54098330770</v>
      </c>
      <c r="E22" s="17">
        <f t="shared" si="0"/>
        <v>1652127.0900039673</v>
      </c>
      <c r="F22" s="17">
        <v>54099982897.090004</v>
      </c>
      <c r="G22" s="17">
        <v>13671469272.110008</v>
      </c>
      <c r="H22" s="17">
        <f t="shared" si="4"/>
        <v>13671469272.110008</v>
      </c>
      <c r="I22" s="17">
        <f t="shared" si="2"/>
        <v>40428513624.979996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8072175344</v>
      </c>
      <c r="E23" s="17">
        <f t="shared" si="0"/>
        <v>34557011.510001183</v>
      </c>
      <c r="F23" s="17">
        <v>8106732355.5100012</v>
      </c>
      <c r="G23" s="17">
        <v>815943052.72999954</v>
      </c>
      <c r="H23" s="17">
        <f t="shared" si="4"/>
        <v>815943052.72999954</v>
      </c>
      <c r="I23" s="17">
        <f t="shared" si="2"/>
        <v>7290789302.7800016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348179283</v>
      </c>
      <c r="E25" s="12">
        <f t="shared" si="0"/>
        <v>8500000</v>
      </c>
      <c r="F25" s="12">
        <f>SUM(F26:F27)</f>
        <v>356679283</v>
      </c>
      <c r="G25" s="12">
        <f t="shared" ref="G25" si="6">SUM(G26:G27)</f>
        <v>15805149.799999995</v>
      </c>
      <c r="H25" s="12">
        <f t="shared" si="4"/>
        <v>15805149.799999995</v>
      </c>
      <c r="I25" s="12">
        <f t="shared" si="2"/>
        <v>340874133.19999999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348179283</v>
      </c>
      <c r="E27" s="17">
        <f t="shared" si="0"/>
        <v>8500000</v>
      </c>
      <c r="F27" s="17">
        <v>356679283</v>
      </c>
      <c r="G27" s="17">
        <v>15805149.799999995</v>
      </c>
      <c r="H27" s="17">
        <f t="shared" si="4"/>
        <v>15805149.799999995</v>
      </c>
      <c r="I27" s="17">
        <f t="shared" si="2"/>
        <v>340874133.19999999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11999268389</v>
      </c>
      <c r="E36" s="12">
        <f t="shared" si="0"/>
        <v>0</v>
      </c>
      <c r="F36" s="12">
        <v>11999268389</v>
      </c>
      <c r="G36" s="12">
        <v>2897997773.96</v>
      </c>
      <c r="H36" s="12">
        <f t="shared" si="4"/>
        <v>2897997773.96</v>
      </c>
      <c r="I36" s="12">
        <f t="shared" si="2"/>
        <v>9101270615.0400009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151841809544</v>
      </c>
      <c r="E39" s="12">
        <f>F39-D39</f>
        <v>131817995.11001587</v>
      </c>
      <c r="F39" s="12">
        <f>F9+F12+F21+F25+F28+F33+F35+F36+F37</f>
        <v>151973627539.11002</v>
      </c>
      <c r="G39" s="12">
        <f t="shared" ref="G39:H39" si="9">G9+G12+G21+G25+G28+G33+G35+G36+G37</f>
        <v>28761786378.77</v>
      </c>
      <c r="H39" s="12">
        <f t="shared" si="9"/>
        <v>28761786378.77</v>
      </c>
      <c r="I39" s="12">
        <f>F39-G39</f>
        <v>123211841160.34001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41" t="s">
        <v>43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2:14" x14ac:dyDescent="0.25">
      <c r="B44" s="26" t="s">
        <v>44</v>
      </c>
      <c r="C44" s="26"/>
      <c r="D44" s="26"/>
      <c r="E44" s="26"/>
      <c r="F44" s="26"/>
      <c r="G44" s="26"/>
      <c r="H44" s="26"/>
      <c r="I44" s="26"/>
      <c r="J44" s="22"/>
      <c r="K44" s="22"/>
    </row>
    <row r="45" spans="2:14" x14ac:dyDescent="0.25">
      <c r="B45" s="25" t="s">
        <v>45</v>
      </c>
      <c r="C45" s="25"/>
      <c r="D45" s="25"/>
      <c r="E45" s="25"/>
      <c r="F45" s="24"/>
      <c r="G45" s="24"/>
      <c r="H45" s="24"/>
      <c r="I45" s="24"/>
      <c r="J45" s="23"/>
      <c r="K45" s="23"/>
    </row>
    <row r="46" spans="2:14" x14ac:dyDescent="0.25">
      <c r="B46" s="24" t="s">
        <v>46</v>
      </c>
      <c r="C46" s="24"/>
      <c r="D46" s="24"/>
      <c r="E46" s="24"/>
      <c r="F46" s="24"/>
      <c r="G46" s="24"/>
      <c r="H46" s="24"/>
      <c r="I46" s="24"/>
      <c r="J46" s="23"/>
      <c r="K46" s="23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2021-04-21T14:34:07Z</cp:lastPrinted>
  <dcterms:created xsi:type="dcterms:W3CDTF">2015-12-07T22:37:00Z</dcterms:created>
  <dcterms:modified xsi:type="dcterms:W3CDTF">2021-04-21T14:41:11Z</dcterms:modified>
</cp:coreProperties>
</file>