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SAFCDMX\EJERCICIO 2021\3 Enero Septiembre\2 CONAC\Nuevas Clasificaciones CONAC CENTRAL\"/>
    </mc:Choice>
  </mc:AlternateContent>
  <xr:revisionPtr revIDLastSave="0" documentId="13_ncr:1_{19C7C866-9F6F-4A44-A33A-9A8457725E45}" xr6:coauthVersionLast="47" xr6:coauthVersionMax="47" xr10:uidLastSave="{00000000-0000-0000-0000-000000000000}"/>
  <bookViews>
    <workbookView xWindow="-120" yWindow="-120" windowWidth="20730" windowHeight="11160" xr2:uid="{00000000-000D-0000-FFFF-FFFF00000000}"/>
  </bookViews>
  <sheets>
    <sheet name="Objeto del Gasto"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'Objeto del Gasto'!$A$1:$J$97</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int_Titles" localSheetId="0">'Objeto del Gasto'!$1:$9</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'Objeto del Gasto'!$1:$9</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85" i="1" l="1"/>
  <c r="H79" i="1"/>
  <c r="H73" i="1"/>
  <c r="H69" i="1"/>
  <c r="H43" i="1"/>
  <c r="G89" i="1"/>
  <c r="H89" i="1" s="1"/>
  <c r="J89" i="1" s="1"/>
  <c r="G88" i="1"/>
  <c r="H88" i="1" s="1"/>
  <c r="G87" i="1"/>
  <c r="H87" i="1" s="1"/>
  <c r="G86" i="1"/>
  <c r="H86" i="1" s="1"/>
  <c r="G85" i="1"/>
  <c r="G84" i="1"/>
  <c r="H84" i="1" s="1"/>
  <c r="J84" i="1" s="1"/>
  <c r="G83" i="1"/>
  <c r="H83" i="1" s="1"/>
  <c r="G80" i="1"/>
  <c r="H80" i="1" s="1"/>
  <c r="G79" i="1"/>
  <c r="G78" i="1"/>
  <c r="H78" i="1" s="1"/>
  <c r="G75" i="1"/>
  <c r="H75" i="1" s="1"/>
  <c r="G74" i="1"/>
  <c r="H74" i="1" s="1"/>
  <c r="J74" i="1" s="1"/>
  <c r="G73" i="1"/>
  <c r="G72" i="1"/>
  <c r="H72" i="1" s="1"/>
  <c r="G71" i="1"/>
  <c r="H71" i="1" s="1"/>
  <c r="G70" i="1"/>
  <c r="H70" i="1" s="1"/>
  <c r="G69" i="1"/>
  <c r="G66" i="1"/>
  <c r="H66" i="1" s="1"/>
  <c r="J66" i="1" s="1"/>
  <c r="G65" i="1"/>
  <c r="H65" i="1" s="1"/>
  <c r="J65" i="1" s="1"/>
  <c r="G64" i="1"/>
  <c r="H64" i="1" s="1"/>
  <c r="G61" i="1"/>
  <c r="H61" i="1" s="1"/>
  <c r="J61" i="1" s="1"/>
  <c r="G60" i="1"/>
  <c r="H60" i="1" s="1"/>
  <c r="J60" i="1" s="1"/>
  <c r="G59" i="1"/>
  <c r="H59" i="1" s="1"/>
  <c r="J59" i="1" s="1"/>
  <c r="G58" i="1"/>
  <c r="H58" i="1" s="1"/>
  <c r="J58" i="1" s="1"/>
  <c r="G57" i="1"/>
  <c r="H57" i="1" s="1"/>
  <c r="J57" i="1" s="1"/>
  <c r="G56" i="1"/>
  <c r="H56" i="1" s="1"/>
  <c r="J56" i="1" s="1"/>
  <c r="G55" i="1"/>
  <c r="H55" i="1" s="1"/>
  <c r="J55" i="1" s="1"/>
  <c r="G54" i="1"/>
  <c r="H54" i="1" s="1"/>
  <c r="G53" i="1"/>
  <c r="H53" i="1" s="1"/>
  <c r="J53" i="1" s="1"/>
  <c r="G50" i="1"/>
  <c r="H50" i="1" s="1"/>
  <c r="G49" i="1"/>
  <c r="H49" i="1" s="1"/>
  <c r="G48" i="1"/>
  <c r="H48" i="1" s="1"/>
  <c r="J48" i="1" s="1"/>
  <c r="G47" i="1"/>
  <c r="H47" i="1" s="1"/>
  <c r="J47" i="1" s="1"/>
  <c r="G46" i="1"/>
  <c r="H46" i="1" s="1"/>
  <c r="G45" i="1"/>
  <c r="H45" i="1" s="1"/>
  <c r="J45" i="1" s="1"/>
  <c r="G44" i="1"/>
  <c r="H44" i="1" s="1"/>
  <c r="J44" i="1" s="1"/>
  <c r="G43" i="1"/>
  <c r="G42" i="1"/>
  <c r="H42" i="1" s="1"/>
  <c r="J42" i="1" s="1"/>
  <c r="G39" i="1"/>
  <c r="H39" i="1" s="1"/>
  <c r="J39" i="1" s="1"/>
  <c r="G38" i="1"/>
  <c r="H38" i="1" s="1"/>
  <c r="J38" i="1" s="1"/>
  <c r="G37" i="1"/>
  <c r="H37" i="1" s="1"/>
  <c r="J37" i="1" s="1"/>
  <c r="G36" i="1"/>
  <c r="H36" i="1" s="1"/>
  <c r="J36" i="1" s="1"/>
  <c r="G35" i="1"/>
  <c r="H35" i="1" s="1"/>
  <c r="J35" i="1" s="1"/>
  <c r="G34" i="1"/>
  <c r="H34" i="1" s="1"/>
  <c r="J34" i="1" s="1"/>
  <c r="G33" i="1"/>
  <c r="H33" i="1" s="1"/>
  <c r="J33" i="1" s="1"/>
  <c r="G32" i="1"/>
  <c r="H32" i="1" s="1"/>
  <c r="J32" i="1" s="1"/>
  <c r="G31" i="1"/>
  <c r="H31" i="1" s="1"/>
  <c r="G28" i="1"/>
  <c r="H28" i="1" s="1"/>
  <c r="J28" i="1" s="1"/>
  <c r="G27" i="1"/>
  <c r="H27" i="1" s="1"/>
  <c r="J27" i="1" s="1"/>
  <c r="G26" i="1"/>
  <c r="H26" i="1" s="1"/>
  <c r="J26" i="1" s="1"/>
  <c r="G25" i="1"/>
  <c r="H25" i="1" s="1"/>
  <c r="J25" i="1" s="1"/>
  <c r="G24" i="1"/>
  <c r="H24" i="1" s="1"/>
  <c r="J24" i="1" s="1"/>
  <c r="G23" i="1"/>
  <c r="H23" i="1" s="1"/>
  <c r="J23" i="1" s="1"/>
  <c r="G22" i="1"/>
  <c r="H22" i="1" s="1"/>
  <c r="J22" i="1" s="1"/>
  <c r="G21" i="1"/>
  <c r="H21" i="1" s="1"/>
  <c r="J21" i="1" s="1"/>
  <c r="G20" i="1"/>
  <c r="H20" i="1" s="1"/>
  <c r="G17" i="1"/>
  <c r="H17" i="1" s="1"/>
  <c r="J17" i="1" s="1"/>
  <c r="G16" i="1"/>
  <c r="H16" i="1" s="1"/>
  <c r="J16" i="1" s="1"/>
  <c r="G15" i="1"/>
  <c r="H15" i="1" s="1"/>
  <c r="J15" i="1" s="1"/>
  <c r="G14" i="1"/>
  <c r="H14" i="1" s="1"/>
  <c r="J14" i="1" s="1"/>
  <c r="G13" i="1"/>
  <c r="H13" i="1" s="1"/>
  <c r="J13" i="1" s="1"/>
  <c r="G12" i="1"/>
  <c r="H12" i="1" s="1"/>
  <c r="J12" i="1" s="1"/>
  <c r="F82" i="1"/>
  <c r="F77" i="1"/>
  <c r="F68" i="1"/>
  <c r="F63" i="1"/>
  <c r="I63" i="1"/>
  <c r="F52" i="1"/>
  <c r="I52" i="1"/>
  <c r="F41" i="1"/>
  <c r="F30" i="1"/>
  <c r="I30" i="1"/>
  <c r="F19" i="1"/>
  <c r="I19" i="1"/>
  <c r="F10" i="1"/>
  <c r="I10" i="1"/>
  <c r="G11" i="1"/>
  <c r="H11" i="1" s="1"/>
  <c r="F91" i="1" l="1"/>
  <c r="G41" i="1"/>
  <c r="H30" i="1"/>
  <c r="J31" i="1"/>
  <c r="J30" i="1" s="1"/>
  <c r="J83" i="1"/>
  <c r="H82" i="1"/>
  <c r="H19" i="1"/>
  <c r="J20" i="1"/>
  <c r="J19" i="1" s="1"/>
  <c r="H52" i="1"/>
  <c r="J54" i="1"/>
  <c r="J52" i="1" s="1"/>
  <c r="H63" i="1"/>
  <c r="J64" i="1"/>
  <c r="J63" i="1" s="1"/>
  <c r="H10" i="1"/>
  <c r="J11" i="1"/>
  <c r="J10" i="1" s="1"/>
  <c r="H41" i="1"/>
  <c r="H77" i="1"/>
  <c r="G52" i="1"/>
  <c r="G68" i="1"/>
  <c r="H68" i="1"/>
  <c r="G77" i="1"/>
  <c r="G10" i="1"/>
  <c r="G19" i="1"/>
  <c r="G30" i="1"/>
  <c r="G63" i="1"/>
  <c r="G82" i="1"/>
  <c r="G91" i="1" l="1"/>
  <c r="H91" i="1"/>
  <c r="I88" i="1"/>
  <c r="J88" i="1" s="1"/>
  <c r="D88" i="1"/>
  <c r="I87" i="1"/>
  <c r="J87" i="1" s="1"/>
  <c r="D87" i="1"/>
  <c r="I86" i="1"/>
  <c r="J86" i="1" s="1"/>
  <c r="D86" i="1"/>
  <c r="I85" i="1"/>
  <c r="D85" i="1"/>
  <c r="E77" i="1"/>
  <c r="C77" i="1"/>
  <c r="I79" i="1"/>
  <c r="J79" i="1" s="1"/>
  <c r="D79" i="1"/>
  <c r="I78" i="1"/>
  <c r="D78" i="1"/>
  <c r="I73" i="1"/>
  <c r="J73" i="1" s="1"/>
  <c r="D73" i="1"/>
  <c r="D74" i="1"/>
  <c r="I69" i="1"/>
  <c r="D69" i="1"/>
  <c r="I70" i="1"/>
  <c r="J70" i="1" s="1"/>
  <c r="D70" i="1"/>
  <c r="I71" i="1"/>
  <c r="J71" i="1" s="1"/>
  <c r="D71" i="1"/>
  <c r="E68" i="1"/>
  <c r="C68" i="1"/>
  <c r="D48" i="1"/>
  <c r="D47" i="1"/>
  <c r="I46" i="1"/>
  <c r="J46" i="1" s="1"/>
  <c r="D46" i="1"/>
  <c r="D44" i="1"/>
  <c r="I82" i="1" l="1"/>
  <c r="J85" i="1"/>
  <c r="J82" i="1" s="1"/>
  <c r="J69" i="1"/>
  <c r="J78" i="1"/>
  <c r="I72" i="1"/>
  <c r="J72" i="1" s="1"/>
  <c r="D72" i="1"/>
  <c r="D65" i="1"/>
  <c r="I49" i="1"/>
  <c r="J49" i="1" s="1"/>
  <c r="D49" i="1"/>
  <c r="D45" i="1"/>
  <c r="I43" i="1" l="1"/>
  <c r="J50" i="1"/>
  <c r="J75" i="1"/>
  <c r="J68" i="1" s="1"/>
  <c r="J80" i="1" l="1"/>
  <c r="J77" i="1" s="1"/>
  <c r="I77" i="1"/>
  <c r="I41" i="1"/>
  <c r="I91" i="1" s="1"/>
  <c r="J43" i="1"/>
  <c r="J41" i="1" s="1"/>
  <c r="I68" i="1"/>
  <c r="D84" i="1"/>
  <c r="D89" i="1"/>
  <c r="D80" i="1"/>
  <c r="D83" i="1"/>
  <c r="D54" i="1"/>
  <c r="D55" i="1"/>
  <c r="D56" i="1"/>
  <c r="D57" i="1"/>
  <c r="D58" i="1"/>
  <c r="D59" i="1"/>
  <c r="D60" i="1"/>
  <c r="D61" i="1"/>
  <c r="D43" i="1"/>
  <c r="D50" i="1"/>
  <c r="D32" i="1"/>
  <c r="D33" i="1"/>
  <c r="D34" i="1"/>
  <c r="D35" i="1"/>
  <c r="D36" i="1"/>
  <c r="D37" i="1"/>
  <c r="D38" i="1"/>
  <c r="D39" i="1"/>
  <c r="D21" i="1"/>
  <c r="D22" i="1"/>
  <c r="D23" i="1"/>
  <c r="D24" i="1"/>
  <c r="D25" i="1"/>
  <c r="D26" i="1"/>
  <c r="D27" i="1"/>
  <c r="D28" i="1"/>
  <c r="D12" i="1"/>
  <c r="D13" i="1"/>
  <c r="D14" i="1"/>
  <c r="D15" i="1"/>
  <c r="D16" i="1"/>
  <c r="D17" i="1"/>
  <c r="J91" i="1" l="1"/>
  <c r="D77" i="1"/>
  <c r="D75" i="1"/>
  <c r="D66" i="1"/>
  <c r="D64" i="1"/>
  <c r="D53" i="1"/>
  <c r="D42" i="1"/>
  <c r="D31" i="1"/>
  <c r="D20" i="1"/>
  <c r="C19" i="1" l="1"/>
  <c r="D11" i="1"/>
  <c r="C10" i="1" l="1"/>
  <c r="E10" i="1"/>
  <c r="E19" i="1"/>
  <c r="C30" i="1"/>
  <c r="E30" i="1"/>
  <c r="C41" i="1"/>
  <c r="E41" i="1"/>
  <c r="C52" i="1"/>
  <c r="E52" i="1"/>
  <c r="C63" i="1"/>
  <c r="E63" i="1"/>
  <c r="D68" i="1"/>
  <c r="C82" i="1"/>
  <c r="E82" i="1"/>
  <c r="C91" i="1" l="1"/>
  <c r="E91" i="1"/>
  <c r="D82" i="1"/>
  <c r="D30" i="1"/>
  <c r="D41" i="1"/>
  <c r="D52" i="1"/>
  <c r="D63" i="1"/>
  <c r="D19" i="1"/>
  <c r="D10" i="1"/>
  <c r="D91" i="1" l="1"/>
</calcChain>
</file>

<file path=xl/sharedStrings.xml><?xml version="1.0" encoding="utf-8"?>
<sst xmlns="http://schemas.openxmlformats.org/spreadsheetml/2006/main" count="94" uniqueCount="94">
  <si>
    <t>Total</t>
  </si>
  <si>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</si>
  <si>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</si>
  <si>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</si>
  <si>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</si>
  <si>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</si>
  <si>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</si>
  <si>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</si>
  <si>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</si>
  <si>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</si>
  <si>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</si>
  <si>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</si>
  <si>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</si>
  <si>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</si>
  <si>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</si>
  <si>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</si>
  <si>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</si>
  <si>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</si>
  <si>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Estado Analítico del Ejercicio del Presupuesto de Egresos</t>
  </si>
  <si>
    <t>Poder Ejecutivo de la Ciudad de México</t>
  </si>
  <si>
    <t>Egresos*</t>
  </si>
  <si>
    <t>(Cifras en Pesos)</t>
  </si>
  <si>
    <t>Devengado</t>
  </si>
  <si>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</si>
  <si>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</si>
  <si>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</si>
  <si>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</si>
  <si>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</si>
  <si>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</si>
  <si>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</si>
  <si>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</si>
  <si>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</si>
  <si>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</si>
  <si>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</si>
  <si>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</si>
  <si>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</si>
  <si>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</si>
  <si>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</si>
  <si>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</si>
  <si>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</si>
  <si>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</si>
  <si>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</si>
  <si>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</si>
  <si>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</si>
  <si>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</si>
  <si>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</si>
  <si>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</si>
  <si>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</si>
  <si>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</si>
  <si>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</si>
  <si>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</si>
  <si>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</si>
  <si>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</si>
  <si>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</si>
  <si>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</si>
  <si>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</si>
  <si>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</si>
  <si>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</si>
  <si>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</si>
  <si>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</si>
  <si>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</si>
  <si>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</si>
  <si>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</si>
  <si>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</si>
  <si>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</si>
  <si>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</si>
  <si>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</si>
  <si>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Pagado</t>
  </si>
  <si>
    <t>Donativos</t>
  </si>
  <si>
    <t>Transferencias al exterior</t>
  </si>
  <si>
    <t>Obra pública en bienes propios</t>
  </si>
  <si>
    <t>Transferencias al resto del sector público</t>
  </si>
  <si>
    <t>Pensiones y Jubilaciones</t>
  </si>
  <si>
    <t>Transferencias a fideicomisos, mandatos y otros análogos</t>
  </si>
  <si>
    <t>Transferencias a la seguridad social</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</si>
  <si>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</si>
  <si>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</si>
  <si>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</si>
  <si>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</si>
  <si>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</si>
  <si>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</si>
  <si>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</si>
  <si>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</si>
  <si>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</si>
  <si>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</si>
  <si>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</si>
  <si>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</si>
  <si>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</si>
  <si>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r>
      <rPr>
        <b/>
        <sz val="8"/>
        <rFont val="Source Sans Pro"/>
        <family val="2"/>
      </rPr>
      <t>Las cifras</t>
    </r>
    <r>
      <rPr>
        <sz val="8"/>
        <rFont val="Source Sans Pro"/>
        <family val="2"/>
      </rPr>
      <t xml:space="preserve"> pueden variar por efecto de redondeo. </t>
    </r>
  </si>
  <si>
    <t>Nota: Cifras Preliminares, las correspondientes al cierre del ejercicio se registrarán en el Informe de Cuenta Pública 2021.</t>
  </si>
  <si>
    <t>Diferencia</t>
  </si>
  <si>
    <t>Comprometido</t>
  </si>
  <si>
    <t>Diferencia menos comprometido</t>
  </si>
  <si>
    <t>Enero -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</si>
</sst>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691C20"/>
        <bgColor indexed="64"/>
      </patternFill>
    </fill>
  </fills>
  <borders count="17">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60">
    <xf numFmtId="0" fontId="0" fillId="0" borderId="0" xfId="0"/>
    <xf numFmtId="0" fontId="6" fillId="0" borderId="0" xfId="0" applyFont="1"/>
    <xf numFmtId="0" fontId="7" fillId="0" borderId="0" xfId="0" applyFont="1" applyFill="1" applyAlignment="1">
      <alignment horizontal="center" vertic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11" fillId="0" borderId="0" xfId="0" applyFont="1"/>
    <xf numFmtId="0" fontId="8" fillId="0" borderId="0" xfId="0" applyFont="1" applyFill="1" applyAlignment="1">
      <alignment horizontal="left" vertical="center" wrapText="1"/>
    </xf>
    <xf numFmtId="0" fontId="8" fillId="0" borderId="0" xfId="0" applyFont="1" applyAlignment="1">
      <alignment horizontal="justify" vertical="center" wrapText="1"/>
    </xf>
    <xf numFmtId="0" fontId="11" fillId="0" borderId="0" xfId="0" applyFont="1" applyFill="1" applyAlignment="1">
      <alignment horizontal="left" vertical="center" wrapText="1"/>
    </xf>
    <xf numFmtId="0" fontId="11"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wrapText="1"/>
    </xf>
    <xf numFmtId="0" fontId="16" fillId="0" borderId="0" xfId="0" applyFont="1" applyFill="1" applyAlignment="1">
      <alignment horizontal="justify" vertical="center" wrapText="1"/>
    </xf>
    <xf numFmtId="0" fontId="7" fillId="0" borderId="1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 xfId="0" quotePrefix="1" applyNumberFormat="1" applyFont="1" applyFill="1" applyBorder="1" applyAlignment="1">
      <alignment horizontal="center" vertical="center" wrapText="1"/>
    </xf>
    <xf numFmtId="0" fontId="21" fillId="2" borderId="14" xfId="0" quotePrefix="1" applyNumberFormat="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0" xfId="0" applyFont="1" applyFill="1" applyBorder="1" applyAlignment="1">
      <alignment horizontal="center" vertical="top"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9" fillId="0" borderId="0" xfId="0" applyFont="1" applyAlignment="1">
      <alignment horizontal="justify" vertical="center" wrapText="1"/>
    </xf>
    <xf numFmtId="0" fontId="21" fillId="2" borderId="6"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15" fillId="0" borderId="0" xfId="0" applyFont="1" applyFill="1" applyAlignment="1">
      <alignment horizontal="justify" vertical="center" wrapText="1"/>
    </xf>
    <xf numFmtId="0" fontId="16" fillId="0" borderId="0" xfId="0" applyFont="1" applyFill="1" applyAlignment="1">
      <alignment horizontal="justify" vertical="center" wrapText="1"/>
    </xf>
    <xf numFmtId="49" fontId="21" fillId="2" borderId="15" xfId="0" applyNumberFormat="1"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49" fontId="21" fillId="2" borderId="3" xfId="0" applyNumberFormat="1" applyFont="1" applyFill="1" applyBorder="1" applyAlignment="1">
      <alignment horizontal="center" vertical="center" wrapText="1"/>
    </xf>
    <xf numFmtId="49" fontId="21" fillId="2" borderId="4" xfId="0" applyNumberFormat="1" applyFont="1" applyFill="1" applyBorder="1" applyAlignment="1">
      <alignment horizontal="center" vertical="center" wrapText="1"/>
    </xf>
    <xf numFmtId="49" fontId="21" fillId="2" borderId="5" xfId="0"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3" xfId="0" applyFont="1" applyFill="1" applyBorder="1" applyAlignment="1">
      <alignment horizontal="center"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129"/>
  <sheetViews>
    <sheetView showGridLines="0" tabSelected="1" view="pageBreakPreview" topLeftCell="A70" zoomScale="85" zoomScaleNormal="85" zoomScaleSheetLayoutView="85" zoomScalePageLayoutView="85" workbookViewId="0">
      <selection activeCell="F91" sqref="F91"/>
    </sheetView>
  </sheetViews>
  <sheetFormatPr baseColWidth="10" defaultColWidth="11.5703125" defaultRowHeight="15" x14ac:dyDescent="0.25"/>
  <cols>
    <col min="1" max="1" width="52.5703125" style="21" customWidth="1"/>
    <col min="2" max="2" width="1.85546875" style="1" customWidth="1"/>
    <col min="3" max="10" width="19.42578125" style="1" customWidth="1"/>
    <col min="11" max="11" width="1.85546875" style="1" customWidth="1"/>
    <col min="12" max="12" width="17.5703125" style="1" customWidth="1"/>
    <col min="13" max="13" width="11.5703125" style="1"/>
    <col min="14" max="14" width="11.5703125" style="1" bestFit="1" customWidth="1"/>
    <col min="15" max="16384" width="11.5703125" style="1"/>
  </cols>
  <sheetData>
    <row r="1" spans="1:15" x14ac:dyDescent="0.25">
      <c r="A1" s="43" t="s">
        <v>19</v>
      </c>
      <c r="B1" s="56"/>
      <c r="C1" s="56"/>
      <c r="D1" s="56"/>
      <c r="E1" s="56"/>
      <c r="F1" s="56"/>
      <c r="G1" s="56"/>
      <c r="H1" s="56"/>
      <c r="I1" s="56"/>
      <c r="J1" s="57"/>
    </row>
    <row r="2" spans="1:15" x14ac:dyDescent="0.25">
      <c r="A2" s="44" t="s">
        <v>18</v>
      </c>
      <c r="B2" s="58"/>
      <c r="C2" s="58"/>
      <c r="D2" s="58"/>
      <c r="E2" s="58"/>
      <c r="F2" s="58"/>
      <c r="G2" s="58"/>
      <c r="H2" s="58"/>
      <c r="I2" s="58"/>
      <c r="J2" s="59"/>
    </row>
    <row r="3" spans="1:15" x14ac:dyDescent="0.25">
      <c r="A3" s="44" t="s">
        <v>17</v>
      </c>
      <c r="B3" s="58"/>
      <c r="C3" s="58"/>
      <c r="D3" s="58"/>
      <c r="E3" s="58"/>
      <c r="F3" s="58"/>
      <c r="G3" s="58"/>
      <c r="H3" s="58"/>
      <c r="I3" s="58"/>
      <c r="J3" s="59"/>
    </row>
    <row r="4" spans="1:15" x14ac:dyDescent="0.25">
      <c r="A4" s="44" t="s">
        <v>93</v>
      </c>
      <c r="B4" s="58"/>
      <c r="C4" s="58"/>
      <c r="D4" s="58"/>
      <c r="E4" s="58"/>
      <c r="F4" s="58"/>
      <c r="G4" s="58"/>
      <c r="H4" s="58"/>
      <c r="I4" s="58"/>
      <c r="J4" s="59"/>
    </row>
    <row r="5" spans="1:15" x14ac:dyDescent="0.25">
      <c r="A5" s="44" t="s">
        <v>21</v>
      </c>
      <c r="B5" s="58"/>
      <c r="C5" s="58"/>
      <c r="D5" s="58"/>
      <c r="E5" s="58"/>
      <c r="F5" s="58"/>
      <c r="G5" s="58"/>
      <c r="H5" s="58"/>
      <c r="I5" s="58"/>
      <c r="J5" s="59"/>
    </row>
    <row r="6" spans="1:15" x14ac:dyDescent="0.25">
      <c r="A6" s="43" t="s">
        <v>16</v>
      </c>
      <c r="B6" s="29"/>
      <c r="C6" s="48" t="s">
        <v>20</v>
      </c>
      <c r="D6" s="49"/>
      <c r="E6" s="49"/>
      <c r="F6" s="49"/>
      <c r="G6" s="49"/>
      <c r="H6" s="50" t="s">
        <v>90</v>
      </c>
      <c r="I6" s="53" t="s">
        <v>91</v>
      </c>
      <c r="J6" s="53" t="s">
        <v>92</v>
      </c>
    </row>
    <row r="7" spans="1:15" ht="27" x14ac:dyDescent="0.25">
      <c r="A7" s="44"/>
      <c r="B7" s="30"/>
      <c r="C7" s="31" t="s">
        <v>15</v>
      </c>
      <c r="D7" s="32" t="s">
        <v>14</v>
      </c>
      <c r="E7" s="33" t="s">
        <v>13</v>
      </c>
      <c r="F7" s="32" t="s">
        <v>22</v>
      </c>
      <c r="G7" s="34" t="s">
        <v>67</v>
      </c>
      <c r="H7" s="51"/>
      <c r="I7" s="54"/>
      <c r="J7" s="54"/>
    </row>
    <row r="8" spans="1:15" x14ac:dyDescent="0.25">
      <c r="A8" s="45"/>
      <c r="B8" s="35"/>
      <c r="C8" s="36">
        <v>1</v>
      </c>
      <c r="D8" s="37">
        <v>2</v>
      </c>
      <c r="E8" s="38" t="s">
        <v>12</v>
      </c>
      <c r="F8" s="35">
        <v>4</v>
      </c>
      <c r="G8" s="39">
        <v>5</v>
      </c>
      <c r="H8" s="52"/>
      <c r="I8" s="55"/>
      <c r="J8" s="55"/>
    </row>
    <row r="9" spans="1:15" s="2" customFormat="1" ht="13.5" x14ac:dyDescent="0.25">
      <c r="D9" s="28"/>
      <c r="F9" s="28"/>
    </row>
    <row r="10" spans="1:15" s="4" customFormat="1" x14ac:dyDescent="0.25">
      <c r="A10" s="18" t="s">
        <v>11</v>
      </c>
      <c r="B10" s="18"/>
      <c r="C10" s="12">
        <f>SUM(C11:C17)</f>
        <v>72710180036</v>
      </c>
      <c r="D10" s="12">
        <f t="shared" ref="D10:D84" si="0">E10-C10</f>
        <v>-585061569.99002075</v>
      </c>
      <c r="E10" s="12">
        <f>SUM(E11:E17)</f>
        <v>72125118466.009979</v>
      </c>
      <c r="F10" s="12">
        <f t="shared" ref="F10:J10" si="1">SUM(F11:F17)</f>
        <v>52632565252.470009</v>
      </c>
      <c r="G10" s="12">
        <f t="shared" si="1"/>
        <v>52632565252.470009</v>
      </c>
      <c r="H10" s="12">
        <f t="shared" si="1"/>
        <v>19492553213.539982</v>
      </c>
      <c r="I10" s="12">
        <f t="shared" si="1"/>
        <v>3341055002.29</v>
      </c>
      <c r="J10" s="12">
        <f t="shared" si="1"/>
        <v>16151498211.249983</v>
      </c>
      <c r="K10" s="7"/>
      <c r="L10" s="7"/>
      <c r="M10" s="3"/>
      <c r="N10" s="3"/>
      <c r="O10" s="3"/>
    </row>
    <row r="11" spans="1:15" x14ac:dyDescent="0.25">
      <c r="A11" s="19" t="s">
        <v>26</v>
      </c>
      <c r="B11" s="5"/>
      <c r="C11" s="6">
        <v>21354631040</v>
      </c>
      <c r="D11" s="6">
        <f t="shared" si="0"/>
        <v>-405077884.26999664</v>
      </c>
      <c r="E11" s="6">
        <v>20949553155.730003</v>
      </c>
      <c r="F11" s="6">
        <v>16426590588.249998</v>
      </c>
      <c r="G11" s="6">
        <f>F11</f>
        <v>16426590588.249998</v>
      </c>
      <c r="H11" s="6">
        <f>+E11-G11</f>
        <v>4522962567.4800053</v>
      </c>
      <c r="I11" s="6">
        <v>643503243.14999998</v>
      </c>
      <c r="J11" s="6">
        <f>+H11-I11</f>
        <v>3879459324.3300052</v>
      </c>
      <c r="K11" s="7"/>
      <c r="L11" s="23"/>
      <c r="M11" s="8"/>
      <c r="N11" s="8"/>
      <c r="O11" s="8"/>
    </row>
    <row r="12" spans="1:15" x14ac:dyDescent="0.25">
      <c r="A12" s="19" t="s">
        <v>27</v>
      </c>
      <c r="B12" s="5"/>
      <c r="C12" s="6">
        <v>8715994773</v>
      </c>
      <c r="D12" s="6">
        <f t="shared" si="0"/>
        <v>825906987.93000031</v>
      </c>
      <c r="E12" s="6">
        <v>9541901760.9300003</v>
      </c>
      <c r="F12" s="6">
        <v>8099640952.1300011</v>
      </c>
      <c r="G12" s="6">
        <f t="shared" ref="G12:G17" si="2">F12</f>
        <v>8099640952.1300011</v>
      </c>
      <c r="H12" s="6">
        <f t="shared" ref="H12:H17" si="3">+E12-G12</f>
        <v>1442260808.7999992</v>
      </c>
      <c r="I12" s="6">
        <v>450016901.6099999</v>
      </c>
      <c r="J12" s="6">
        <f t="shared" ref="J12:J17" si="4">+H12-I12</f>
        <v>992243907.18999934</v>
      </c>
      <c r="K12" s="7"/>
      <c r="L12" s="23"/>
      <c r="M12" s="8"/>
      <c r="N12" s="8"/>
      <c r="O12" s="8"/>
    </row>
    <row r="13" spans="1:15" x14ac:dyDescent="0.25">
      <c r="A13" s="19" t="s">
        <v>28</v>
      </c>
      <c r="B13" s="5"/>
      <c r="C13" s="6">
        <v>14870557728</v>
      </c>
      <c r="D13" s="6">
        <f t="shared" si="0"/>
        <v>-1298639079.3900051</v>
      </c>
      <c r="E13" s="6">
        <v>13571918648.609995</v>
      </c>
      <c r="F13" s="6">
        <v>10673359565.139999</v>
      </c>
      <c r="G13" s="6">
        <f t="shared" si="2"/>
        <v>10673359565.139999</v>
      </c>
      <c r="H13" s="6">
        <f t="shared" si="3"/>
        <v>2898559083.4699955</v>
      </c>
      <c r="I13" s="6">
        <v>473229484.42999989</v>
      </c>
      <c r="J13" s="6">
        <f t="shared" si="4"/>
        <v>2425329599.0399957</v>
      </c>
      <c r="K13" s="7"/>
      <c r="L13" s="23"/>
      <c r="M13" s="8"/>
      <c r="N13" s="8"/>
      <c r="O13" s="8"/>
    </row>
    <row r="14" spans="1:15" x14ac:dyDescent="0.25">
      <c r="A14" s="19" t="s">
        <v>10</v>
      </c>
      <c r="B14" s="5"/>
      <c r="C14" s="6">
        <v>7916750708</v>
      </c>
      <c r="D14" s="6">
        <f t="shared" si="0"/>
        <v>-18489843.979999542</v>
      </c>
      <c r="E14" s="6">
        <v>7898260864.0200005</v>
      </c>
      <c r="F14" s="6">
        <v>5600311490.2300043</v>
      </c>
      <c r="G14" s="6">
        <f t="shared" si="2"/>
        <v>5600311490.2300043</v>
      </c>
      <c r="H14" s="6">
        <f t="shared" si="3"/>
        <v>2297949373.7899961</v>
      </c>
      <c r="I14" s="6">
        <v>1483206386.1900003</v>
      </c>
      <c r="J14" s="6">
        <f t="shared" si="4"/>
        <v>814742987.59999585</v>
      </c>
      <c r="K14" s="7"/>
      <c r="L14" s="23"/>
      <c r="M14" s="8"/>
      <c r="N14" s="8"/>
      <c r="O14" s="8"/>
    </row>
    <row r="15" spans="1:15" x14ac:dyDescent="0.25">
      <c r="A15" s="19" t="s">
        <v>29</v>
      </c>
      <c r="B15" s="5"/>
      <c r="C15" s="6">
        <v>15690825800</v>
      </c>
      <c r="D15" s="6">
        <f t="shared" si="0"/>
        <v>1012480925.4999943</v>
      </c>
      <c r="E15" s="6">
        <v>16703306725.499994</v>
      </c>
      <c r="F15" s="6">
        <v>11178697817.120008</v>
      </c>
      <c r="G15" s="6">
        <f t="shared" si="2"/>
        <v>11178697817.120008</v>
      </c>
      <c r="H15" s="6">
        <f t="shared" si="3"/>
        <v>5524608908.3799858</v>
      </c>
      <c r="I15" s="6">
        <v>156979028.69000003</v>
      </c>
      <c r="J15" s="6">
        <f t="shared" si="4"/>
        <v>5367629879.6899862</v>
      </c>
      <c r="K15" s="7"/>
      <c r="L15" s="23"/>
      <c r="M15" s="8"/>
      <c r="N15" s="8"/>
      <c r="O15" s="8"/>
    </row>
    <row r="16" spans="1:15" x14ac:dyDescent="0.25">
      <c r="A16" s="19" t="s">
        <v>9</v>
      </c>
      <c r="B16" s="5"/>
      <c r="C16" s="6">
        <v>3089859281</v>
      </c>
      <c r="D16" s="6">
        <f t="shared" si="0"/>
        <v>-671227655.69999981</v>
      </c>
      <c r="E16" s="6">
        <v>2418631625.3000002</v>
      </c>
      <c r="F16" s="6">
        <v>0</v>
      </c>
      <c r="G16" s="6">
        <f t="shared" si="2"/>
        <v>0</v>
      </c>
      <c r="H16" s="6">
        <f t="shared" si="3"/>
        <v>2418631625.3000002</v>
      </c>
      <c r="I16" s="6">
        <v>70401059</v>
      </c>
      <c r="J16" s="6">
        <f t="shared" si="4"/>
        <v>2348230566.3000002</v>
      </c>
      <c r="K16" s="7"/>
      <c r="L16" s="23"/>
      <c r="M16" s="8"/>
      <c r="N16" s="8"/>
      <c r="O16" s="8"/>
    </row>
    <row r="17" spans="1:15" x14ac:dyDescent="0.25">
      <c r="A17" s="19" t="s">
        <v>30</v>
      </c>
      <c r="B17" s="5"/>
      <c r="C17" s="6">
        <v>1071560706</v>
      </c>
      <c r="D17" s="6">
        <f t="shared" si="0"/>
        <v>-30015020.080000043</v>
      </c>
      <c r="E17" s="6">
        <v>1041545685.92</v>
      </c>
      <c r="F17" s="6">
        <v>653964839.59999967</v>
      </c>
      <c r="G17" s="6">
        <f t="shared" si="2"/>
        <v>653964839.59999967</v>
      </c>
      <c r="H17" s="6">
        <f t="shared" si="3"/>
        <v>387580846.32000029</v>
      </c>
      <c r="I17" s="6">
        <v>63718899.220000006</v>
      </c>
      <c r="J17" s="6">
        <f t="shared" si="4"/>
        <v>323861947.10000026</v>
      </c>
      <c r="K17" s="7"/>
      <c r="L17" s="9"/>
      <c r="M17" s="7"/>
      <c r="N17" s="9"/>
      <c r="O17" s="7"/>
    </row>
    <row r="18" spans="1:15" x14ac:dyDescent="0.25">
      <c r="A18" s="19"/>
      <c r="B18" s="5"/>
      <c r="C18" s="6"/>
      <c r="D18" s="6"/>
      <c r="E18" s="6"/>
      <c r="F18" s="6"/>
      <c r="G18" s="6"/>
      <c r="H18" s="6"/>
      <c r="I18" s="6"/>
      <c r="J18" s="6"/>
      <c r="K18" s="7"/>
      <c r="L18" s="9"/>
      <c r="M18" s="7"/>
      <c r="N18" s="9"/>
      <c r="O18" s="7"/>
    </row>
    <row r="19" spans="1:15" s="4" customFormat="1" x14ac:dyDescent="0.25">
      <c r="A19" s="11" t="s">
        <v>8</v>
      </c>
      <c r="B19" s="11"/>
      <c r="C19" s="12">
        <f>SUM(C20:C28)</f>
        <v>9775452063</v>
      </c>
      <c r="D19" s="12">
        <f t="shared" si="0"/>
        <v>1451165795.6300011</v>
      </c>
      <c r="E19" s="12">
        <f>SUM(E20:E28)</f>
        <v>11226617858.630001</v>
      </c>
      <c r="F19" s="12">
        <f t="shared" ref="F19:J19" si="5">SUM(F20:F28)</f>
        <v>5930345991.2299986</v>
      </c>
      <c r="G19" s="12">
        <f t="shared" si="5"/>
        <v>5930345991.2299986</v>
      </c>
      <c r="H19" s="12">
        <f t="shared" si="5"/>
        <v>5296271867.3999987</v>
      </c>
      <c r="I19" s="12">
        <f t="shared" si="5"/>
        <v>3120018035.0500002</v>
      </c>
      <c r="J19" s="12">
        <f t="shared" si="5"/>
        <v>2176253832.3499994</v>
      </c>
      <c r="K19" s="7"/>
      <c r="L19" s="7"/>
      <c r="M19" s="3"/>
      <c r="N19" s="3"/>
      <c r="O19" s="3"/>
    </row>
    <row r="20" spans="1:15" ht="24" x14ac:dyDescent="0.25">
      <c r="A20" s="19" t="s">
        <v>31</v>
      </c>
      <c r="B20" s="5"/>
      <c r="C20" s="6">
        <v>387807435</v>
      </c>
      <c r="D20" s="6">
        <f t="shared" si="0"/>
        <v>10549337.569999874</v>
      </c>
      <c r="E20" s="6">
        <v>398356772.56999987</v>
      </c>
      <c r="F20" s="6">
        <v>158158691.99999994</v>
      </c>
      <c r="G20" s="6">
        <f t="shared" ref="G20:G28" si="6">F20</f>
        <v>158158691.99999994</v>
      </c>
      <c r="H20" s="6">
        <f t="shared" ref="H20:H28" si="7">+E20-G20</f>
        <v>240198080.56999993</v>
      </c>
      <c r="I20" s="6">
        <v>60247430.739999995</v>
      </c>
      <c r="J20" s="6">
        <f t="shared" ref="J20:J28" si="8">+H20-I20</f>
        <v>179950649.82999992</v>
      </c>
      <c r="K20" s="7"/>
      <c r="L20" s="23"/>
      <c r="M20" s="8"/>
      <c r="N20" s="8"/>
      <c r="O20" s="8"/>
    </row>
    <row r="21" spans="1:15" x14ac:dyDescent="0.25">
      <c r="A21" s="19" t="s">
        <v>32</v>
      </c>
      <c r="B21" s="5"/>
      <c r="C21" s="6">
        <v>1141021498</v>
      </c>
      <c r="D21" s="6">
        <f t="shared" si="0"/>
        <v>231777802.36999989</v>
      </c>
      <c r="E21" s="6">
        <v>1372799300.3699999</v>
      </c>
      <c r="F21" s="6">
        <v>774697730.33999979</v>
      </c>
      <c r="G21" s="6">
        <f t="shared" si="6"/>
        <v>774697730.33999979</v>
      </c>
      <c r="H21" s="6">
        <f t="shared" si="7"/>
        <v>598101570.03000009</v>
      </c>
      <c r="I21" s="6">
        <v>471164363.07000017</v>
      </c>
      <c r="J21" s="6">
        <f t="shared" si="8"/>
        <v>126937206.95999992</v>
      </c>
      <c r="K21" s="7"/>
      <c r="L21" s="23"/>
      <c r="M21" s="8"/>
      <c r="N21" s="8"/>
      <c r="O21" s="8"/>
    </row>
    <row r="22" spans="1:15" x14ac:dyDescent="0.25">
      <c r="A22" s="19" t="s">
        <v>33</v>
      </c>
      <c r="B22" s="5"/>
      <c r="C22" s="6">
        <v>1119105697</v>
      </c>
      <c r="D22" s="6">
        <f t="shared" si="0"/>
        <v>5089782.0599999428</v>
      </c>
      <c r="E22" s="6">
        <v>1124195479.0599999</v>
      </c>
      <c r="F22" s="6">
        <v>953613035.04000008</v>
      </c>
      <c r="G22" s="6">
        <f t="shared" si="6"/>
        <v>953613035.04000008</v>
      </c>
      <c r="H22" s="6">
        <f t="shared" si="7"/>
        <v>170582444.01999986</v>
      </c>
      <c r="I22" s="6">
        <v>157599651.68999997</v>
      </c>
      <c r="J22" s="6">
        <f t="shared" si="8"/>
        <v>12982792.329999894</v>
      </c>
      <c r="K22" s="7"/>
      <c r="L22" s="23"/>
      <c r="M22" s="8"/>
      <c r="N22" s="8"/>
      <c r="O22" s="8"/>
    </row>
    <row r="23" spans="1:15" x14ac:dyDescent="0.25">
      <c r="A23" s="19" t="s">
        <v>34</v>
      </c>
      <c r="B23" s="5"/>
      <c r="C23" s="6">
        <v>1372338380</v>
      </c>
      <c r="D23" s="6">
        <f t="shared" si="0"/>
        <v>457174110.64999986</v>
      </c>
      <c r="E23" s="6">
        <v>1829512490.6499999</v>
      </c>
      <c r="F23" s="6">
        <v>949417454.61999941</v>
      </c>
      <c r="G23" s="6">
        <f t="shared" si="6"/>
        <v>949417454.61999941</v>
      </c>
      <c r="H23" s="6">
        <f t="shared" si="7"/>
        <v>880095036.03000045</v>
      </c>
      <c r="I23" s="6">
        <v>377911695.11999971</v>
      </c>
      <c r="J23" s="6">
        <f t="shared" si="8"/>
        <v>502183340.91000074</v>
      </c>
      <c r="K23" s="7"/>
      <c r="L23" s="23"/>
      <c r="M23" s="8"/>
      <c r="N23" s="8"/>
      <c r="O23" s="8"/>
    </row>
    <row r="24" spans="1:15" x14ac:dyDescent="0.25">
      <c r="A24" s="19" t="s">
        <v>35</v>
      </c>
      <c r="B24" s="5"/>
      <c r="C24" s="6">
        <v>2370966871</v>
      </c>
      <c r="D24" s="6">
        <f t="shared" si="0"/>
        <v>237554844.53999949</v>
      </c>
      <c r="E24" s="6">
        <v>2608521715.5399995</v>
      </c>
      <c r="F24" s="6">
        <v>938950655.43000019</v>
      </c>
      <c r="G24" s="6">
        <f t="shared" si="6"/>
        <v>938950655.43000019</v>
      </c>
      <c r="H24" s="6">
        <f t="shared" si="7"/>
        <v>1669571060.1099992</v>
      </c>
      <c r="I24" s="6">
        <v>725579102.74000013</v>
      </c>
      <c r="J24" s="6">
        <f t="shared" si="8"/>
        <v>943991957.36999905</v>
      </c>
      <c r="K24" s="7"/>
      <c r="L24" s="23"/>
      <c r="M24" s="8"/>
      <c r="N24" s="8"/>
      <c r="O24" s="8"/>
    </row>
    <row r="25" spans="1:15" x14ac:dyDescent="0.25">
      <c r="A25" s="19" t="s">
        <v>36</v>
      </c>
      <c r="B25" s="5"/>
      <c r="C25" s="6">
        <v>2476134044</v>
      </c>
      <c r="D25" s="6">
        <f t="shared" si="0"/>
        <v>72631342.950000286</v>
      </c>
      <c r="E25" s="6">
        <v>2548765386.9500003</v>
      </c>
      <c r="F25" s="6">
        <v>1738523054.4600005</v>
      </c>
      <c r="G25" s="6">
        <f t="shared" si="6"/>
        <v>1738523054.4600005</v>
      </c>
      <c r="H25" s="6">
        <f t="shared" si="7"/>
        <v>810242332.48999977</v>
      </c>
      <c r="I25" s="6">
        <v>729708149.66000021</v>
      </c>
      <c r="J25" s="6">
        <f t="shared" si="8"/>
        <v>80534182.829999566</v>
      </c>
      <c r="K25" s="7"/>
      <c r="L25" s="23"/>
      <c r="M25" s="8"/>
      <c r="N25" s="8"/>
      <c r="O25" s="8"/>
    </row>
    <row r="26" spans="1:15" x14ac:dyDescent="0.25">
      <c r="A26" s="19" t="s">
        <v>37</v>
      </c>
      <c r="B26" s="5"/>
      <c r="C26" s="6">
        <v>581696794</v>
      </c>
      <c r="D26" s="6">
        <f t="shared" si="0"/>
        <v>323769443.86000013</v>
      </c>
      <c r="E26" s="6">
        <v>905466237.86000013</v>
      </c>
      <c r="F26" s="6">
        <v>291251938.23999983</v>
      </c>
      <c r="G26" s="6">
        <f t="shared" si="6"/>
        <v>291251938.23999983</v>
      </c>
      <c r="H26" s="6">
        <f t="shared" si="7"/>
        <v>614214299.62000036</v>
      </c>
      <c r="I26" s="6">
        <v>418582501.81999987</v>
      </c>
      <c r="J26" s="6">
        <f t="shared" si="8"/>
        <v>195631797.80000049</v>
      </c>
      <c r="K26" s="7"/>
      <c r="L26" s="23"/>
      <c r="M26" s="8"/>
      <c r="N26" s="8"/>
      <c r="O26" s="8"/>
    </row>
    <row r="27" spans="1:15" x14ac:dyDescent="0.25">
      <c r="A27" s="19" t="s">
        <v>38</v>
      </c>
      <c r="B27" s="5"/>
      <c r="C27" s="6">
        <v>4168950</v>
      </c>
      <c r="D27" s="6">
        <f t="shared" si="0"/>
        <v>177030570.02000001</v>
      </c>
      <c r="E27" s="6">
        <v>181199520.02000001</v>
      </c>
      <c r="F27" s="6">
        <v>9623789.9000000004</v>
      </c>
      <c r="G27" s="6">
        <f t="shared" si="6"/>
        <v>9623789.9000000004</v>
      </c>
      <c r="H27" s="6">
        <f t="shared" si="7"/>
        <v>171575730.12</v>
      </c>
      <c r="I27" s="6">
        <v>146635535.13000003</v>
      </c>
      <c r="J27" s="6">
        <f t="shared" si="8"/>
        <v>24940194.98999998</v>
      </c>
      <c r="K27" s="7"/>
      <c r="L27" s="23"/>
      <c r="M27" s="8"/>
      <c r="N27" s="8"/>
      <c r="O27" s="8"/>
    </row>
    <row r="28" spans="1:15" x14ac:dyDescent="0.25">
      <c r="A28" s="19" t="s">
        <v>39</v>
      </c>
      <c r="B28" s="5"/>
      <c r="C28" s="6">
        <v>322212394</v>
      </c>
      <c r="D28" s="6">
        <f t="shared" si="0"/>
        <v>-64411438.390000015</v>
      </c>
      <c r="E28" s="6">
        <v>257800955.60999998</v>
      </c>
      <c r="F28" s="6">
        <v>116109641.20000009</v>
      </c>
      <c r="G28" s="6">
        <f t="shared" si="6"/>
        <v>116109641.20000009</v>
      </c>
      <c r="H28" s="6">
        <f t="shared" si="7"/>
        <v>141691314.40999991</v>
      </c>
      <c r="I28" s="6">
        <v>32589605.07999998</v>
      </c>
      <c r="J28" s="6">
        <f t="shared" si="8"/>
        <v>109101709.32999992</v>
      </c>
      <c r="K28" s="7"/>
      <c r="L28" s="23"/>
      <c r="M28" s="8"/>
      <c r="N28" s="8"/>
      <c r="O28" s="8"/>
    </row>
    <row r="29" spans="1:15" x14ac:dyDescent="0.25">
      <c r="A29" s="19"/>
      <c r="B29" s="5"/>
      <c r="C29" s="6"/>
      <c r="D29" s="6"/>
      <c r="E29" s="6"/>
      <c r="F29" s="6"/>
      <c r="G29" s="6"/>
      <c r="H29" s="6"/>
      <c r="I29" s="6"/>
      <c r="J29" s="6"/>
      <c r="K29" s="7"/>
      <c r="L29" s="23"/>
      <c r="M29" s="8"/>
      <c r="N29" s="8"/>
      <c r="O29" s="8"/>
    </row>
    <row r="30" spans="1:15" s="4" customFormat="1" x14ac:dyDescent="0.25">
      <c r="A30" s="11" t="s">
        <v>7</v>
      </c>
      <c r="B30" s="11"/>
      <c r="C30" s="12">
        <f>SUM(C31:C39)</f>
        <v>27100861680</v>
      </c>
      <c r="D30" s="12">
        <f t="shared" si="0"/>
        <v>2475016141.7099953</v>
      </c>
      <c r="E30" s="12">
        <f>SUM(E31:E39)</f>
        <v>29575877821.709995</v>
      </c>
      <c r="F30" s="12">
        <f t="shared" ref="F30:J30" si="9">SUM(F31:F39)</f>
        <v>18814864882.470001</v>
      </c>
      <c r="G30" s="12">
        <f t="shared" si="9"/>
        <v>18814864882.470001</v>
      </c>
      <c r="H30" s="12">
        <f t="shared" si="9"/>
        <v>10761012939.239994</v>
      </c>
      <c r="I30" s="12">
        <f t="shared" si="9"/>
        <v>6600788903.5000019</v>
      </c>
      <c r="J30" s="12">
        <f t="shared" si="9"/>
        <v>4160224035.7399921</v>
      </c>
      <c r="K30" s="7"/>
      <c r="L30" s="7"/>
      <c r="M30" s="3"/>
      <c r="N30" s="3"/>
      <c r="O30" s="3"/>
    </row>
    <row r="31" spans="1:15" x14ac:dyDescent="0.25">
      <c r="A31" s="19" t="s">
        <v>40</v>
      </c>
      <c r="B31" s="5"/>
      <c r="C31" s="6">
        <v>7481491827</v>
      </c>
      <c r="D31" s="6">
        <f t="shared" si="0"/>
        <v>1099639041.7599974</v>
      </c>
      <c r="E31" s="6">
        <v>8581130868.7599974</v>
      </c>
      <c r="F31" s="6">
        <v>6570645814.1800013</v>
      </c>
      <c r="G31" s="6">
        <f t="shared" ref="G31:G39" si="10">F31</f>
        <v>6570645814.1800013</v>
      </c>
      <c r="H31" s="6">
        <f t="shared" ref="H31:H39" si="11">+E31-G31</f>
        <v>2010485054.5799961</v>
      </c>
      <c r="I31" s="6">
        <v>1388078251.8300021</v>
      </c>
      <c r="J31" s="6">
        <f t="shared" ref="J31:J39" si="12">+H31-I31</f>
        <v>622406802.74999404</v>
      </c>
      <c r="K31" s="7"/>
      <c r="L31" s="23"/>
      <c r="M31" s="8"/>
      <c r="N31" s="8"/>
      <c r="O31" s="8"/>
    </row>
    <row r="32" spans="1:15" x14ac:dyDescent="0.25">
      <c r="A32" s="19" t="s">
        <v>41</v>
      </c>
      <c r="B32" s="5"/>
      <c r="C32" s="6">
        <v>2341004273</v>
      </c>
      <c r="D32" s="6">
        <f t="shared" si="0"/>
        <v>221824267.38999891</v>
      </c>
      <c r="E32" s="6">
        <v>2562828540.3899989</v>
      </c>
      <c r="F32" s="6">
        <v>1511914831.5799997</v>
      </c>
      <c r="G32" s="6">
        <f t="shared" si="10"/>
        <v>1511914831.5799997</v>
      </c>
      <c r="H32" s="6">
        <f t="shared" si="11"/>
        <v>1050913708.8099992</v>
      </c>
      <c r="I32" s="6">
        <v>644317594.04000008</v>
      </c>
      <c r="J32" s="6">
        <f t="shared" si="12"/>
        <v>406596114.76999915</v>
      </c>
      <c r="K32" s="7"/>
      <c r="L32" s="23"/>
      <c r="M32" s="8"/>
      <c r="N32" s="8"/>
      <c r="O32" s="8"/>
    </row>
    <row r="33" spans="1:15" x14ac:dyDescent="0.25">
      <c r="A33" s="19" t="s">
        <v>42</v>
      </c>
      <c r="B33" s="5"/>
      <c r="C33" s="6">
        <v>4435617015</v>
      </c>
      <c r="D33" s="6">
        <f t="shared" si="0"/>
        <v>354028514.29999924</v>
      </c>
      <c r="E33" s="6">
        <v>4789645529.2999992</v>
      </c>
      <c r="F33" s="6">
        <v>3117153125.5999999</v>
      </c>
      <c r="G33" s="6">
        <f t="shared" si="10"/>
        <v>3117153125.5999999</v>
      </c>
      <c r="H33" s="6">
        <f t="shared" si="11"/>
        <v>1672492403.6999993</v>
      </c>
      <c r="I33" s="6">
        <v>1174492503.0499988</v>
      </c>
      <c r="J33" s="6">
        <f t="shared" si="12"/>
        <v>497999900.65000057</v>
      </c>
      <c r="K33" s="7"/>
      <c r="L33" s="23"/>
      <c r="M33" s="8"/>
      <c r="N33" s="8"/>
      <c r="O33" s="8"/>
    </row>
    <row r="34" spans="1:15" x14ac:dyDescent="0.25">
      <c r="A34" s="19" t="s">
        <v>43</v>
      </c>
      <c r="B34" s="5"/>
      <c r="C34" s="6">
        <v>1059637504</v>
      </c>
      <c r="D34" s="6">
        <f t="shared" si="0"/>
        <v>19485822.450000525</v>
      </c>
      <c r="E34" s="6">
        <v>1079123326.4500005</v>
      </c>
      <c r="F34" s="6">
        <v>747669932.2299999</v>
      </c>
      <c r="G34" s="6">
        <f t="shared" si="10"/>
        <v>747669932.2299999</v>
      </c>
      <c r="H34" s="6">
        <f t="shared" si="11"/>
        <v>331453394.22000062</v>
      </c>
      <c r="I34" s="6">
        <v>216708071.81999996</v>
      </c>
      <c r="J34" s="6">
        <f t="shared" si="12"/>
        <v>114745322.40000066</v>
      </c>
      <c r="K34" s="7"/>
      <c r="L34" s="23"/>
      <c r="M34" s="8"/>
      <c r="N34" s="8"/>
      <c r="O34" s="8"/>
    </row>
    <row r="35" spans="1:15" ht="21" customHeight="1" x14ac:dyDescent="0.25">
      <c r="A35" s="19" t="s">
        <v>44</v>
      </c>
      <c r="B35" s="5"/>
      <c r="C35" s="6">
        <v>3057328126</v>
      </c>
      <c r="D35" s="6">
        <f t="shared" si="0"/>
        <v>874542901.97000122</v>
      </c>
      <c r="E35" s="6">
        <v>3931871027.9700012</v>
      </c>
      <c r="F35" s="6">
        <v>1670658796.1099997</v>
      </c>
      <c r="G35" s="6">
        <f t="shared" si="10"/>
        <v>1670658796.1099997</v>
      </c>
      <c r="H35" s="6">
        <f t="shared" si="11"/>
        <v>2261212231.8600016</v>
      </c>
      <c r="I35" s="6">
        <v>1357292205.0199997</v>
      </c>
      <c r="J35" s="6">
        <f t="shared" si="12"/>
        <v>903920026.84000182</v>
      </c>
      <c r="K35" s="7"/>
      <c r="L35" s="23"/>
      <c r="M35" s="8"/>
      <c r="N35" s="8"/>
      <c r="O35" s="8"/>
    </row>
    <row r="36" spans="1:15" x14ac:dyDescent="0.25">
      <c r="A36" s="19" t="s">
        <v>45</v>
      </c>
      <c r="B36" s="5"/>
      <c r="C36" s="6">
        <v>514076985</v>
      </c>
      <c r="D36" s="6">
        <f t="shared" si="0"/>
        <v>-5082393.8100000024</v>
      </c>
      <c r="E36" s="6">
        <v>508994591.19</v>
      </c>
      <c r="F36" s="6">
        <v>162529841.13</v>
      </c>
      <c r="G36" s="6">
        <f t="shared" si="10"/>
        <v>162529841.13</v>
      </c>
      <c r="H36" s="6">
        <f t="shared" si="11"/>
        <v>346464750.06</v>
      </c>
      <c r="I36" s="6">
        <v>238826374.05000004</v>
      </c>
      <c r="J36" s="6">
        <f t="shared" si="12"/>
        <v>107638376.00999996</v>
      </c>
      <c r="K36" s="7"/>
      <c r="L36" s="23"/>
      <c r="M36" s="8"/>
      <c r="N36" s="8"/>
      <c r="O36" s="8"/>
    </row>
    <row r="37" spans="1:15" x14ac:dyDescent="0.25">
      <c r="A37" s="19" t="s">
        <v>46</v>
      </c>
      <c r="B37" s="5"/>
      <c r="C37" s="6">
        <v>72231594</v>
      </c>
      <c r="D37" s="6">
        <f t="shared" si="0"/>
        <v>3795254.5</v>
      </c>
      <c r="E37" s="6">
        <v>76026848.5</v>
      </c>
      <c r="F37" s="6">
        <v>48115961.820000008</v>
      </c>
      <c r="G37" s="6">
        <f t="shared" si="10"/>
        <v>48115961.820000008</v>
      </c>
      <c r="H37" s="6">
        <f t="shared" si="11"/>
        <v>27910886.679999992</v>
      </c>
      <c r="I37" s="6">
        <v>7730483.0099999998</v>
      </c>
      <c r="J37" s="6">
        <f t="shared" si="12"/>
        <v>20180403.669999994</v>
      </c>
      <c r="K37" s="7"/>
      <c r="L37" s="23"/>
      <c r="M37" s="8"/>
      <c r="N37" s="8"/>
      <c r="O37" s="8"/>
    </row>
    <row r="38" spans="1:15" x14ac:dyDescent="0.25">
      <c r="A38" s="19" t="s">
        <v>47</v>
      </c>
      <c r="B38" s="5"/>
      <c r="C38" s="6">
        <v>194142560</v>
      </c>
      <c r="D38" s="6">
        <f t="shared" si="0"/>
        <v>-47821045.51000002</v>
      </c>
      <c r="E38" s="6">
        <v>146321514.48999998</v>
      </c>
      <c r="F38" s="6">
        <v>54374650.749999978</v>
      </c>
      <c r="G38" s="6">
        <f t="shared" si="10"/>
        <v>54374650.749999978</v>
      </c>
      <c r="H38" s="6">
        <f t="shared" si="11"/>
        <v>91946863.74000001</v>
      </c>
      <c r="I38" s="6">
        <v>28237620.869999994</v>
      </c>
      <c r="J38" s="6">
        <f t="shared" si="12"/>
        <v>63709242.87000002</v>
      </c>
      <c r="K38" s="7"/>
      <c r="L38" s="23"/>
      <c r="M38" s="8"/>
      <c r="N38" s="8"/>
      <c r="O38" s="8"/>
    </row>
    <row r="39" spans="1:15" x14ac:dyDescent="0.25">
      <c r="A39" s="19" t="s">
        <v>48</v>
      </c>
      <c r="B39" s="5"/>
      <c r="C39" s="6">
        <v>7945331796</v>
      </c>
      <c r="D39" s="6">
        <f t="shared" si="0"/>
        <v>-45396221.340001106</v>
      </c>
      <c r="E39" s="6">
        <v>7899935574.6599989</v>
      </c>
      <c r="F39" s="6">
        <v>4931801929.0700026</v>
      </c>
      <c r="G39" s="6">
        <f t="shared" si="10"/>
        <v>4931801929.0700026</v>
      </c>
      <c r="H39" s="6">
        <f t="shared" si="11"/>
        <v>2968133645.5899963</v>
      </c>
      <c r="I39" s="6">
        <v>1545105799.8100002</v>
      </c>
      <c r="J39" s="6">
        <f t="shared" si="12"/>
        <v>1423027845.7799962</v>
      </c>
      <c r="K39" s="7"/>
      <c r="L39" s="23"/>
      <c r="M39" s="8"/>
      <c r="N39" s="8"/>
      <c r="O39" s="8"/>
    </row>
    <row r="40" spans="1:15" x14ac:dyDescent="0.25">
      <c r="A40" s="19"/>
      <c r="B40" s="5"/>
      <c r="C40" s="6"/>
      <c r="D40" s="6"/>
      <c r="E40" s="6"/>
      <c r="F40" s="6"/>
      <c r="G40" s="6"/>
      <c r="H40" s="6"/>
      <c r="I40" s="6"/>
      <c r="J40" s="6"/>
      <c r="K40" s="7"/>
      <c r="L40" s="23"/>
      <c r="M40" s="8"/>
      <c r="N40" s="8"/>
      <c r="O40" s="8"/>
    </row>
    <row r="41" spans="1:15" s="22" customFormat="1" ht="29.25" customHeight="1" x14ac:dyDescent="0.25">
      <c r="A41" s="17" t="s">
        <v>6</v>
      </c>
      <c r="B41" s="11"/>
      <c r="C41" s="12">
        <f>SUM(C42:C50)</f>
        <v>68345591794</v>
      </c>
      <c r="D41" s="12">
        <f t="shared" si="0"/>
        <v>3708835342.3999939</v>
      </c>
      <c r="E41" s="12">
        <f>SUM(E42:E50)</f>
        <v>72054427136.399994</v>
      </c>
      <c r="F41" s="12">
        <f t="shared" ref="F41:J41" si="13">SUM(F42:F50)</f>
        <v>50500876893.100014</v>
      </c>
      <c r="G41" s="12">
        <f t="shared" si="13"/>
        <v>50500876893.100014</v>
      </c>
      <c r="H41" s="12">
        <f t="shared" si="13"/>
        <v>21553550243.299976</v>
      </c>
      <c r="I41" s="12">
        <f t="shared" si="13"/>
        <v>9267003452.2000008</v>
      </c>
      <c r="J41" s="12">
        <f t="shared" si="13"/>
        <v>12286546791.099977</v>
      </c>
      <c r="K41" s="7"/>
      <c r="L41" s="7"/>
      <c r="M41" s="7"/>
      <c r="N41" s="7"/>
      <c r="O41" s="7"/>
    </row>
    <row r="42" spans="1:15" x14ac:dyDescent="0.25">
      <c r="A42" s="19" t="s">
        <v>49</v>
      </c>
      <c r="B42" s="5"/>
      <c r="C42" s="6">
        <v>56923704789</v>
      </c>
      <c r="D42" s="6">
        <f t="shared" si="0"/>
        <v>4010871794.1999893</v>
      </c>
      <c r="E42" s="6">
        <v>60934576583.199989</v>
      </c>
      <c r="F42" s="6">
        <v>44154082963.840012</v>
      </c>
      <c r="G42" s="6">
        <f t="shared" ref="G42:G50" si="14">F42</f>
        <v>44154082963.840012</v>
      </c>
      <c r="H42" s="6">
        <f t="shared" ref="H42:H50" si="15">+E42-G42</f>
        <v>16780493619.359978</v>
      </c>
      <c r="I42" s="6">
        <v>8089424525.21</v>
      </c>
      <c r="J42" s="6">
        <f t="shared" ref="J42:J50" si="16">+H42-I42</f>
        <v>8691069094.1499786</v>
      </c>
      <c r="K42" s="7"/>
      <c r="L42" s="23"/>
      <c r="M42" s="8"/>
      <c r="N42" s="8"/>
      <c r="O42" s="8"/>
    </row>
    <row r="43" spans="1:15" x14ac:dyDescent="0.25">
      <c r="A43" s="19" t="s">
        <v>71</v>
      </c>
      <c r="B43" s="5"/>
      <c r="C43" s="6">
        <v>0</v>
      </c>
      <c r="D43" s="6">
        <f t="shared" si="0"/>
        <v>0</v>
      </c>
      <c r="E43" s="6">
        <v>0</v>
      </c>
      <c r="F43" s="6">
        <v>0</v>
      </c>
      <c r="G43" s="6">
        <f t="shared" si="14"/>
        <v>0</v>
      </c>
      <c r="H43" s="6">
        <f t="shared" si="15"/>
        <v>0</v>
      </c>
      <c r="I43" s="6">
        <f>F43</f>
        <v>0</v>
      </c>
      <c r="J43" s="6">
        <f t="shared" si="16"/>
        <v>0</v>
      </c>
      <c r="K43" s="7"/>
      <c r="L43" s="24"/>
    </row>
    <row r="44" spans="1:15" x14ac:dyDescent="0.25">
      <c r="A44" s="19" t="s">
        <v>50</v>
      </c>
      <c r="B44" s="5"/>
      <c r="C44" s="6">
        <v>3995500000</v>
      </c>
      <c r="D44" s="6">
        <f t="shared" ref="D44" si="17">E44-C44</f>
        <v>4086950.4800000191</v>
      </c>
      <c r="E44" s="6">
        <v>3999586950.48</v>
      </c>
      <c r="F44" s="6">
        <v>3041317052.6900001</v>
      </c>
      <c r="G44" s="6">
        <f t="shared" si="14"/>
        <v>3041317052.6900001</v>
      </c>
      <c r="H44" s="6">
        <f t="shared" si="15"/>
        <v>958269897.78999996</v>
      </c>
      <c r="I44" s="6">
        <v>3188939.77</v>
      </c>
      <c r="J44" s="6">
        <f t="shared" si="16"/>
        <v>955080958.01999998</v>
      </c>
      <c r="K44" s="7"/>
      <c r="L44" s="24"/>
    </row>
    <row r="45" spans="1:15" x14ac:dyDescent="0.25">
      <c r="A45" s="19" t="s">
        <v>51</v>
      </c>
      <c r="B45" s="5"/>
      <c r="C45" s="6">
        <v>6076387005</v>
      </c>
      <c r="D45" s="6">
        <f t="shared" ref="D45:D49" si="18">E45-C45</f>
        <v>-307797869.33000088</v>
      </c>
      <c r="E45" s="6">
        <v>5768589135.6699991</v>
      </c>
      <c r="F45" s="6">
        <v>3305476876.5700002</v>
      </c>
      <c r="G45" s="6">
        <f t="shared" si="14"/>
        <v>3305476876.5700002</v>
      </c>
      <c r="H45" s="6">
        <f t="shared" si="15"/>
        <v>2463112259.099999</v>
      </c>
      <c r="I45" s="6">
        <v>961679310.22000003</v>
      </c>
      <c r="J45" s="6">
        <f t="shared" si="16"/>
        <v>1501432948.8799989</v>
      </c>
      <c r="K45" s="7"/>
      <c r="L45" s="23"/>
      <c r="M45" s="8"/>
      <c r="N45" s="8"/>
      <c r="O45" s="8"/>
    </row>
    <row r="46" spans="1:15" x14ac:dyDescent="0.25">
      <c r="A46" s="19" t="s">
        <v>72</v>
      </c>
      <c r="B46" s="5"/>
      <c r="C46" s="6">
        <v>0</v>
      </c>
      <c r="D46" s="6">
        <f t="shared" si="18"/>
        <v>0</v>
      </c>
      <c r="E46" s="6">
        <v>0</v>
      </c>
      <c r="F46" s="6">
        <v>0</v>
      </c>
      <c r="G46" s="6">
        <f t="shared" si="14"/>
        <v>0</v>
      </c>
      <c r="H46" s="6">
        <f t="shared" si="15"/>
        <v>0</v>
      </c>
      <c r="I46" s="6">
        <f>F46</f>
        <v>0</v>
      </c>
      <c r="J46" s="6">
        <f t="shared" si="16"/>
        <v>0</v>
      </c>
      <c r="K46" s="7"/>
      <c r="L46" s="24"/>
    </row>
    <row r="47" spans="1:15" x14ac:dyDescent="0.25">
      <c r="A47" s="19" t="s">
        <v>73</v>
      </c>
      <c r="B47" s="5"/>
      <c r="C47" s="6">
        <v>1350000000</v>
      </c>
      <c r="D47" s="6">
        <f t="shared" si="18"/>
        <v>0</v>
      </c>
      <c r="E47" s="6">
        <v>1350000000</v>
      </c>
      <c r="F47" s="6">
        <v>0</v>
      </c>
      <c r="G47" s="6">
        <f t="shared" si="14"/>
        <v>0</v>
      </c>
      <c r="H47" s="6">
        <f t="shared" si="15"/>
        <v>1350000000</v>
      </c>
      <c r="I47" s="6">
        <v>212710677</v>
      </c>
      <c r="J47" s="6">
        <f t="shared" si="16"/>
        <v>1137289323</v>
      </c>
      <c r="K47" s="7"/>
      <c r="L47" s="24"/>
    </row>
    <row r="48" spans="1:15" x14ac:dyDescent="0.25">
      <c r="A48" s="19" t="s">
        <v>74</v>
      </c>
      <c r="B48" s="5"/>
      <c r="C48" s="6">
        <v>0</v>
      </c>
      <c r="D48" s="6">
        <f t="shared" si="18"/>
        <v>651638.05000000005</v>
      </c>
      <c r="E48" s="6">
        <v>651638.05000000005</v>
      </c>
      <c r="F48" s="6">
        <v>0</v>
      </c>
      <c r="G48" s="6">
        <f t="shared" si="14"/>
        <v>0</v>
      </c>
      <c r="H48" s="6">
        <f t="shared" si="15"/>
        <v>651638.05000000005</v>
      </c>
      <c r="I48" s="6">
        <v>0</v>
      </c>
      <c r="J48" s="6">
        <f t="shared" si="16"/>
        <v>651638.05000000005</v>
      </c>
      <c r="K48" s="7"/>
      <c r="L48" s="24"/>
    </row>
    <row r="49" spans="1:15" x14ac:dyDescent="0.25">
      <c r="A49" s="19" t="s">
        <v>68</v>
      </c>
      <c r="B49" s="5"/>
      <c r="C49" s="6">
        <v>0</v>
      </c>
      <c r="D49" s="6">
        <f t="shared" si="18"/>
        <v>0</v>
      </c>
      <c r="E49" s="6">
        <v>0</v>
      </c>
      <c r="F49" s="6">
        <v>0</v>
      </c>
      <c r="G49" s="6">
        <f t="shared" si="14"/>
        <v>0</v>
      </c>
      <c r="H49" s="6">
        <f t="shared" si="15"/>
        <v>0</v>
      </c>
      <c r="I49" s="6">
        <f>F49</f>
        <v>0</v>
      </c>
      <c r="J49" s="6">
        <f t="shared" si="16"/>
        <v>0</v>
      </c>
      <c r="K49" s="7"/>
      <c r="L49" s="23"/>
      <c r="M49" s="8"/>
      <c r="N49" s="8"/>
      <c r="O49" s="8"/>
    </row>
    <row r="50" spans="1:15" x14ac:dyDescent="0.25">
      <c r="A50" s="19" t="s">
        <v>69</v>
      </c>
      <c r="B50" s="5"/>
      <c r="C50" s="6">
        <v>0</v>
      </c>
      <c r="D50" s="6">
        <f t="shared" si="0"/>
        <v>1022829</v>
      </c>
      <c r="E50" s="6">
        <v>1022829</v>
      </c>
      <c r="F50" s="6">
        <v>0</v>
      </c>
      <c r="G50" s="6">
        <f t="shared" si="14"/>
        <v>0</v>
      </c>
      <c r="H50" s="6">
        <f t="shared" si="15"/>
        <v>1022829</v>
      </c>
      <c r="I50" s="6">
        <v>0</v>
      </c>
      <c r="J50" s="6">
        <f t="shared" si="16"/>
        <v>1022829</v>
      </c>
      <c r="K50" s="7"/>
      <c r="L50" s="23"/>
      <c r="M50" s="8"/>
      <c r="N50" s="8"/>
      <c r="O50" s="8"/>
    </row>
    <row r="51" spans="1:15" x14ac:dyDescent="0.25">
      <c r="A51" s="19"/>
      <c r="B51" s="5"/>
      <c r="C51" s="6"/>
      <c r="D51" s="6"/>
      <c r="E51" s="6"/>
      <c r="F51" s="6"/>
      <c r="G51" s="6"/>
      <c r="H51" s="6"/>
      <c r="I51" s="6"/>
      <c r="J51" s="6"/>
      <c r="K51" s="7"/>
      <c r="L51" s="23"/>
      <c r="M51" s="8"/>
      <c r="N51" s="8"/>
      <c r="O51" s="8"/>
    </row>
    <row r="52" spans="1:15" s="4" customFormat="1" x14ac:dyDescent="0.25">
      <c r="A52" s="11" t="s">
        <v>5</v>
      </c>
      <c r="B52" s="11"/>
      <c r="C52" s="12">
        <f>SUM(C53:C61)</f>
        <v>882000231</v>
      </c>
      <c r="D52" s="12">
        <f t="shared" si="0"/>
        <v>507730435.16999984</v>
      </c>
      <c r="E52" s="12">
        <f>SUM(E53:E61)</f>
        <v>1389730666.1699998</v>
      </c>
      <c r="F52" s="12">
        <f t="shared" ref="F52:J52" si="19">SUM(F53:F61)</f>
        <v>251236865.31000006</v>
      </c>
      <c r="G52" s="12">
        <f t="shared" si="19"/>
        <v>251236865.31000006</v>
      </c>
      <c r="H52" s="12">
        <f t="shared" si="19"/>
        <v>1138493800.8599999</v>
      </c>
      <c r="I52" s="12">
        <f t="shared" si="19"/>
        <v>389896527.24999994</v>
      </c>
      <c r="J52" s="12">
        <f t="shared" si="19"/>
        <v>748597273.61000013</v>
      </c>
      <c r="K52" s="12"/>
      <c r="L52" s="7"/>
      <c r="M52" s="3"/>
      <c r="N52" s="3"/>
      <c r="O52" s="3"/>
    </row>
    <row r="53" spans="1:15" x14ac:dyDescent="0.25">
      <c r="A53" s="19" t="s">
        <v>52</v>
      </c>
      <c r="B53" s="5"/>
      <c r="C53" s="6">
        <v>188136490</v>
      </c>
      <c r="D53" s="6">
        <f t="shared" si="0"/>
        <v>201960042.48999995</v>
      </c>
      <c r="E53" s="6">
        <v>390096532.48999995</v>
      </c>
      <c r="F53" s="6">
        <v>56930722.900000006</v>
      </c>
      <c r="G53" s="6">
        <f t="shared" ref="G53:G61" si="20">F53</f>
        <v>56930722.900000006</v>
      </c>
      <c r="H53" s="6">
        <f t="shared" ref="H53:H61" si="21">+E53-G53</f>
        <v>333165809.58999991</v>
      </c>
      <c r="I53" s="6">
        <v>134045496.33999997</v>
      </c>
      <c r="J53" s="6">
        <f t="shared" ref="J53:J61" si="22">+H53-I53</f>
        <v>199120313.24999994</v>
      </c>
      <c r="K53" s="7"/>
      <c r="L53" s="23"/>
      <c r="M53" s="8"/>
      <c r="N53" s="8"/>
      <c r="O53" s="8"/>
    </row>
    <row r="54" spans="1:15" x14ac:dyDescent="0.25">
      <c r="A54" s="19" t="s">
        <v>53</v>
      </c>
      <c r="B54" s="5"/>
      <c r="C54" s="6">
        <v>40329313</v>
      </c>
      <c r="D54" s="6">
        <f t="shared" si="0"/>
        <v>63304219.299999997</v>
      </c>
      <c r="E54" s="6">
        <v>103633532.3</v>
      </c>
      <c r="F54" s="6">
        <v>35197527.090000004</v>
      </c>
      <c r="G54" s="6">
        <f t="shared" si="20"/>
        <v>35197527.090000004</v>
      </c>
      <c r="H54" s="6">
        <f t="shared" si="21"/>
        <v>68436005.209999993</v>
      </c>
      <c r="I54" s="6">
        <v>10384641.299999999</v>
      </c>
      <c r="J54" s="6">
        <f t="shared" si="22"/>
        <v>58051363.909999996</v>
      </c>
      <c r="K54" s="7"/>
      <c r="L54" s="23"/>
      <c r="M54" s="8"/>
      <c r="N54" s="8"/>
      <c r="O54" s="8"/>
    </row>
    <row r="55" spans="1:15" x14ac:dyDescent="0.25">
      <c r="A55" s="19" t="s">
        <v>54</v>
      </c>
      <c r="B55" s="5"/>
      <c r="C55" s="6">
        <v>12928109</v>
      </c>
      <c r="D55" s="6">
        <f t="shared" si="0"/>
        <v>68842367.569999993</v>
      </c>
      <c r="E55" s="6">
        <v>81770476.569999993</v>
      </c>
      <c r="F55" s="6">
        <v>11525010.359999999</v>
      </c>
      <c r="G55" s="6">
        <f t="shared" si="20"/>
        <v>11525010.359999999</v>
      </c>
      <c r="H55" s="6">
        <f t="shared" si="21"/>
        <v>70245466.209999993</v>
      </c>
      <c r="I55" s="6">
        <v>11397688.85</v>
      </c>
      <c r="J55" s="6">
        <f t="shared" si="22"/>
        <v>58847777.359999992</v>
      </c>
      <c r="K55" s="7"/>
      <c r="L55" s="23"/>
      <c r="M55" s="8"/>
      <c r="N55" s="8"/>
      <c r="O55" s="8"/>
    </row>
    <row r="56" spans="1:15" x14ac:dyDescent="0.25">
      <c r="A56" s="19" t="s">
        <v>55</v>
      </c>
      <c r="B56" s="5"/>
      <c r="C56" s="6">
        <v>90501116</v>
      </c>
      <c r="D56" s="6">
        <f t="shared" si="0"/>
        <v>40373630.000000015</v>
      </c>
      <c r="E56" s="6">
        <v>130874746.00000001</v>
      </c>
      <c r="F56" s="6">
        <v>4742650.72</v>
      </c>
      <c r="G56" s="6">
        <f t="shared" si="20"/>
        <v>4742650.72</v>
      </c>
      <c r="H56" s="6">
        <f t="shared" si="21"/>
        <v>126132095.28000002</v>
      </c>
      <c r="I56" s="6">
        <v>19733470.079999998</v>
      </c>
      <c r="J56" s="6">
        <f t="shared" si="22"/>
        <v>106398625.20000002</v>
      </c>
      <c r="K56" s="7"/>
      <c r="L56" s="23"/>
      <c r="M56" s="8"/>
      <c r="N56" s="8"/>
      <c r="O56" s="8"/>
    </row>
    <row r="57" spans="1:15" x14ac:dyDescent="0.25">
      <c r="A57" s="19" t="s">
        <v>56</v>
      </c>
      <c r="B57" s="5"/>
      <c r="C57" s="6">
        <v>77730</v>
      </c>
      <c r="D57" s="6">
        <f t="shared" si="0"/>
        <v>10070830</v>
      </c>
      <c r="E57" s="6">
        <v>10148560</v>
      </c>
      <c r="F57" s="6">
        <v>0</v>
      </c>
      <c r="G57" s="6">
        <f t="shared" si="20"/>
        <v>0</v>
      </c>
      <c r="H57" s="6">
        <f t="shared" si="21"/>
        <v>10148560</v>
      </c>
      <c r="I57" s="6">
        <v>0</v>
      </c>
      <c r="J57" s="6">
        <f t="shared" si="22"/>
        <v>10148560</v>
      </c>
      <c r="K57" s="7"/>
      <c r="L57" s="23"/>
      <c r="M57" s="8"/>
      <c r="N57" s="8"/>
      <c r="O57" s="8"/>
    </row>
    <row r="58" spans="1:15" x14ac:dyDescent="0.25">
      <c r="A58" s="19" t="s">
        <v>57</v>
      </c>
      <c r="B58" s="5"/>
      <c r="C58" s="6">
        <v>490000612</v>
      </c>
      <c r="D58" s="6">
        <f t="shared" si="0"/>
        <v>94544685.240000129</v>
      </c>
      <c r="E58" s="6">
        <v>584545297.24000013</v>
      </c>
      <c r="F58" s="6">
        <v>135670944.14000002</v>
      </c>
      <c r="G58" s="6">
        <f t="shared" si="20"/>
        <v>135670944.14000002</v>
      </c>
      <c r="H58" s="6">
        <f t="shared" si="21"/>
        <v>448874353.10000014</v>
      </c>
      <c r="I58" s="6">
        <v>212113146.97999999</v>
      </c>
      <c r="J58" s="6">
        <f t="shared" si="22"/>
        <v>236761206.12000015</v>
      </c>
      <c r="K58" s="7"/>
      <c r="L58" s="23"/>
      <c r="M58" s="8"/>
      <c r="N58" s="8"/>
      <c r="O58" s="8"/>
    </row>
    <row r="59" spans="1:15" x14ac:dyDescent="0.25">
      <c r="A59" s="19" t="s">
        <v>58</v>
      </c>
      <c r="B59" s="5"/>
      <c r="C59" s="6">
        <v>1000000</v>
      </c>
      <c r="D59" s="6">
        <f t="shared" si="0"/>
        <v>-1000000</v>
      </c>
      <c r="E59" s="6">
        <v>0</v>
      </c>
      <c r="F59" s="6">
        <v>0</v>
      </c>
      <c r="G59" s="6">
        <f t="shared" si="20"/>
        <v>0</v>
      </c>
      <c r="H59" s="6">
        <f t="shared" si="21"/>
        <v>0</v>
      </c>
      <c r="I59" s="6">
        <v>0</v>
      </c>
      <c r="J59" s="6">
        <f t="shared" si="22"/>
        <v>0</v>
      </c>
      <c r="K59" s="7"/>
      <c r="L59" s="23"/>
      <c r="M59" s="8"/>
      <c r="N59" s="8"/>
      <c r="O59" s="8"/>
    </row>
    <row r="60" spans="1:15" x14ac:dyDescent="0.25">
      <c r="A60" s="19" t="s">
        <v>59</v>
      </c>
      <c r="B60" s="5"/>
      <c r="C60" s="6">
        <v>29502993</v>
      </c>
      <c r="D60" s="6">
        <f t="shared" si="0"/>
        <v>8332272.4699999988</v>
      </c>
      <c r="E60" s="6">
        <v>37835265.469999999</v>
      </c>
      <c r="F60" s="6">
        <v>1714923.27</v>
      </c>
      <c r="G60" s="6">
        <f t="shared" si="20"/>
        <v>1714923.27</v>
      </c>
      <c r="H60" s="6">
        <f t="shared" si="21"/>
        <v>36120342.199999996</v>
      </c>
      <c r="I60" s="6">
        <v>0</v>
      </c>
      <c r="J60" s="6">
        <f t="shared" si="22"/>
        <v>36120342.199999996</v>
      </c>
      <c r="K60" s="7"/>
      <c r="L60" s="23"/>
      <c r="M60" s="8"/>
      <c r="N60" s="8"/>
      <c r="O60" s="8"/>
    </row>
    <row r="61" spans="1:15" x14ac:dyDescent="0.25">
      <c r="A61" s="19" t="s">
        <v>60</v>
      </c>
      <c r="B61" s="5"/>
      <c r="C61" s="6">
        <v>29523868</v>
      </c>
      <c r="D61" s="6">
        <f t="shared" si="0"/>
        <v>21302388.099999994</v>
      </c>
      <c r="E61" s="6">
        <v>50826256.099999994</v>
      </c>
      <c r="F61" s="6">
        <v>5455086.8300000001</v>
      </c>
      <c r="G61" s="6">
        <f t="shared" si="20"/>
        <v>5455086.8300000001</v>
      </c>
      <c r="H61" s="6">
        <f t="shared" si="21"/>
        <v>45371169.269999996</v>
      </c>
      <c r="I61" s="6">
        <v>2222083.7000000002</v>
      </c>
      <c r="J61" s="6">
        <f t="shared" si="22"/>
        <v>43149085.569999993</v>
      </c>
      <c r="K61" s="7"/>
      <c r="L61" s="23"/>
      <c r="M61" s="8"/>
      <c r="N61" s="8"/>
      <c r="O61" s="8"/>
    </row>
    <row r="62" spans="1:15" x14ac:dyDescent="0.25">
      <c r="A62" s="19"/>
      <c r="B62" s="5"/>
      <c r="C62" s="6"/>
      <c r="D62" s="6"/>
      <c r="E62" s="6"/>
      <c r="F62" s="6"/>
      <c r="G62" s="6"/>
      <c r="H62" s="6"/>
      <c r="I62" s="6"/>
      <c r="J62" s="6"/>
      <c r="K62" s="7"/>
      <c r="L62" s="23"/>
      <c r="M62" s="8"/>
      <c r="N62" s="8"/>
      <c r="O62" s="8"/>
    </row>
    <row r="63" spans="1:15" s="4" customFormat="1" x14ac:dyDescent="0.25">
      <c r="A63" s="11" t="s">
        <v>4</v>
      </c>
      <c r="B63" s="11"/>
      <c r="C63" s="12">
        <f>SUM(C64:C66)</f>
        <v>17572986011</v>
      </c>
      <c r="D63" s="12">
        <f t="shared" si="0"/>
        <v>5717489552.5200005</v>
      </c>
      <c r="E63" s="12">
        <f>SUM(E64:E66)</f>
        <v>23290475563.52</v>
      </c>
      <c r="F63" s="12">
        <f t="shared" ref="F63:J63" si="23">SUM(F64:F66)</f>
        <v>7567298549.9800014</v>
      </c>
      <c r="G63" s="12">
        <f t="shared" si="23"/>
        <v>7567298549.9800014</v>
      </c>
      <c r="H63" s="12">
        <f t="shared" si="23"/>
        <v>15723177013.539999</v>
      </c>
      <c r="I63" s="12">
        <f t="shared" si="23"/>
        <v>6848885099.5800018</v>
      </c>
      <c r="J63" s="12">
        <f t="shared" si="23"/>
        <v>8874291913.9599953</v>
      </c>
      <c r="K63" s="7"/>
      <c r="L63" s="7"/>
      <c r="M63" s="3"/>
      <c r="N63" s="3"/>
      <c r="O63" s="3"/>
    </row>
    <row r="64" spans="1:15" x14ac:dyDescent="0.25">
      <c r="A64" s="19" t="s">
        <v>61</v>
      </c>
      <c r="B64" s="5"/>
      <c r="C64" s="6">
        <v>15391073125</v>
      </c>
      <c r="D64" s="6">
        <f t="shared" si="0"/>
        <v>5114445909.6899986</v>
      </c>
      <c r="E64" s="6">
        <v>20505519034.689999</v>
      </c>
      <c r="F64" s="6">
        <v>6047897291.8400011</v>
      </c>
      <c r="G64" s="6">
        <f t="shared" ref="G64:G66" si="24">F64</f>
        <v>6047897291.8400011</v>
      </c>
      <c r="H64" s="6">
        <f t="shared" ref="H64:H66" si="25">+E64-G64</f>
        <v>14457621742.849998</v>
      </c>
      <c r="I64" s="6">
        <v>5674445465.1800022</v>
      </c>
      <c r="J64" s="6">
        <f t="shared" ref="J64:J66" si="26">+H64-I64</f>
        <v>8783176277.6699963</v>
      </c>
      <c r="K64" s="7"/>
      <c r="L64" s="23"/>
      <c r="M64" s="8"/>
      <c r="N64" s="8"/>
      <c r="O64" s="8"/>
    </row>
    <row r="65" spans="1:15" x14ac:dyDescent="0.25">
      <c r="A65" s="19" t="s">
        <v>70</v>
      </c>
      <c r="B65" s="5"/>
      <c r="C65" s="6">
        <v>0</v>
      </c>
      <c r="D65" s="6">
        <f t="shared" ref="D65" si="27">E65-C65</f>
        <v>603043642.83000004</v>
      </c>
      <c r="E65" s="6">
        <v>603043642.83000004</v>
      </c>
      <c r="F65" s="6">
        <v>165680883.92000002</v>
      </c>
      <c r="G65" s="6">
        <f t="shared" si="24"/>
        <v>165680883.92000002</v>
      </c>
      <c r="H65" s="6">
        <f t="shared" si="25"/>
        <v>437362758.91000003</v>
      </c>
      <c r="I65" s="6">
        <v>355000092.53000003</v>
      </c>
      <c r="J65" s="6">
        <f t="shared" si="26"/>
        <v>82362666.379999995</v>
      </c>
      <c r="K65" s="7"/>
      <c r="L65" s="23"/>
      <c r="M65" s="8"/>
      <c r="N65" s="8"/>
      <c r="O65" s="8"/>
    </row>
    <row r="66" spans="1:15" x14ac:dyDescent="0.25">
      <c r="A66" s="19" t="s">
        <v>62</v>
      </c>
      <c r="B66" s="5"/>
      <c r="C66" s="6">
        <v>2181912886</v>
      </c>
      <c r="D66" s="6">
        <f t="shared" si="0"/>
        <v>0</v>
      </c>
      <c r="E66" s="6">
        <v>2181912886</v>
      </c>
      <c r="F66" s="6">
        <v>1353720374.22</v>
      </c>
      <c r="G66" s="6">
        <f t="shared" si="24"/>
        <v>1353720374.22</v>
      </c>
      <c r="H66" s="6">
        <f t="shared" si="25"/>
        <v>828192511.77999997</v>
      </c>
      <c r="I66" s="6">
        <v>819439541.87</v>
      </c>
      <c r="J66" s="6">
        <f t="shared" si="26"/>
        <v>8752969.9099999666</v>
      </c>
      <c r="K66" s="7"/>
      <c r="L66" s="23"/>
      <c r="M66" s="8"/>
      <c r="N66" s="8"/>
      <c r="O66" s="8"/>
    </row>
    <row r="67" spans="1:15" x14ac:dyDescent="0.25">
      <c r="A67" s="19"/>
      <c r="B67" s="5"/>
      <c r="C67" s="6"/>
      <c r="D67" s="6"/>
      <c r="E67" s="6"/>
      <c r="F67" s="6"/>
      <c r="G67" s="6"/>
      <c r="H67" s="6"/>
      <c r="I67" s="6"/>
      <c r="J67" s="6"/>
      <c r="K67" s="7"/>
      <c r="L67" s="23"/>
      <c r="M67" s="8"/>
      <c r="N67" s="8"/>
      <c r="O67" s="8"/>
    </row>
    <row r="68" spans="1:15" s="4" customFormat="1" x14ac:dyDescent="0.25">
      <c r="A68" s="11" t="s">
        <v>3</v>
      </c>
      <c r="B68" s="11"/>
      <c r="C68" s="12">
        <f>SUM(C69:C75)</f>
        <v>452174129</v>
      </c>
      <c r="D68" s="12">
        <f t="shared" si="0"/>
        <v>-316082486.37</v>
      </c>
      <c r="E68" s="12">
        <f>SUM(E69:E75)</f>
        <v>136091642.63</v>
      </c>
      <c r="F68" s="12">
        <f t="shared" ref="F68:J68" si="28">SUM(F69:F75)</f>
        <v>559999.98</v>
      </c>
      <c r="G68" s="12">
        <f t="shared" si="28"/>
        <v>559999.98</v>
      </c>
      <c r="H68" s="12">
        <f t="shared" si="28"/>
        <v>135531642.64999998</v>
      </c>
      <c r="I68" s="12">
        <f t="shared" si="28"/>
        <v>0</v>
      </c>
      <c r="J68" s="12">
        <f t="shared" si="28"/>
        <v>135531642.64999998</v>
      </c>
      <c r="K68" s="7"/>
      <c r="L68" s="7"/>
      <c r="M68" s="3"/>
      <c r="N68" s="3"/>
      <c r="O68" s="3"/>
    </row>
    <row r="69" spans="1:15" x14ac:dyDescent="0.25">
      <c r="A69" s="19" t="s">
        <v>75</v>
      </c>
      <c r="B69" s="5"/>
      <c r="C69" s="6">
        <v>0</v>
      </c>
      <c r="D69" s="6">
        <f t="shared" si="0"/>
        <v>0</v>
      </c>
      <c r="E69" s="6">
        <v>0</v>
      </c>
      <c r="F69" s="6">
        <v>0</v>
      </c>
      <c r="G69" s="6">
        <f t="shared" ref="G69:G75" si="29">F69</f>
        <v>0</v>
      </c>
      <c r="H69" s="6">
        <f t="shared" ref="H69:H75" si="30">+E69-G69</f>
        <v>0</v>
      </c>
      <c r="I69" s="6">
        <f>F69</f>
        <v>0</v>
      </c>
      <c r="J69" s="6">
        <f t="shared" ref="J69:J75" si="31">+H69-I69</f>
        <v>0</v>
      </c>
      <c r="K69" s="7"/>
      <c r="L69" s="9"/>
      <c r="M69" s="7"/>
      <c r="N69" s="9"/>
      <c r="O69" s="7"/>
    </row>
    <row r="70" spans="1:15" x14ac:dyDescent="0.25">
      <c r="A70" s="19" t="s">
        <v>76</v>
      </c>
      <c r="B70" s="5"/>
      <c r="C70" s="6">
        <v>0</v>
      </c>
      <c r="D70" s="6">
        <f t="shared" si="0"/>
        <v>0</v>
      </c>
      <c r="E70" s="6">
        <v>0</v>
      </c>
      <c r="F70" s="6">
        <v>0</v>
      </c>
      <c r="G70" s="6">
        <f t="shared" si="29"/>
        <v>0</v>
      </c>
      <c r="H70" s="6">
        <f t="shared" si="30"/>
        <v>0</v>
      </c>
      <c r="I70" s="6">
        <f>F70</f>
        <v>0</v>
      </c>
      <c r="J70" s="6">
        <f t="shared" si="31"/>
        <v>0</v>
      </c>
      <c r="K70" s="7"/>
      <c r="L70" s="9"/>
      <c r="M70" s="7"/>
      <c r="N70" s="9"/>
      <c r="O70" s="7"/>
    </row>
    <row r="71" spans="1:15" x14ac:dyDescent="0.25">
      <c r="A71" s="19" t="s">
        <v>77</v>
      </c>
      <c r="B71" s="5"/>
      <c r="C71" s="6">
        <v>0</v>
      </c>
      <c r="D71" s="6">
        <f t="shared" si="0"/>
        <v>0</v>
      </c>
      <c r="E71" s="6">
        <v>0</v>
      </c>
      <c r="F71" s="6">
        <v>0</v>
      </c>
      <c r="G71" s="6">
        <f t="shared" si="29"/>
        <v>0</v>
      </c>
      <c r="H71" s="6">
        <f t="shared" si="30"/>
        <v>0</v>
      </c>
      <c r="I71" s="6">
        <f>F71</f>
        <v>0</v>
      </c>
      <c r="J71" s="6">
        <f t="shared" si="31"/>
        <v>0</v>
      </c>
      <c r="K71" s="7"/>
      <c r="L71" s="9"/>
      <c r="M71" s="7"/>
      <c r="N71" s="9"/>
      <c r="O71" s="7"/>
    </row>
    <row r="72" spans="1:15" x14ac:dyDescent="0.25">
      <c r="A72" s="19" t="s">
        <v>78</v>
      </c>
      <c r="B72" s="5"/>
      <c r="C72" s="6">
        <v>0</v>
      </c>
      <c r="D72" s="6">
        <f t="shared" ref="D72:D73" si="32">E72-C72</f>
        <v>0</v>
      </c>
      <c r="E72" s="6">
        <v>0</v>
      </c>
      <c r="F72" s="6">
        <v>0</v>
      </c>
      <c r="G72" s="6">
        <f t="shared" si="29"/>
        <v>0</v>
      </c>
      <c r="H72" s="6">
        <f t="shared" si="30"/>
        <v>0</v>
      </c>
      <c r="I72" s="6">
        <f>F72</f>
        <v>0</v>
      </c>
      <c r="J72" s="6">
        <f t="shared" si="31"/>
        <v>0</v>
      </c>
      <c r="K72" s="7"/>
      <c r="L72" s="9"/>
      <c r="M72" s="7"/>
      <c r="N72" s="9"/>
      <c r="O72" s="7"/>
    </row>
    <row r="73" spans="1:15" x14ac:dyDescent="0.25">
      <c r="A73" s="19" t="s">
        <v>79</v>
      </c>
      <c r="B73" s="5"/>
      <c r="C73" s="6">
        <v>0</v>
      </c>
      <c r="D73" s="6">
        <f t="shared" si="32"/>
        <v>0</v>
      </c>
      <c r="E73" s="6">
        <v>0</v>
      </c>
      <c r="F73" s="6">
        <v>0</v>
      </c>
      <c r="G73" s="6">
        <f t="shared" si="29"/>
        <v>0</v>
      </c>
      <c r="H73" s="6">
        <f t="shared" si="30"/>
        <v>0</v>
      </c>
      <c r="I73" s="6">
        <f>F73</f>
        <v>0</v>
      </c>
      <c r="J73" s="6">
        <f t="shared" si="31"/>
        <v>0</v>
      </c>
      <c r="K73" s="7"/>
      <c r="L73" s="9"/>
      <c r="M73" s="7"/>
      <c r="N73" s="9"/>
      <c r="O73" s="7"/>
    </row>
    <row r="74" spans="1:15" x14ac:dyDescent="0.25">
      <c r="A74" s="19" t="s">
        <v>63</v>
      </c>
      <c r="B74" s="5"/>
      <c r="C74" s="6">
        <v>73000000</v>
      </c>
      <c r="D74" s="6">
        <f t="shared" ref="D74" si="33">E74-C74</f>
        <v>-14433164.789999999</v>
      </c>
      <c r="E74" s="6">
        <v>58566835.210000001</v>
      </c>
      <c r="F74" s="6">
        <v>559999.98</v>
      </c>
      <c r="G74" s="6">
        <f t="shared" si="29"/>
        <v>559999.98</v>
      </c>
      <c r="H74" s="6">
        <f t="shared" si="30"/>
        <v>58006835.230000004</v>
      </c>
      <c r="I74" s="6">
        <v>0</v>
      </c>
      <c r="J74" s="6">
        <f t="shared" si="31"/>
        <v>58006835.230000004</v>
      </c>
      <c r="K74" s="7"/>
      <c r="L74" s="9"/>
      <c r="M74" s="7"/>
      <c r="N74" s="9"/>
      <c r="O74" s="7"/>
    </row>
    <row r="75" spans="1:15" x14ac:dyDescent="0.25">
      <c r="A75" s="19" t="s">
        <v>80</v>
      </c>
      <c r="B75" s="5"/>
      <c r="C75" s="6">
        <v>379174129</v>
      </c>
      <c r="D75" s="6">
        <f t="shared" si="0"/>
        <v>-301649321.58000004</v>
      </c>
      <c r="E75" s="6">
        <v>77524807.419999987</v>
      </c>
      <c r="F75" s="6">
        <v>0</v>
      </c>
      <c r="G75" s="6">
        <f t="shared" si="29"/>
        <v>0</v>
      </c>
      <c r="H75" s="6">
        <f t="shared" si="30"/>
        <v>77524807.419999987</v>
      </c>
      <c r="I75" s="6">
        <v>0</v>
      </c>
      <c r="J75" s="6">
        <f t="shared" si="31"/>
        <v>77524807.419999987</v>
      </c>
      <c r="K75" s="7"/>
      <c r="L75" s="9"/>
      <c r="M75" s="7"/>
      <c r="N75" s="9"/>
      <c r="O75" s="7"/>
    </row>
    <row r="76" spans="1:15" x14ac:dyDescent="0.25">
      <c r="A76" s="19"/>
      <c r="B76" s="5"/>
      <c r="C76" s="6"/>
      <c r="D76" s="6"/>
      <c r="E76" s="6"/>
      <c r="F76" s="6"/>
      <c r="G76" s="6"/>
      <c r="H76" s="6"/>
      <c r="I76" s="6"/>
      <c r="J76" s="6"/>
      <c r="K76" s="7"/>
      <c r="L76" s="9"/>
      <c r="M76" s="7"/>
      <c r="N76" s="9"/>
      <c r="O76" s="7"/>
    </row>
    <row r="77" spans="1:15" s="4" customFormat="1" x14ac:dyDescent="0.25">
      <c r="A77" s="11" t="s">
        <v>2</v>
      </c>
      <c r="B77" s="11"/>
      <c r="C77" s="12">
        <f>SUM(C78:C80)</f>
        <v>0</v>
      </c>
      <c r="D77" s="12">
        <f>SUM(D80:D80)</f>
        <v>50000000</v>
      </c>
      <c r="E77" s="12">
        <f>SUM(E78:E80)</f>
        <v>50000000</v>
      </c>
      <c r="F77" s="12">
        <f t="shared" ref="F77:J77" si="34">SUM(F78:F80)</f>
        <v>50000000</v>
      </c>
      <c r="G77" s="12">
        <f t="shared" si="34"/>
        <v>50000000</v>
      </c>
      <c r="H77" s="12">
        <f t="shared" si="34"/>
        <v>0</v>
      </c>
      <c r="I77" s="12">
        <f t="shared" si="34"/>
        <v>0</v>
      </c>
      <c r="J77" s="12">
        <f t="shared" si="34"/>
        <v>0</v>
      </c>
      <c r="K77" s="12"/>
      <c r="L77" s="7"/>
      <c r="M77" s="3"/>
      <c r="N77" s="3"/>
      <c r="O77" s="3"/>
    </row>
    <row r="78" spans="1:15" x14ac:dyDescent="0.25">
      <c r="A78" s="19" t="s">
        <v>81</v>
      </c>
      <c r="B78" s="5"/>
      <c r="C78" s="6">
        <v>0</v>
      </c>
      <c r="D78" s="6">
        <f t="shared" ref="D78:D79" si="35">E78-C78</f>
        <v>0</v>
      </c>
      <c r="E78" s="6">
        <v>0</v>
      </c>
      <c r="F78" s="6">
        <v>0</v>
      </c>
      <c r="G78" s="6">
        <f t="shared" ref="G78:G80" si="36">F78</f>
        <v>0</v>
      </c>
      <c r="H78" s="6">
        <f t="shared" ref="H78:H80" si="37">+E78-G78</f>
        <v>0</v>
      </c>
      <c r="I78" s="6">
        <f>F78</f>
        <v>0</v>
      </c>
      <c r="J78" s="6">
        <f t="shared" ref="J78:J80" si="38">+H78-I78</f>
        <v>0</v>
      </c>
      <c r="K78" s="7"/>
      <c r="L78" s="9"/>
      <c r="M78" s="7"/>
      <c r="N78" s="9"/>
      <c r="O78" s="7"/>
    </row>
    <row r="79" spans="1:15" x14ac:dyDescent="0.25">
      <c r="A79" s="19" t="s">
        <v>82</v>
      </c>
      <c r="B79" s="5"/>
      <c r="C79" s="6">
        <v>0</v>
      </c>
      <c r="D79" s="6">
        <f t="shared" si="35"/>
        <v>0</v>
      </c>
      <c r="E79" s="6">
        <v>0</v>
      </c>
      <c r="F79" s="6">
        <v>0</v>
      </c>
      <c r="G79" s="6">
        <f t="shared" si="36"/>
        <v>0</v>
      </c>
      <c r="H79" s="6">
        <f t="shared" si="37"/>
        <v>0</v>
      </c>
      <c r="I79" s="6">
        <f>F79</f>
        <v>0</v>
      </c>
      <c r="J79" s="6">
        <f t="shared" si="38"/>
        <v>0</v>
      </c>
      <c r="K79" s="7"/>
      <c r="L79" s="9"/>
      <c r="M79" s="7"/>
      <c r="N79" s="9"/>
      <c r="O79" s="7"/>
    </row>
    <row r="80" spans="1:15" x14ac:dyDescent="0.25">
      <c r="A80" s="19" t="s">
        <v>83</v>
      </c>
      <c r="B80" s="5"/>
      <c r="C80" s="6">
        <v>0</v>
      </c>
      <c r="D80" s="6">
        <f t="shared" si="0"/>
        <v>50000000</v>
      </c>
      <c r="E80" s="6">
        <v>50000000</v>
      </c>
      <c r="F80" s="6">
        <v>50000000</v>
      </c>
      <c r="G80" s="6">
        <f t="shared" si="36"/>
        <v>50000000</v>
      </c>
      <c r="H80" s="6">
        <f t="shared" si="37"/>
        <v>0</v>
      </c>
      <c r="I80" s="6">
        <v>0</v>
      </c>
      <c r="J80" s="6">
        <f t="shared" si="38"/>
        <v>0</v>
      </c>
      <c r="K80" s="7"/>
      <c r="L80" s="9"/>
      <c r="M80" s="7"/>
      <c r="N80" s="9"/>
      <c r="O80" s="7"/>
    </row>
    <row r="81" spans="1:15" x14ac:dyDescent="0.25">
      <c r="A81" s="19"/>
      <c r="B81" s="5"/>
      <c r="C81" s="6"/>
      <c r="D81" s="6"/>
      <c r="E81" s="6"/>
      <c r="F81" s="6"/>
      <c r="G81" s="6"/>
      <c r="H81" s="6"/>
      <c r="I81" s="6"/>
      <c r="J81" s="6"/>
      <c r="K81" s="7"/>
      <c r="L81" s="9"/>
      <c r="M81" s="7"/>
      <c r="N81" s="9"/>
      <c r="O81" s="7"/>
    </row>
    <row r="82" spans="1:15" s="4" customFormat="1" x14ac:dyDescent="0.25">
      <c r="A82" s="11" t="s">
        <v>1</v>
      </c>
      <c r="B82" s="11"/>
      <c r="C82" s="12">
        <f>SUM(C83:C89)</f>
        <v>11926268389</v>
      </c>
      <c r="D82" s="12">
        <f t="shared" si="0"/>
        <v>1315188.7099990845</v>
      </c>
      <c r="E82" s="12">
        <f>SUM(E83:E89)</f>
        <v>11927583577.709999</v>
      </c>
      <c r="F82" s="12">
        <f t="shared" ref="F82:J82" si="39">SUM(F83:F89)</f>
        <v>9135582175.6500015</v>
      </c>
      <c r="G82" s="12">
        <f t="shared" si="39"/>
        <v>9135582175.6500015</v>
      </c>
      <c r="H82" s="12">
        <f t="shared" si="39"/>
        <v>2792001402.0599995</v>
      </c>
      <c r="I82" s="12">
        <f t="shared" si="39"/>
        <v>2792001402.0599999</v>
      </c>
      <c r="J82" s="12">
        <f t="shared" si="39"/>
        <v>0</v>
      </c>
      <c r="K82" s="7"/>
      <c r="L82" s="7"/>
      <c r="M82" s="3"/>
      <c r="N82" s="3"/>
      <c r="O82" s="3"/>
    </row>
    <row r="83" spans="1:15" x14ac:dyDescent="0.25">
      <c r="A83" s="19" t="s">
        <v>64</v>
      </c>
      <c r="B83" s="5"/>
      <c r="C83" s="6">
        <v>5900195803</v>
      </c>
      <c r="D83" s="6">
        <f t="shared" si="0"/>
        <v>0</v>
      </c>
      <c r="E83" s="6">
        <v>5900195803</v>
      </c>
      <c r="F83" s="6">
        <v>4712660983.2600002</v>
      </c>
      <c r="G83" s="6">
        <f t="shared" ref="G83:G89" si="40">F83</f>
        <v>4712660983.2600002</v>
      </c>
      <c r="H83" s="6">
        <f t="shared" ref="H83:H89" si="41">+E83-G83</f>
        <v>1187534819.7399998</v>
      </c>
      <c r="I83" s="6">
        <v>1187534819.74</v>
      </c>
      <c r="J83" s="6">
        <f t="shared" ref="J83:J89" si="42">+H83-I83</f>
        <v>0</v>
      </c>
      <c r="K83" s="7"/>
      <c r="L83" s="23"/>
      <c r="M83" s="8"/>
      <c r="N83" s="8"/>
      <c r="O83" s="8"/>
    </row>
    <row r="84" spans="1:15" x14ac:dyDescent="0.25">
      <c r="A84" s="19" t="s">
        <v>65</v>
      </c>
      <c r="B84" s="5"/>
      <c r="C84" s="6">
        <v>5826072586</v>
      </c>
      <c r="D84" s="6">
        <f t="shared" si="0"/>
        <v>0</v>
      </c>
      <c r="E84" s="6">
        <v>5826072586</v>
      </c>
      <c r="F84" s="6">
        <v>4284534879.8600001</v>
      </c>
      <c r="G84" s="6">
        <f t="shared" si="40"/>
        <v>4284534879.8600001</v>
      </c>
      <c r="H84" s="6">
        <f t="shared" si="41"/>
        <v>1541537706.1399999</v>
      </c>
      <c r="I84" s="6">
        <v>1541537706.1399999</v>
      </c>
      <c r="J84" s="6">
        <f t="shared" si="42"/>
        <v>0</v>
      </c>
      <c r="K84" s="7"/>
      <c r="L84" s="23"/>
      <c r="M84" s="8"/>
      <c r="N84" s="8"/>
      <c r="O84" s="8"/>
    </row>
    <row r="85" spans="1:15" x14ac:dyDescent="0.25">
      <c r="A85" s="19" t="s">
        <v>84</v>
      </c>
      <c r="B85" s="5"/>
      <c r="C85" s="6">
        <v>0</v>
      </c>
      <c r="D85" s="6">
        <f t="shared" ref="D85:D88" si="43">E85-C85</f>
        <v>0</v>
      </c>
      <c r="E85" s="6">
        <v>0</v>
      </c>
      <c r="F85" s="6">
        <v>0</v>
      </c>
      <c r="G85" s="6">
        <f t="shared" si="40"/>
        <v>0</v>
      </c>
      <c r="H85" s="6">
        <f t="shared" si="41"/>
        <v>0</v>
      </c>
      <c r="I85" s="6">
        <f>F85</f>
        <v>0</v>
      </c>
      <c r="J85" s="6">
        <f t="shared" si="42"/>
        <v>0</v>
      </c>
      <c r="K85" s="7"/>
      <c r="L85" s="23"/>
      <c r="M85" s="8"/>
      <c r="N85" s="8"/>
      <c r="O85" s="8"/>
    </row>
    <row r="86" spans="1:15" x14ac:dyDescent="0.25">
      <c r="A86" s="19" t="s">
        <v>85</v>
      </c>
      <c r="B86" s="5"/>
      <c r="C86" s="6">
        <v>0</v>
      </c>
      <c r="D86" s="6">
        <f t="shared" si="43"/>
        <v>0</v>
      </c>
      <c r="E86" s="6">
        <v>0</v>
      </c>
      <c r="F86" s="6">
        <v>0</v>
      </c>
      <c r="G86" s="6">
        <f t="shared" si="40"/>
        <v>0</v>
      </c>
      <c r="H86" s="6">
        <f t="shared" si="41"/>
        <v>0</v>
      </c>
      <c r="I86" s="6">
        <f>F86</f>
        <v>0</v>
      </c>
      <c r="J86" s="6">
        <f t="shared" si="42"/>
        <v>0</v>
      </c>
      <c r="K86" s="7"/>
      <c r="L86" s="23"/>
      <c r="M86" s="8"/>
      <c r="N86" s="8"/>
      <c r="O86" s="8"/>
    </row>
    <row r="87" spans="1:15" x14ac:dyDescent="0.25">
      <c r="A87" s="19" t="s">
        <v>86</v>
      </c>
      <c r="B87" s="5"/>
      <c r="C87" s="6">
        <v>0</v>
      </c>
      <c r="D87" s="6">
        <f t="shared" si="43"/>
        <v>0</v>
      </c>
      <c r="E87" s="6">
        <v>0</v>
      </c>
      <c r="F87" s="6">
        <v>0</v>
      </c>
      <c r="G87" s="6">
        <f t="shared" si="40"/>
        <v>0</v>
      </c>
      <c r="H87" s="6">
        <f t="shared" si="41"/>
        <v>0</v>
      </c>
      <c r="I87" s="6">
        <f>F87</f>
        <v>0</v>
      </c>
      <c r="J87" s="6">
        <f t="shared" si="42"/>
        <v>0</v>
      </c>
      <c r="K87" s="7"/>
      <c r="L87" s="23"/>
      <c r="M87" s="8"/>
      <c r="N87" s="8"/>
      <c r="O87" s="8"/>
    </row>
    <row r="88" spans="1:15" x14ac:dyDescent="0.25">
      <c r="A88" s="19" t="s">
        <v>87</v>
      </c>
      <c r="B88" s="5"/>
      <c r="C88" s="6">
        <v>0</v>
      </c>
      <c r="D88" s="6">
        <f t="shared" si="43"/>
        <v>0</v>
      </c>
      <c r="E88" s="6">
        <v>0</v>
      </c>
      <c r="F88" s="6">
        <v>0</v>
      </c>
      <c r="G88" s="6">
        <f t="shared" si="40"/>
        <v>0</v>
      </c>
      <c r="H88" s="6">
        <f t="shared" si="41"/>
        <v>0</v>
      </c>
      <c r="I88" s="6">
        <f>F88</f>
        <v>0</v>
      </c>
      <c r="J88" s="6">
        <f t="shared" si="42"/>
        <v>0</v>
      </c>
      <c r="K88" s="7"/>
      <c r="L88" s="23"/>
      <c r="M88" s="8"/>
      <c r="N88" s="8"/>
      <c r="O88" s="8"/>
    </row>
    <row r="89" spans="1:15" x14ac:dyDescent="0.25">
      <c r="A89" s="19" t="s">
        <v>66</v>
      </c>
      <c r="B89" s="5"/>
      <c r="C89" s="6">
        <v>200000000</v>
      </c>
      <c r="D89" s="6">
        <f t="shared" ref="D89" si="44">E89-C89</f>
        <v>1315188.7100000083</v>
      </c>
      <c r="E89" s="6">
        <v>201315188.71000001</v>
      </c>
      <c r="F89" s="6">
        <v>138386312.53</v>
      </c>
      <c r="G89" s="6">
        <f t="shared" si="40"/>
        <v>138386312.53</v>
      </c>
      <c r="H89" s="6">
        <f t="shared" si="41"/>
        <v>62928876.180000007</v>
      </c>
      <c r="I89" s="6">
        <v>62928876.18</v>
      </c>
      <c r="J89" s="6">
        <f t="shared" si="42"/>
        <v>0</v>
      </c>
      <c r="K89" s="7"/>
      <c r="L89" s="23"/>
      <c r="M89" s="8"/>
      <c r="N89" s="8"/>
      <c r="O89" s="8"/>
    </row>
    <row r="90" spans="1:15" x14ac:dyDescent="0.25">
      <c r="A90" s="5"/>
      <c r="B90" s="5"/>
      <c r="C90" s="6"/>
      <c r="D90" s="6"/>
      <c r="E90" s="6"/>
      <c r="F90" s="6"/>
      <c r="G90" s="6"/>
      <c r="H90" s="6"/>
      <c r="I90" s="6"/>
      <c r="J90" s="6"/>
      <c r="K90" s="7"/>
      <c r="L90" s="9"/>
      <c r="M90" s="7"/>
      <c r="N90" s="9"/>
      <c r="O90" s="7"/>
    </row>
    <row r="91" spans="1:15" s="13" customFormat="1" x14ac:dyDescent="0.25">
      <c r="A91" s="10" t="s">
        <v>0</v>
      </c>
      <c r="B91" s="11"/>
      <c r="C91" s="12">
        <f>SUM(C10,C19,C30,C41,C52,C63,C68,C82,C77)</f>
        <v>208765514333</v>
      </c>
      <c r="D91" s="12">
        <f>SUM(D10,D19,D30,D41,D52,D63,D68,D82,D77)</f>
        <v>13010408399.779968</v>
      </c>
      <c r="E91" s="12">
        <f>SUM(E10,E19,E30,E41,E52,E63,E68,E82,E77)</f>
        <v>221775922732.77997</v>
      </c>
      <c r="F91" s="12">
        <f t="shared" ref="F91:J91" si="45">SUM(F10,F19,F30,F41,F52,F63,F68,F82,F77)</f>
        <v>144883330610.19</v>
      </c>
      <c r="G91" s="12">
        <f t="shared" si="45"/>
        <v>144883330610.19</v>
      </c>
      <c r="H91" s="12">
        <f t="shared" si="45"/>
        <v>76892592122.589935</v>
      </c>
      <c r="I91" s="12">
        <f t="shared" si="45"/>
        <v>32359648421.930004</v>
      </c>
      <c r="J91" s="12">
        <f t="shared" si="45"/>
        <v>44532943700.65995</v>
      </c>
      <c r="K91" s="7"/>
      <c r="L91" s="7"/>
      <c r="M91" s="7"/>
      <c r="N91" s="7"/>
      <c r="O91" s="7"/>
    </row>
    <row r="92" spans="1:15" ht="15.75" thickBot="1" x14ac:dyDescent="0.3">
      <c r="A92" s="14"/>
      <c r="B92" s="14"/>
      <c r="C92" s="14"/>
      <c r="D92" s="14"/>
      <c r="E92" s="15"/>
      <c r="F92" s="15"/>
      <c r="G92" s="15"/>
      <c r="H92" s="15"/>
      <c r="I92" s="15"/>
      <c r="J92" s="15"/>
      <c r="K92" s="24"/>
      <c r="L92" s="24"/>
    </row>
    <row r="93" spans="1:15" s="21" customFormat="1" ht="15.75" thickTop="1" x14ac:dyDescent="0.25">
      <c r="A93" s="46" t="s">
        <v>89</v>
      </c>
      <c r="B93" s="47"/>
      <c r="C93" s="47"/>
      <c r="D93" s="47"/>
      <c r="E93" s="47"/>
      <c r="F93" s="47"/>
      <c r="G93" s="47"/>
      <c r="H93" s="47"/>
      <c r="I93" s="47"/>
      <c r="J93" s="47"/>
      <c r="K93" s="47"/>
      <c r="L93" s="47"/>
    </row>
    <row r="94" spans="1:15" s="21" customFormat="1" x14ac:dyDescent="0.25">
      <c r="A94" s="25" t="s">
        <v>88</v>
      </c>
      <c r="B94" s="26"/>
      <c r="C94" s="26"/>
      <c r="D94" s="26"/>
      <c r="E94" s="26"/>
      <c r="F94" s="26"/>
      <c r="G94" s="27"/>
      <c r="H94" s="27"/>
      <c r="I94" s="26"/>
      <c r="J94" s="26"/>
      <c r="K94" s="26"/>
      <c r="L94" s="26"/>
    </row>
    <row r="95" spans="1:15" s="21" customFormat="1" x14ac:dyDescent="0.25">
      <c r="A95" s="41" t="s">
        <v>23</v>
      </c>
      <c r="B95" s="41"/>
      <c r="C95" s="41"/>
      <c r="D95" s="41"/>
      <c r="E95" s="41"/>
      <c r="F95" s="41"/>
      <c r="G95" s="41"/>
      <c r="H95" s="41"/>
      <c r="I95" s="41"/>
      <c r="J95" s="41"/>
    </row>
    <row r="96" spans="1:15" s="21" customFormat="1" x14ac:dyDescent="0.25">
      <c r="A96" s="42" t="s">
        <v>24</v>
      </c>
      <c r="B96" s="42"/>
      <c r="C96" s="42"/>
      <c r="D96" s="42"/>
      <c r="E96" s="40"/>
      <c r="F96" s="40"/>
      <c r="G96" s="40"/>
      <c r="H96" s="40"/>
      <c r="I96" s="40"/>
      <c r="J96" s="40"/>
    </row>
    <row r="97" spans="1:10" s="21" customFormat="1" x14ac:dyDescent="0.25">
      <c r="A97" s="40" t="s">
        <v>25</v>
      </c>
      <c r="B97" s="40"/>
      <c r="C97" s="40"/>
      <c r="D97" s="40"/>
      <c r="E97" s="40"/>
      <c r="F97" s="40"/>
      <c r="G97" s="40"/>
      <c r="H97" s="40"/>
      <c r="I97" s="40"/>
      <c r="J97" s="40"/>
    </row>
    <row r="98" spans="1:10" x14ac:dyDescent="0.25">
      <c r="A98" s="20"/>
      <c r="B98" s="16"/>
      <c r="C98" s="16"/>
      <c r="D98" s="16"/>
      <c r="E98" s="16"/>
      <c r="F98" s="16"/>
      <c r="G98" s="16"/>
      <c r="H98" s="16"/>
      <c r="I98" s="16"/>
      <c r="J98" s="16"/>
    </row>
    <row r="99" spans="1:10" x14ac:dyDescent="0.25">
      <c r="A99" s="20"/>
      <c r="B99" s="16"/>
      <c r="C99" s="16"/>
      <c r="D99" s="16"/>
      <c r="E99" s="16"/>
      <c r="F99" s="16"/>
      <c r="G99" s="16"/>
      <c r="H99" s="16"/>
      <c r="I99" s="16"/>
      <c r="J99" s="16"/>
    </row>
    <row r="100" spans="1:10" x14ac:dyDescent="0.25">
      <c r="A100" s="20"/>
      <c r="B100" s="16"/>
      <c r="C100" s="16"/>
      <c r="D100" s="16"/>
      <c r="E100" s="16"/>
      <c r="F100" s="16"/>
      <c r="G100" s="16"/>
      <c r="H100" s="16"/>
      <c r="I100" s="16"/>
      <c r="J100" s="16"/>
    </row>
    <row r="101" spans="1:10" x14ac:dyDescent="0.25">
      <c r="A101" s="20"/>
      <c r="B101" s="16"/>
      <c r="C101" s="16"/>
      <c r="D101" s="16"/>
      <c r="E101" s="16"/>
      <c r="F101" s="16"/>
      <c r="G101" s="16"/>
      <c r="H101" s="16"/>
      <c r="I101" s="16"/>
      <c r="J101" s="16"/>
    </row>
    <row r="102" spans="1:10" x14ac:dyDescent="0.25">
      <c r="A102" s="20"/>
      <c r="B102" s="16"/>
      <c r="C102" s="16"/>
      <c r="D102" s="16"/>
      <c r="E102" s="16"/>
      <c r="F102" s="16"/>
      <c r="G102" s="16"/>
      <c r="H102" s="16"/>
      <c r="I102" s="16"/>
      <c r="J102" s="16"/>
    </row>
    <row r="103" spans="1:10" x14ac:dyDescent="0.25">
      <c r="A103" s="20"/>
      <c r="B103" s="16"/>
      <c r="C103" s="16"/>
      <c r="D103" s="16"/>
      <c r="E103" s="16"/>
      <c r="F103" s="16"/>
      <c r="G103" s="16"/>
      <c r="H103" s="16"/>
      <c r="I103" s="16"/>
      <c r="J103" s="16"/>
    </row>
    <row r="104" spans="1:10" x14ac:dyDescent="0.25">
      <c r="A104" s="20"/>
      <c r="B104" s="16"/>
      <c r="C104" s="16"/>
      <c r="D104" s="16"/>
      <c r="E104" s="16"/>
      <c r="F104" s="16"/>
      <c r="G104" s="16"/>
      <c r="H104" s="16"/>
      <c r="I104" s="16"/>
      <c r="J104" s="16"/>
    </row>
    <row r="105" spans="1:10" x14ac:dyDescent="0.25">
      <c r="A105" s="20"/>
      <c r="B105" s="16"/>
      <c r="C105" s="16"/>
      <c r="D105" s="16"/>
      <c r="E105" s="16"/>
      <c r="F105" s="16"/>
      <c r="G105" s="16"/>
      <c r="H105" s="16"/>
      <c r="I105" s="16"/>
      <c r="J105" s="16"/>
    </row>
    <row r="106" spans="1:10" x14ac:dyDescent="0.25">
      <c r="A106" s="20"/>
      <c r="B106" s="16"/>
      <c r="C106" s="16"/>
      <c r="D106" s="16"/>
      <c r="E106" s="16"/>
      <c r="F106" s="16"/>
      <c r="G106" s="16"/>
      <c r="H106" s="16"/>
      <c r="I106" s="16"/>
      <c r="J106" s="16"/>
    </row>
    <row r="107" spans="1:10" x14ac:dyDescent="0.25">
      <c r="A107" s="20"/>
      <c r="B107" s="16"/>
      <c r="C107" s="16"/>
      <c r="D107" s="16"/>
      <c r="E107" s="16"/>
      <c r="F107" s="16"/>
      <c r="G107" s="16"/>
      <c r="H107" s="16"/>
      <c r="I107" s="16"/>
      <c r="J107" s="16"/>
    </row>
    <row r="108" spans="1:10" x14ac:dyDescent="0.25">
      <c r="A108" s="20"/>
      <c r="B108" s="16"/>
      <c r="C108" s="16"/>
      <c r="D108" s="16"/>
      <c r="E108" s="16"/>
      <c r="F108" s="16"/>
      <c r="G108" s="16"/>
      <c r="H108" s="16"/>
      <c r="I108" s="16"/>
      <c r="J108" s="16"/>
    </row>
    <row r="109" spans="1:10" x14ac:dyDescent="0.25">
      <c r="A109" s="20"/>
      <c r="B109" s="16"/>
      <c r="C109" s="16"/>
      <c r="D109" s="16"/>
      <c r="E109" s="16"/>
      <c r="F109" s="16"/>
      <c r="G109" s="16"/>
      <c r="H109" s="16"/>
      <c r="I109" s="16"/>
      <c r="J109" s="16"/>
    </row>
    <row r="110" spans="1:10" x14ac:dyDescent="0.25">
      <c r="A110" s="20"/>
      <c r="B110" s="16"/>
      <c r="C110" s="16"/>
      <c r="D110" s="16"/>
      <c r="E110" s="16"/>
      <c r="F110" s="16"/>
      <c r="G110" s="16"/>
      <c r="H110" s="16"/>
      <c r="I110" s="16"/>
      <c r="J110" s="16"/>
    </row>
    <row r="111" spans="1:10" x14ac:dyDescent="0.25">
      <c r="A111" s="20"/>
      <c r="B111" s="16"/>
      <c r="C111" s="16"/>
      <c r="D111" s="16"/>
      <c r="E111" s="16"/>
      <c r="F111" s="16"/>
      <c r="G111" s="16"/>
      <c r="H111" s="16"/>
      <c r="I111" s="16"/>
      <c r="J111" s="16"/>
    </row>
    <row r="112" spans="1:10" x14ac:dyDescent="0.25">
      <c r="A112" s="20"/>
      <c r="B112" s="16"/>
      <c r="C112" s="16"/>
      <c r="D112" s="16"/>
      <c r="E112" s="16"/>
      <c r="F112" s="16"/>
      <c r="G112" s="16"/>
      <c r="H112" s="16"/>
      <c r="I112" s="16"/>
      <c r="J112" s="16"/>
    </row>
    <row r="113" spans="1:10" x14ac:dyDescent="0.25">
      <c r="A113" s="20"/>
      <c r="B113" s="16"/>
      <c r="C113" s="16"/>
      <c r="D113" s="16"/>
      <c r="E113" s="16"/>
      <c r="F113" s="16"/>
      <c r="G113" s="16"/>
      <c r="H113" s="16"/>
      <c r="I113" s="16"/>
      <c r="J113" s="16"/>
    </row>
    <row r="114" spans="1:10" x14ac:dyDescent="0.25">
      <c r="A114" s="20"/>
      <c r="B114" s="16"/>
      <c r="C114" s="16"/>
      <c r="D114" s="16"/>
      <c r="E114" s="16"/>
      <c r="F114" s="16"/>
      <c r="G114" s="16"/>
      <c r="H114" s="16"/>
      <c r="I114" s="16"/>
      <c r="J114" s="16"/>
    </row>
    <row r="115" spans="1:10" x14ac:dyDescent="0.25">
      <c r="A115" s="20"/>
      <c r="B115" s="16"/>
      <c r="C115" s="16"/>
      <c r="D115" s="16"/>
      <c r="E115" s="16"/>
      <c r="F115" s="16"/>
      <c r="G115" s="16"/>
      <c r="H115" s="16"/>
      <c r="I115" s="16"/>
      <c r="J115" s="16"/>
    </row>
    <row r="116" spans="1:10" x14ac:dyDescent="0.25">
      <c r="A116" s="20"/>
      <c r="B116" s="16"/>
      <c r="C116" s="16"/>
      <c r="D116" s="16"/>
      <c r="E116" s="16"/>
      <c r="F116" s="16"/>
      <c r="G116" s="16"/>
      <c r="H116" s="16"/>
      <c r="I116" s="16"/>
      <c r="J116" s="16"/>
    </row>
    <row r="117" spans="1:10" x14ac:dyDescent="0.25">
      <c r="A117" s="20"/>
      <c r="B117" s="16"/>
      <c r="C117" s="16"/>
      <c r="D117" s="16"/>
      <c r="E117" s="16"/>
      <c r="F117" s="16"/>
      <c r="G117" s="16"/>
      <c r="H117" s="16"/>
      <c r="I117" s="16"/>
      <c r="J117" s="16"/>
    </row>
    <row r="118" spans="1:10" x14ac:dyDescent="0.25">
      <c r="A118" s="20"/>
      <c r="B118" s="16"/>
      <c r="C118" s="16"/>
      <c r="D118" s="16"/>
      <c r="E118" s="16"/>
      <c r="F118" s="16"/>
      <c r="G118" s="16"/>
      <c r="H118" s="16"/>
      <c r="I118" s="16"/>
      <c r="J118" s="16"/>
    </row>
    <row r="119" spans="1:10" x14ac:dyDescent="0.25">
      <c r="A119" s="20"/>
      <c r="B119" s="16"/>
      <c r="C119" s="16"/>
      <c r="D119" s="16"/>
      <c r="E119" s="16"/>
      <c r="F119" s="16"/>
      <c r="G119" s="16"/>
      <c r="H119" s="16"/>
      <c r="I119" s="16"/>
      <c r="J119" s="16"/>
    </row>
    <row r="120" spans="1:10" x14ac:dyDescent="0.25">
      <c r="A120" s="20"/>
      <c r="B120" s="16"/>
      <c r="C120" s="16"/>
      <c r="D120" s="16"/>
      <c r="E120" s="16"/>
      <c r="F120" s="16"/>
      <c r="G120" s="16"/>
      <c r="H120" s="16"/>
      <c r="I120" s="16"/>
      <c r="J120" s="16"/>
    </row>
    <row r="121" spans="1:10" x14ac:dyDescent="0.25">
      <c r="A121" s="20"/>
      <c r="B121" s="16"/>
      <c r="C121" s="16"/>
      <c r="D121" s="16"/>
      <c r="E121" s="16"/>
      <c r="F121" s="16"/>
      <c r="G121" s="16"/>
      <c r="H121" s="16"/>
      <c r="I121" s="16"/>
      <c r="J121" s="16"/>
    </row>
    <row r="122" spans="1:10" x14ac:dyDescent="0.25">
      <c r="A122" s="20"/>
      <c r="B122" s="16"/>
      <c r="C122" s="16"/>
      <c r="D122" s="16"/>
      <c r="E122" s="16"/>
      <c r="F122" s="16"/>
      <c r="G122" s="16"/>
      <c r="H122" s="16"/>
      <c r="I122" s="16"/>
      <c r="J122" s="16"/>
    </row>
    <row r="123" spans="1:10" x14ac:dyDescent="0.25">
      <c r="A123" s="20"/>
      <c r="B123" s="16"/>
      <c r="C123" s="16"/>
      <c r="D123" s="16"/>
      <c r="E123" s="16"/>
      <c r="F123" s="16"/>
      <c r="G123" s="16"/>
      <c r="H123" s="16"/>
      <c r="I123" s="16"/>
      <c r="J123" s="16"/>
    </row>
    <row r="124" spans="1:10" x14ac:dyDescent="0.25">
      <c r="A124" s="20"/>
      <c r="B124" s="16"/>
      <c r="C124" s="16"/>
      <c r="D124" s="16"/>
      <c r="E124" s="16"/>
      <c r="F124" s="16"/>
      <c r="G124" s="16"/>
      <c r="H124" s="16"/>
      <c r="I124" s="16"/>
      <c r="J124" s="16"/>
    </row>
    <row r="125" spans="1:10" x14ac:dyDescent="0.25">
      <c r="A125" s="20"/>
      <c r="B125" s="16"/>
      <c r="C125" s="16"/>
      <c r="D125" s="16"/>
      <c r="E125" s="16"/>
      <c r="F125" s="16"/>
      <c r="G125" s="16"/>
      <c r="H125" s="16"/>
      <c r="I125" s="16"/>
      <c r="J125" s="16"/>
    </row>
    <row r="126" spans="1:10" x14ac:dyDescent="0.25">
      <c r="A126" s="20"/>
      <c r="B126" s="16"/>
      <c r="C126" s="16"/>
      <c r="D126" s="16"/>
      <c r="E126" s="16"/>
      <c r="F126" s="16"/>
      <c r="G126" s="16"/>
      <c r="H126" s="16"/>
      <c r="I126" s="16"/>
      <c r="J126" s="16"/>
    </row>
    <row r="127" spans="1:10" x14ac:dyDescent="0.25">
      <c r="A127" s="20"/>
      <c r="B127" s="16"/>
      <c r="C127" s="16"/>
      <c r="D127" s="16"/>
      <c r="E127" s="16"/>
      <c r="F127" s="16"/>
      <c r="G127" s="16"/>
      <c r="H127" s="16"/>
      <c r="I127" s="16"/>
      <c r="J127" s="16"/>
    </row>
    <row r="128" spans="1:10" x14ac:dyDescent="0.25">
      <c r="A128" s="20"/>
      <c r="B128" s="16"/>
      <c r="C128" s="16"/>
      <c r="D128" s="16"/>
      <c r="E128" s="16"/>
      <c r="F128" s="16"/>
      <c r="G128" s="16"/>
      <c r="H128" s="16"/>
      <c r="I128" s="16"/>
      <c r="J128" s="16"/>
    </row>
    <row r="129" spans="1:10" x14ac:dyDescent="0.25">
      <c r="A129" s="20"/>
      <c r="B129" s="16"/>
      <c r="C129" s="16"/>
      <c r="D129" s="16"/>
      <c r="E129" s="16"/>
      <c r="F129" s="16"/>
      <c r="G129" s="16"/>
      <c r="H129" s="16"/>
      <c r="I129" s="16"/>
      <c r="J129" s="16"/>
    </row>
  </sheetData>
  <mergeCells count="14">
    <mergeCell ref="A1:J1"/>
    <mergeCell ref="A2:J2"/>
    <mergeCell ref="A3:J3"/>
    <mergeCell ref="A5:J5"/>
    <mergeCell ref="A4:J4"/>
    <mergeCell ref="A97:J97"/>
    <mergeCell ref="A95:J95"/>
    <mergeCell ref="A96:J96"/>
    <mergeCell ref="A6:A8"/>
    <mergeCell ref="A93:L93"/>
    <mergeCell ref="C6:G6"/>
    <mergeCell ref="H6:H8"/>
    <mergeCell ref="I6:I8"/>
    <mergeCell ref="J6:J8"/>
  </mergeCells>
  <printOptions horizontalCentered="1"/>
  <pageMargins left="0.23622047244094491" right="0.23622047244094491" top="0.74803149606299213" bottom="0.55118110236220474" header="0.31496062992125984" footer="0.31496062992125984"/>
  <pageSetup scale="64" fitToHeight="0" orientation="landscape" r:id="rId1"/>
  <headerFooter>
    <oddHeader>&amp;L&amp;G</oddHeader>
  </headerFooter>
  <colBreaks count="1" manualBreakCount="1">
    <brk id="1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Dell anjavram</cp:lastModifiedBy>
  <cp:lastPrinted>2021-10-25T01:44:10Z</cp:lastPrinted>
  <dcterms:created xsi:type="dcterms:W3CDTF">2015-12-07T22:36:22Z</dcterms:created>
  <dcterms:modified xsi:type="dcterms:W3CDTF">2021-10-25T02:43:47Z</dcterms:modified>
</cp:coreProperties>
</file>