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D:\SAFCDMX\EJERCICIO 2021\3 Enero Septiembre\2 CONAC\Nuevas Clasificaciones CONAC CENTRAL\"/>
    </mc:Choice>
  </mc:AlternateContent>
  <xr:revisionPtr revIDLastSave="0" documentId="13_ncr:1_{C1DDD4EE-F0F9-4513-B5E3-90DCDACD584B}" xr6:coauthVersionLast="47" xr6:coauthVersionMax="47" xr10:uidLastSave="{00000000-0000-0000-0000-000000000000}"/>
  <bookViews>
    <workbookView xWindow="-120" yWindow="-120" windowWidth="20730" windowHeight="11160" xr2:uid="{00000000-000D-0000-FFFF-FFFF00000000}"/>
  </bookViews>
  <sheets>
    <sheet name="Administrativa-1" sheetId="1" r:id="rId1"/>
    <sheet name="Administrativa-2" sheetId="2" r:id="rId2"/>
    <sheet name="Administrativa-3" sheetId="3" r:id="rId3"/>
  </sheets>
  <externalReferences>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'Administrativa-1'!$B$8:$I$122</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'Administrativa-1'!$A$1:$I$131</definedName>
    <definedName name="_xlnm.Print_Area" localSheetId="1">'Administrativa-2'!$A$1:$J$24</definedName>
    <definedName name="_xlnm.Print_Area" localSheetId="2">'Administrativa-3'!$A$1:$J$26</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Compromiso">#REF!</definedName>
    <definedName name="datos">OFFSET([2]datos!$A$1,0,0,COUNTA([2]datos!$A$1:$A$65536),23)</definedName>
    <definedName name="dc" localSheetId="0">#REF!</definedName>
    <definedName name="dc" localSheetId="2">#REF!</definedName>
    <definedName name="dc">#REF!</definedName>
    <definedName name="DEFAULT">[1]INICIO!$AA$10</definedName>
    <definedName name="DEUDA" localSheetId="0">#REF!</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 localSheetId="1">#REF!</definedName>
    <definedName name="GCI" localSheetId="2">#REF!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 localSheetId="1">#REF!</definedName>
    <definedName name="MODIF" localSheetId="2">#REF!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[4]grafx!$A$34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'Administrativa-1'!$1:$8</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EGA">#REF!</definedName>
    <definedName name="UR" localSheetId="0">#REF!</definedName>
    <definedName name="UR" localSheetId="1">#REF!</definedName>
    <definedName name="UR" localSheetId="2">#REF!</definedName>
    <definedName name="U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22" i="1" l="1"/>
  <c r="C40" i="1"/>
  <c r="C44" i="1"/>
  <c r="C48" i="1"/>
  <c r="C52" i="1"/>
  <c r="C56" i="1"/>
  <c r="C68" i="1"/>
  <c r="C72" i="1"/>
  <c r="C76" i="1"/>
  <c r="C80" i="1"/>
  <c r="C84" i="1"/>
  <c r="F85" i="1"/>
  <c r="C87" i="1"/>
  <c r="C88" i="1"/>
  <c r="F89" i="1"/>
  <c r="C91" i="1"/>
  <c r="C92" i="1"/>
  <c r="F93" i="1"/>
  <c r="C95" i="1"/>
  <c r="F97" i="1"/>
  <c r="C99" i="1"/>
  <c r="C100" i="1"/>
  <c r="F101" i="1"/>
  <c r="C103" i="1"/>
  <c r="F105" i="1"/>
  <c r="C107" i="1"/>
  <c r="C108" i="1"/>
  <c r="F109" i="1"/>
  <c r="C111" i="1"/>
  <c r="C112" i="1"/>
  <c r="F113" i="1"/>
  <c r="G113" i="1" s="1"/>
  <c r="I113" i="1" s="1"/>
  <c r="C115" i="1"/>
  <c r="C116" i="1"/>
  <c r="F117" i="1"/>
  <c r="G117" i="1" s="1"/>
  <c r="I117" i="1" s="1"/>
  <c r="C119" i="1"/>
  <c r="C120" i="1"/>
  <c r="F9" i="1"/>
  <c r="D122" i="1"/>
  <c r="C10" i="1"/>
  <c r="C11" i="1"/>
  <c r="C13" i="1"/>
  <c r="C14" i="1"/>
  <c r="C15" i="1"/>
  <c r="C16" i="1"/>
  <c r="C17" i="1"/>
  <c r="C18" i="1"/>
  <c r="C19" i="1"/>
  <c r="C20" i="1"/>
  <c r="C21" i="1"/>
  <c r="C22" i="1"/>
  <c r="C23" i="1"/>
  <c r="C24" i="1"/>
  <c r="C25" i="1"/>
  <c r="C26" i="1"/>
  <c r="C27" i="1"/>
  <c r="C28" i="1"/>
  <c r="C29" i="1"/>
  <c r="C30" i="1"/>
  <c r="C31" i="1"/>
  <c r="C32" i="1"/>
  <c r="C33" i="1"/>
  <c r="C34" i="1"/>
  <c r="C35" i="1"/>
  <c r="C36" i="1"/>
  <c r="C37" i="1"/>
  <c r="C39" i="1"/>
  <c r="C41" i="1"/>
  <c r="C42" i="1"/>
  <c r="C43" i="1"/>
  <c r="C45" i="1"/>
  <c r="C46" i="1"/>
  <c r="C47" i="1"/>
  <c r="C49" i="1"/>
  <c r="C50" i="1"/>
  <c r="C51" i="1"/>
  <c r="C53" i="1"/>
  <c r="C54" i="1"/>
  <c r="C55" i="1"/>
  <c r="C57" i="1"/>
  <c r="C58" i="1"/>
  <c r="C59" i="1"/>
  <c r="C61" i="1"/>
  <c r="C63" i="1"/>
  <c r="C65" i="1"/>
  <c r="C66" i="1"/>
  <c r="C67" i="1"/>
  <c r="C69" i="1"/>
  <c r="C71" i="1"/>
  <c r="C73" i="1"/>
  <c r="C74" i="1"/>
  <c r="C75" i="1"/>
  <c r="C77" i="1"/>
  <c r="C78" i="1"/>
  <c r="C79" i="1"/>
  <c r="C81" i="1"/>
  <c r="C82" i="1"/>
  <c r="C85" i="1"/>
  <c r="C86" i="1"/>
  <c r="C89" i="1"/>
  <c r="C90" i="1"/>
  <c r="C93" i="1"/>
  <c r="C94" i="1"/>
  <c r="C97" i="1"/>
  <c r="C98" i="1"/>
  <c r="C101" i="1"/>
  <c r="C102" i="1"/>
  <c r="C105" i="1"/>
  <c r="C106" i="1"/>
  <c r="C109" i="1"/>
  <c r="C110" i="1"/>
  <c r="C113" i="1"/>
  <c r="C114" i="1"/>
  <c r="C117" i="1"/>
  <c r="F10" i="1"/>
  <c r="F11" i="1"/>
  <c r="F13" i="1"/>
  <c r="F14" i="1"/>
  <c r="F15" i="1"/>
  <c r="F16" i="1"/>
  <c r="F17" i="1"/>
  <c r="F18" i="1"/>
  <c r="F19" i="1"/>
  <c r="F20" i="1"/>
  <c r="F21" i="1"/>
  <c r="F22" i="1"/>
  <c r="F23" i="1"/>
  <c r="F24" i="1"/>
  <c r="F25" i="1"/>
  <c r="F26" i="1"/>
  <c r="F27" i="1"/>
  <c r="F28" i="1"/>
  <c r="F29" i="1"/>
  <c r="F30" i="1"/>
  <c r="F31" i="1"/>
  <c r="F32" i="1"/>
  <c r="F33" i="1"/>
  <c r="F34" i="1"/>
  <c r="F35" i="1"/>
  <c r="F36" i="1"/>
  <c r="F37" i="1"/>
  <c r="F39" i="1"/>
  <c r="G39" i="1" s="1"/>
  <c r="I39" i="1" s="1"/>
  <c r="F40" i="1"/>
  <c r="F41" i="1"/>
  <c r="G41" i="1" s="1"/>
  <c r="I41" i="1"/>
  <c r="F42" i="1"/>
  <c r="F43" i="1"/>
  <c r="G43" i="1" s="1"/>
  <c r="I43" i="1" s="1"/>
  <c r="F44" i="1"/>
  <c r="F45" i="1"/>
  <c r="F46" i="1"/>
  <c r="F47" i="1"/>
  <c r="F48" i="1"/>
  <c r="F49" i="1"/>
  <c r="F50" i="1"/>
  <c r="F51" i="1"/>
  <c r="F52" i="1"/>
  <c r="F53" i="1"/>
  <c r="F54" i="1"/>
  <c r="F55" i="1"/>
  <c r="F56" i="1"/>
  <c r="F57" i="1"/>
  <c r="F58" i="1"/>
  <c r="F59" i="1"/>
  <c r="F61" i="1"/>
  <c r="F63" i="1"/>
  <c r="G63" i="1" s="1"/>
  <c r="I63" i="1" s="1"/>
  <c r="F65" i="1"/>
  <c r="F66" i="1"/>
  <c r="F67" i="1"/>
  <c r="F68" i="1"/>
  <c r="F69" i="1"/>
  <c r="F71" i="1"/>
  <c r="G71" i="1" s="1"/>
  <c r="I71" i="1" s="1"/>
  <c r="F72" i="1"/>
  <c r="F73" i="1"/>
  <c r="G73" i="1" s="1"/>
  <c r="I73" i="1" s="1"/>
  <c r="F74" i="1"/>
  <c r="F75" i="1"/>
  <c r="G75" i="1" s="1"/>
  <c r="I75" i="1" s="1"/>
  <c r="F76" i="1"/>
  <c r="F77" i="1"/>
  <c r="G77" i="1" s="1"/>
  <c r="I77" i="1" s="1"/>
  <c r="F78" i="1"/>
  <c r="F79" i="1"/>
  <c r="G79" i="1" s="1"/>
  <c r="I79" i="1" s="1"/>
  <c r="F80" i="1"/>
  <c r="F81" i="1"/>
  <c r="G81" i="1" s="1"/>
  <c r="I81" i="1" s="1"/>
  <c r="F82" i="1"/>
  <c r="F84" i="1"/>
  <c r="F86" i="1"/>
  <c r="F87" i="1"/>
  <c r="G87" i="1" s="1"/>
  <c r="F88" i="1"/>
  <c r="F90" i="1"/>
  <c r="F91" i="1"/>
  <c r="G91" i="1" s="1"/>
  <c r="I91" i="1" s="1"/>
  <c r="F92" i="1"/>
  <c r="F94" i="1"/>
  <c r="F95" i="1"/>
  <c r="G95" i="1" s="1"/>
  <c r="I95" i="1" s="1"/>
  <c r="F96" i="1"/>
  <c r="G96" i="1" s="1"/>
  <c r="F98" i="1"/>
  <c r="F99" i="1"/>
  <c r="F100" i="1"/>
  <c r="F102" i="1"/>
  <c r="F103" i="1"/>
  <c r="F106" i="1"/>
  <c r="F107" i="1"/>
  <c r="F108" i="1"/>
  <c r="F110" i="1"/>
  <c r="F111" i="1"/>
  <c r="G111" i="1" s="1"/>
  <c r="F112" i="1"/>
  <c r="G112" i="1" s="1"/>
  <c r="F114" i="1"/>
  <c r="F115" i="1"/>
  <c r="G115" i="1" s="1"/>
  <c r="F116" i="1"/>
  <c r="G116" i="1" s="1"/>
  <c r="F119" i="1"/>
  <c r="F120" i="1"/>
  <c r="I17" i="2"/>
  <c r="I19" i="3"/>
  <c r="K19" i="3"/>
  <c r="D11" i="3"/>
  <c r="G11" i="3"/>
  <c r="H11" i="3" s="1"/>
  <c r="J11" i="3" s="1"/>
  <c r="D12" i="3"/>
  <c r="G12" i="3"/>
  <c r="H12" i="3" s="1"/>
  <c r="J12" i="3" s="1"/>
  <c r="D13" i="3"/>
  <c r="G13" i="3"/>
  <c r="H13" i="3" s="1"/>
  <c r="J13" i="3" s="1"/>
  <c r="D14" i="3"/>
  <c r="G14" i="3"/>
  <c r="H14" i="3" s="1"/>
  <c r="J14" i="3" s="1"/>
  <c r="D15" i="3"/>
  <c r="G15" i="3"/>
  <c r="H15" i="3" s="1"/>
  <c r="J15" i="3" s="1"/>
  <c r="D16" i="3"/>
  <c r="G16" i="3"/>
  <c r="H16" i="3" s="1"/>
  <c r="J16" i="3" s="1"/>
  <c r="D17" i="3"/>
  <c r="G17" i="3"/>
  <c r="H17" i="3" s="1"/>
  <c r="J17" i="3" s="1"/>
  <c r="C19" i="3"/>
  <c r="E19" i="3"/>
  <c r="F19" i="3"/>
  <c r="D11" i="2"/>
  <c r="G11" i="2"/>
  <c r="H11" i="2" s="1"/>
  <c r="D12" i="2"/>
  <c r="G12" i="2"/>
  <c r="H12" i="2" s="1"/>
  <c r="J12" i="2" s="1"/>
  <c r="D13" i="2"/>
  <c r="G13" i="2"/>
  <c r="H13" i="2" s="1"/>
  <c r="J13" i="2" s="1"/>
  <c r="D14" i="2"/>
  <c r="G14" i="2"/>
  <c r="H14" i="2" s="1"/>
  <c r="J14" i="2" s="1"/>
  <c r="C17" i="2"/>
  <c r="E17" i="2"/>
  <c r="F17" i="2"/>
  <c r="F121" i="1"/>
  <c r="I115" i="1" l="1"/>
  <c r="I87" i="1"/>
  <c r="I112" i="1"/>
  <c r="I116" i="1"/>
  <c r="I111" i="1"/>
  <c r="I96" i="1"/>
  <c r="G40" i="1"/>
  <c r="I40" i="1" s="1"/>
  <c r="G82" i="1"/>
  <c r="I82" i="1" s="1"/>
  <c r="G78" i="1"/>
  <c r="I78" i="1" s="1"/>
  <c r="G74" i="1"/>
  <c r="I74" i="1" s="1"/>
  <c r="G42" i="1"/>
  <c r="I42" i="1" s="1"/>
  <c r="G114" i="1"/>
  <c r="I114" i="1" s="1"/>
  <c r="C96" i="1"/>
  <c r="G80" i="1"/>
  <c r="I80" i="1" s="1"/>
  <c r="G76" i="1"/>
  <c r="I76" i="1" s="1"/>
  <c r="G72" i="1"/>
  <c r="I72" i="1" s="1"/>
  <c r="C9" i="1"/>
  <c r="G109" i="1"/>
  <c r="I109" i="1" s="1"/>
  <c r="G107" i="1"/>
  <c r="I107" i="1" s="1"/>
  <c r="G105" i="1"/>
  <c r="I105" i="1" s="1"/>
  <c r="G101" i="1"/>
  <c r="I101" i="1" s="1"/>
  <c r="G97" i="1"/>
  <c r="I97" i="1" s="1"/>
  <c r="G100" i="1"/>
  <c r="I100" i="1" s="1"/>
  <c r="G92" i="1"/>
  <c r="I92" i="1" s="1"/>
  <c r="G84" i="1"/>
  <c r="I84" i="1" s="1"/>
  <c r="G120" i="1"/>
  <c r="I120" i="1" s="1"/>
  <c r="G119" i="1"/>
  <c r="I119" i="1" s="1"/>
  <c r="G110" i="1"/>
  <c r="I110" i="1" s="1"/>
  <c r="G108" i="1"/>
  <c r="I108" i="1" s="1"/>
  <c r="G106" i="1"/>
  <c r="I106" i="1" s="1"/>
  <c r="G103" i="1"/>
  <c r="I103" i="1" s="1"/>
  <c r="G99" i="1"/>
  <c r="I99" i="1" s="1"/>
  <c r="G102" i="1"/>
  <c r="I102" i="1" s="1"/>
  <c r="G98" i="1"/>
  <c r="I98" i="1" s="1"/>
  <c r="G88" i="1"/>
  <c r="I88" i="1" s="1"/>
  <c r="G93" i="1"/>
  <c r="I93" i="1" s="1"/>
  <c r="G89" i="1"/>
  <c r="I89" i="1" s="1"/>
  <c r="G85" i="1"/>
  <c r="I85" i="1" s="1"/>
  <c r="G68" i="1"/>
  <c r="I68" i="1" s="1"/>
  <c r="G66" i="1"/>
  <c r="I66" i="1" s="1"/>
  <c r="G35" i="1"/>
  <c r="I35" i="1" s="1"/>
  <c r="G31" i="1"/>
  <c r="I31" i="1" s="1"/>
  <c r="G27" i="1"/>
  <c r="I27" i="1" s="1"/>
  <c r="G23" i="1"/>
  <c r="I23" i="1" s="1"/>
  <c r="G94" i="1"/>
  <c r="I94" i="1" s="1"/>
  <c r="G90" i="1"/>
  <c r="I90" i="1" s="1"/>
  <c r="G86" i="1"/>
  <c r="I86" i="1" s="1"/>
  <c r="G34" i="1"/>
  <c r="I34" i="1" s="1"/>
  <c r="G30" i="1"/>
  <c r="I30" i="1" s="1"/>
  <c r="G26" i="1"/>
  <c r="I26" i="1" s="1"/>
  <c r="G22" i="1"/>
  <c r="I22" i="1" s="1"/>
  <c r="G69" i="1"/>
  <c r="I69" i="1" s="1"/>
  <c r="G67" i="1"/>
  <c r="I67" i="1" s="1"/>
  <c r="G65" i="1"/>
  <c r="I65" i="1" s="1"/>
  <c r="G37" i="1"/>
  <c r="I37" i="1" s="1"/>
  <c r="G33" i="1"/>
  <c r="I33" i="1" s="1"/>
  <c r="G29" i="1"/>
  <c r="I29" i="1" s="1"/>
  <c r="G25" i="1"/>
  <c r="I25" i="1" s="1"/>
  <c r="G21" i="1"/>
  <c r="I21" i="1" s="1"/>
  <c r="G61" i="1"/>
  <c r="I61" i="1" s="1"/>
  <c r="G36" i="1"/>
  <c r="I36" i="1" s="1"/>
  <c r="G32" i="1"/>
  <c r="I32" i="1" s="1"/>
  <c r="G28" i="1"/>
  <c r="I28" i="1" s="1"/>
  <c r="G24" i="1"/>
  <c r="I24" i="1" s="1"/>
  <c r="G20" i="1"/>
  <c r="I20" i="1" s="1"/>
  <c r="G59" i="1"/>
  <c r="I59" i="1" s="1"/>
  <c r="G58" i="1"/>
  <c r="I58" i="1" s="1"/>
  <c r="G57" i="1"/>
  <c r="I57" i="1" s="1"/>
  <c r="G56" i="1"/>
  <c r="I56" i="1" s="1"/>
  <c r="G55" i="1"/>
  <c r="I55" i="1" s="1"/>
  <c r="G54" i="1"/>
  <c r="I54" i="1" s="1"/>
  <c r="G53" i="1"/>
  <c r="I53" i="1" s="1"/>
  <c r="G52" i="1"/>
  <c r="I52" i="1" s="1"/>
  <c r="G51" i="1"/>
  <c r="I51" i="1" s="1"/>
  <c r="G50" i="1"/>
  <c r="I50" i="1" s="1"/>
  <c r="G49" i="1"/>
  <c r="I49" i="1" s="1"/>
  <c r="G48" i="1"/>
  <c r="I48" i="1" s="1"/>
  <c r="G47" i="1"/>
  <c r="I47" i="1" s="1"/>
  <c r="G46" i="1"/>
  <c r="I46" i="1" s="1"/>
  <c r="G45" i="1"/>
  <c r="I45" i="1" s="1"/>
  <c r="G44" i="1"/>
  <c r="I44" i="1" s="1"/>
  <c r="G11" i="1"/>
  <c r="I11" i="1" s="1"/>
  <c r="G10" i="1"/>
  <c r="I10" i="1" s="1"/>
  <c r="G9" i="1"/>
  <c r="I9" i="1" s="1"/>
  <c r="G19" i="1"/>
  <c r="I19" i="1" s="1"/>
  <c r="G18" i="1"/>
  <c r="I18" i="1" s="1"/>
  <c r="G17" i="1"/>
  <c r="I17" i="1" s="1"/>
  <c r="G16" i="1"/>
  <c r="I16" i="1" s="1"/>
  <c r="G15" i="1"/>
  <c r="I15" i="1" s="1"/>
  <c r="G14" i="1"/>
  <c r="I14" i="1" s="1"/>
  <c r="G13" i="1"/>
  <c r="I13" i="1" s="1"/>
  <c r="B122" i="1"/>
  <c r="C122" i="1" s="1"/>
  <c r="H17" i="2"/>
  <c r="J11" i="2"/>
  <c r="J17" i="2" s="1"/>
  <c r="J19" i="3"/>
  <c r="G19" i="3"/>
  <c r="H19" i="3"/>
  <c r="G17" i="2"/>
  <c r="D19" i="3"/>
  <c r="D17" i="2"/>
  <c r="E122" i="1"/>
  <c r="F122" i="1"/>
  <c r="G122" i="1" l="1"/>
  <c r="I122" i="1"/>
</calcChain>
</file>

<file path=xl/sharedStrings.xml><?xml version="1.0" encoding="utf-8"?>
<sst xmlns="http://schemas.openxmlformats.org/spreadsheetml/2006/main" count="191" uniqueCount="150">
  <si>
    <t>Estado Analítico del Ejercicio del Presupuesto de Egresos</t>
  </si>
  <si>
    <r>
      <t xml:space="preserve">Clasificación Administrativa </t>
    </r>
    <r>
      <rPr>
        <b/>
        <vertAlign val="superscript"/>
        <sz val="12"/>
        <color theme="0"/>
        <rFont val="Source Sans Pro"/>
        <family val="2"/>
      </rPr>
      <t>1/</t>
    </r>
  </si>
  <si>
    <t>(Cifras en Pesos)</t>
  </si>
  <si>
    <t>Unidad Responsable del Gasto</t>
  </si>
  <si>
    <t>Egresos</t>
  </si>
  <si>
    <t>Diferencia</t>
  </si>
  <si>
    <t xml:space="preserve">Comprometido </t>
  </si>
  <si>
    <t xml:space="preserve">Diferencia menos comprometido </t>
  </si>
  <si>
    <t>Aprobado</t>
  </si>
  <si>
    <t>Ampliaciones/
Reducciones</t>
  </si>
  <si>
    <t>Modificado</t>
  </si>
  <si>
    <t>Devengado</t>
  </si>
  <si>
    <t>Pagado</t>
  </si>
  <si>
    <t>Jefatura de Gobierno</t>
  </si>
  <si>
    <t>Centro de Comando, Control, Cómputo, Comunicaciones y Contacto Ciudadano</t>
  </si>
  <si>
    <t>Agencia Digital de Innovación Pública</t>
  </si>
  <si>
    <t>Fondo para el Desarrollo Económico y Social</t>
  </si>
  <si>
    <t>Secretaría de Gobierno</t>
  </si>
  <si>
    <t>Alcaldía Álvaro Obregón</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</si>
  <si>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</si>
  <si>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</si>
  <si>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</si>
  <si>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</si>
  <si>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</si>
  <si>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</si>
  <si>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</si>
  <si>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</si>
  <si>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</si>
  <si>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</si>
  <si>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</si>
  <si>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</si>
  <si>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</si>
  <si>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</si>
  <si>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</si>
  <si>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Comisión de Búsqueda de Personas de la Ciudad de México</t>
  </si>
  <si>
    <t>Autoridad del Centro Histórico</t>
  </si>
  <si>
    <t>Instancia Ejecutora del Sistema Integral de Derechos Humanos</t>
  </si>
  <si>
    <t>Comisión Ejecutiva de Atención a Victímas de la Ciudad de México</t>
  </si>
  <si>
    <t>Mecanismo para la Protección Integral de Personas Defensoras de Derechos Humanos y Periodistas</t>
  </si>
  <si>
    <t>Secretaría de Desarrollo Urbano y Vivienda</t>
  </si>
  <si>
    <t>Instituto de Vivienda</t>
  </si>
  <si>
    <t>Secretaría de Desarrollo Económico</t>
  </si>
  <si>
    <t>Fondo de Desarrollo Económico</t>
  </si>
  <si>
    <t>Fondo para el Desarrollo Social</t>
  </si>
  <si>
    <t>Secretaría de Turismo</t>
  </si>
  <si>
    <t>Fondo Mixto de Promoción Turística</t>
  </si>
  <si>
    <t>Secretaría del Medio Ambiente</t>
  </si>
  <si>
    <t>Sistema de Aguas de la Ciudad de México</t>
  </si>
  <si>
    <t>Agencia de Atención Animal</t>
  </si>
  <si>
    <t>Fondo Ambiental Público</t>
  </si>
  <si>
    <t>Procuraduría Ambiental y del Ordenamiento Territorial</t>
  </si>
  <si>
    <t>Secretaría de Obras y Servicios</t>
  </si>
  <si>
    <t>Planta Productora de Mezclas Asfalticas</t>
  </si>
  <si>
    <t>Instituto Local de la Infraestructura Física Educativa</t>
  </si>
  <si>
    <t>Instituto para la Seguridad de las Construcciones</t>
  </si>
  <si>
    <t>Secretaría de Inclusión y Bienestar Social</t>
  </si>
  <si>
    <t>Consejo de Evaluación del Desarrollo Social</t>
  </si>
  <si>
    <t>Consejo para Prevenir y Eliminar la Discriminación</t>
  </si>
  <si>
    <t>Sistema para el Desarrollo Integral de la Familia</t>
  </si>
  <si>
    <t>Instituto de las Personas con Discapacidad</t>
  </si>
  <si>
    <t>Instituto de la Juventud</t>
  </si>
  <si>
    <t>Procuraduría Social</t>
  </si>
  <si>
    <t>Secretaría de Administración y Finanzas</t>
  </si>
  <si>
    <t>Caja de Previsión para Trabajadores a Lista de Raya</t>
  </si>
  <si>
    <t>Caja de Previsión de la Policía Auxiliar</t>
  </si>
  <si>
    <t>Caja de Previsión de la Policía Preventiva</t>
  </si>
  <si>
    <t>Corporación Mexicana de Impresión, S.A. de C.V.</t>
  </si>
  <si>
    <t>PROCDMX, S.A. de C.V.</t>
  </si>
  <si>
    <t>Servicios Metropolitanos, S.A. de C.V.</t>
  </si>
  <si>
    <t>Fideicomiso del Centro Histórico</t>
  </si>
  <si>
    <t>Fideicomiso de Recuperación Crediticia</t>
  </si>
  <si>
    <t>Fideicomiso para la Reconstrucción Integral de la Ciudad de México</t>
  </si>
  <si>
    <t>Secretaría de Movilidad</t>
  </si>
  <si>
    <t>Órgano Regulador de Transporte</t>
  </si>
  <si>
    <t>Fondo Público de Atención al Ciclista y al Peatón</t>
  </si>
  <si>
    <t>Fideicomiso para el Fondo de Promoción para el Financiamiento del Transporte Público</t>
  </si>
  <si>
    <t>Metrobús</t>
  </si>
  <si>
    <t>Sistema de Transporte Colectivo Metro</t>
  </si>
  <si>
    <t>Red de Transporte de Pasajeros (RTP)</t>
  </si>
  <si>
    <t>Servicio de Transportes Eléctricos</t>
  </si>
  <si>
    <t>Secretaría de Seguridad Ciudadana</t>
  </si>
  <si>
    <t>Universidad de la Policía</t>
  </si>
  <si>
    <t>Policía Auxiliar</t>
  </si>
  <si>
    <t>Policía Bancaria e Industrial</t>
  </si>
  <si>
    <t>Secretaría de la Contraloría General</t>
  </si>
  <si>
    <t>Escuela de Administración Pública</t>
  </si>
  <si>
    <t>Instituto de Verificación Administrativa</t>
  </si>
  <si>
    <t>Fideicomiso Público del Fondo de Apoyo a la Procuración de Justicia</t>
  </si>
  <si>
    <t>Tesorería</t>
  </si>
  <si>
    <t>Deuda Pública</t>
  </si>
  <si>
    <t>Congreso de la Ciudad de México</t>
  </si>
  <si>
    <t>Auditoría Superior de la Ciudad de México</t>
  </si>
  <si>
    <t>Tribunal Superior de Justicia</t>
  </si>
  <si>
    <t>Consejo de la Judicatura</t>
  </si>
  <si>
    <t>Tribunal de Justicia Administrativa</t>
  </si>
  <si>
    <t>Junta Local de Conciliación y Arbitraje</t>
  </si>
  <si>
    <t>Comisión de Derechos Humanos</t>
  </si>
  <si>
    <t>Instituto Electoral</t>
  </si>
  <si>
    <t>Consejería Jurídica y de Servicios Legales</t>
  </si>
  <si>
    <t>Secretaría de Salud</t>
  </si>
  <si>
    <t>Agencia de Protección Sanitaria</t>
  </si>
  <si>
    <t>Instituto para la Atención y Prevención de las Adicciones</t>
  </si>
  <si>
    <t>Servicios de Salud Pública</t>
  </si>
  <si>
    <t>Tribunal Electoral</t>
  </si>
  <si>
    <t>Universidad Autónoma de la Ciudad de México</t>
  </si>
  <si>
    <t>Secretaría de Cultura</t>
  </si>
  <si>
    <t>Fideicomiso Museo de Arte Popular Mexicano</t>
  </si>
  <si>
    <t>Fideicomiso Museo del Estanquillo</t>
  </si>
  <si>
    <t>Fideicomiso de Promocion y Desarrollo del Cine Mexicano</t>
  </si>
  <si>
    <t>Instituto de Transparencia, Acceso a la Información Pública, Protección de Datos Personales y Rendición de Cuentas</t>
  </si>
  <si>
    <t>Secretaría de Trabajo y Fomento Al Empleo</t>
  </si>
  <si>
    <t>Instituto de Capacitación para el Trabajo</t>
  </si>
  <si>
    <t>Secretaría de Gestión Integral de Riesgos y Protección Civil</t>
  </si>
  <si>
    <t>Heroico Cuerpo de Bomberos</t>
  </si>
  <si>
    <t>Secretaría de Pueblos y Barrios Originarios y Comunidades Indígenas Residentes</t>
  </si>
  <si>
    <t>Secretaría de Educación, Ciencia, Tecnología e Innovación</t>
  </si>
  <si>
    <t>Universidad de la Salud</t>
  </si>
  <si>
    <t>Instituto de Estudios Superiores de la Ciudad de México "Rosario Castellanos"</t>
  </si>
  <si>
    <t>Instituto del Deporte</t>
  </si>
  <si>
    <t>Instituto de Educación Media Superior</t>
  </si>
  <si>
    <t>Fideicomiso Educación Garantizada</t>
  </si>
  <si>
    <t>Secretaría de las Mujeres</t>
  </si>
  <si>
    <t>Sistema Público de Radiodifusión de la Ciudad de México</t>
  </si>
  <si>
    <t>Fiscalía General de Justicia</t>
  </si>
  <si>
    <t>Instituto de Planeación Democrática y Prospectiva de la Ciudad de México</t>
  </si>
  <si>
    <t>Total *</t>
  </si>
  <si>
    <r>
      <rPr>
        <b/>
        <vertAlign val="superscript"/>
        <sz val="10"/>
        <rFont val="Source Sans Pro"/>
        <family val="2"/>
      </rPr>
      <t>1/</t>
    </r>
    <r>
      <rPr>
        <b/>
        <sz val="10"/>
        <rFont val="Source Sans Pro"/>
        <family val="2"/>
      </rPr>
      <t xml:space="preserve"> Gasto Neto.</t>
    </r>
  </si>
  <si>
    <t>Nota: Cifras Preliminares, las correspondientes al cierre del ejercicio se registrarán en el Informe de Cuenta Pública 2021.</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</si>
  <si>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</si>
  <si>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</si>
  <si>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</si>
  <si>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</si>
  <si>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t>Poder Ejecutivo de la Ciudad de México</t>
  </si>
  <si>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</si>
  <si>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t>Órganos Autónomos</t>
  </si>
  <si>
    <t>Poder Judicial</t>
  </si>
  <si>
    <t>Poder Legislativo</t>
  </si>
  <si>
    <t>Poder Ejecutivo</t>
  </si>
  <si>
    <t>3=(1+2)</t>
  </si>
  <si>
    <t>Egresos*</t>
  </si>
  <si>
    <r>
      <rPr>
        <b/>
        <sz val="10"/>
        <color theme="1"/>
        <rFont val="Source Sans Pro"/>
        <family val="2"/>
      </rPr>
      <t>* Sólo se incluye el monto</t>
    </r>
    <r>
      <rPr>
        <sz val="10"/>
        <color theme="1"/>
        <rFont val="Source Sans Pro"/>
        <family val="2"/>
      </rPr>
      <t xml:space="preserve"> presupuestal correspondiente a las transferencias realizadas al Sector Paraestatal No Financiero.</t>
    </r>
  </si>
  <si>
    <t>Fideicomisos Financieros Públicos con Participación Estatal Mayoritaria</t>
  </si>
  <si>
    <t>Entidades Paraestatales Empresariales Financieras No Monetarias con Participación Estatal Mayoritaria</t>
  </si>
  <si>
    <t>Entidades Paraestatales Empresariales Financieras Monetarias con Participación Estatal Mayoritaria</t>
  </si>
  <si>
    <t>Fideicomisos Empresariales No Financieros con Participación Estatal Mayoritaria</t>
  </si>
  <si>
    <t>Entidades Paraestatales Empresariales No Financieras con Participación Estatal Mayoritaria</t>
  </si>
  <si>
    <t>Instituciones Públicas de la Seguridad Social</t>
  </si>
  <si>
    <t>Entidades Paraestatales y Fideicomisos No Empresariales y No Financieros</t>
  </si>
  <si>
    <t>Sector Paraestatal de la Ciudad de México</t>
  </si>
  <si>
    <t>Enero -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</si>
</sst>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_);_(* \(#,##0\);_(* &quot;-&quot;??_);_(@_)"/>
    <numFmt numFmtId="166" formatCode="#,##0.0_);\(#,##0.0\)"/>
    <numFmt numFmtId="167" formatCode="0.0%"/>
    <numFmt numFmtId="168" formatCode="_-* #,##0.0_-;\-* #,##0.0_-;_-* &quot;-&quot;??_-;_-@_-"/>
    <numFmt numFmtId="169" formatCode="_(* #,##0.0_);_(* \(#,##0.0\);_(* &quot;-&quot;??_);_(@_)"/>
  </numFmts>
  <fonts count="21" x14ac:knownFonts="1">
    <font>
      <sz val="11"/>
      <color theme="1"/>
      <name val="Calibri"/>
      <family val="2"/>
      <scheme val="minor"/>
    </font>
    <font>
      <sz val="11"/>
      <color theme="1"/>
      <name val="Calibri"/>
      <family val="2"/>
      <scheme val="minor"/>
    </font>
    <font>
      <b/>
      <sz val="12"/>
      <color theme="0"/>
      <name val="Source Sans Pro"/>
      <family val="2"/>
    </font>
    <font>
      <sz val="12"/>
      <color theme="1"/>
      <name val="Source Sans Pro"/>
      <family val="2"/>
    </font>
    <font>
      <b/>
      <vertAlign val="superscript"/>
      <sz val="12"/>
      <color theme="0"/>
      <name val="Source Sans Pro"/>
      <family val="2"/>
    </font>
    <font>
      <b/>
      <sz val="12"/>
      <color theme="1"/>
      <name val="Source Sans Pro"/>
      <family val="2"/>
    </font>
    <font>
      <sz val="10"/>
      <name val="Arial"/>
      <family val="2"/>
    </font>
    <font>
      <b/>
      <sz val="12"/>
      <name val="Source Sans Pro"/>
      <family val="2"/>
    </font>
    <font>
      <sz val="12"/>
      <color indexed="8"/>
      <name val="Source Sans Pro"/>
      <family val="2"/>
    </font>
    <font>
      <b/>
      <sz val="12"/>
      <color indexed="8"/>
      <name val="Source Sans Pro"/>
      <family val="2"/>
    </font>
    <font>
      <sz val="12"/>
      <name val="Source Sans Pro"/>
      <family val="2"/>
    </font>
    <font>
      <b/>
      <sz val="10"/>
      <name val="Source Sans Pro"/>
      <family val="2"/>
    </font>
    <font>
      <b/>
      <vertAlign val="superscript"/>
      <sz val="10"/>
      <name val="Source Sans Pro"/>
      <family val="2"/>
    </font>
    <font>
      <b/>
      <sz val="10"/>
      <color theme="1"/>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sz val="10"/>
      <color indexed="8"/>
      <name val="Source Sans Pro"/>
      <family val="2"/>
    </font>
    <font>
      <sz val="13"/>
      <color theme="1"/>
      <name val="Source Sans Pro"/>
      <family val="2"/>
    </font>
    <font>
      <i/>
      <sz val="12"/>
      <color theme="1"/>
      <name val="Source Sans Pro"/>
      <family val="2"/>
    </font>
  </fonts>
  <fills count="3">
    <fill>
      <patternFill patternType="none"/>
    </fill>
    <fill>
      <patternFill patternType="gray125"/>
    </fill>
    <fill>
      <patternFill patternType="solid">
        <fgColor rgb="FF691C20"/>
        <bgColor indexed="64"/>
      </patternFill>
    </fill>
  </fills>
  <borders count="17">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double">
        <color indexed="64"/>
      </bottom>
      <diagonal/>
    </border>
    <border>
      <left style="thin">
        <color theme="0"/>
      </left>
      <right style="thin">
        <color theme="0"/>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Font="0" applyFill="0" applyBorder="0" applyAlignment="0" applyProtection="0"/>
    <xf numFmtId="0" fontId="6" fillId="0" borderId="0"/>
  </cellStyleXfs>
  <cellXfs count="64">
    <xf numFmtId="0" fontId="0" fillId="0" borderId="0" xfId="0"/>
    <xf numFmtId="0" fontId="3"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Fill="1" applyAlignment="1">
      <alignment horizontal="justify" vertical="center"/>
    </xf>
    <xf numFmtId="164"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wrapText="1"/>
    </xf>
    <xf numFmtId="164"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6" fontId="7" fillId="0" borderId="0" xfId="3" applyNumberFormat="1" applyFont="1" applyFill="1" applyBorder="1" applyAlignment="1" applyProtection="1">
      <alignment vertical="center"/>
    </xf>
    <xf numFmtId="0" fontId="3" fillId="0" borderId="0" xfId="0" applyFont="1" applyAlignment="1">
      <alignment vertical="center"/>
    </xf>
    <xf numFmtId="0" fontId="3" fillId="0" borderId="0" xfId="4" applyFont="1" applyFill="1" applyAlignment="1">
      <alignment horizontal="justify" vertical="center"/>
    </xf>
    <xf numFmtId="0" fontId="5" fillId="0" borderId="0" xfId="0" applyFont="1" applyAlignment="1">
      <alignment vertical="center"/>
    </xf>
    <xf numFmtId="0" fontId="3" fillId="0" borderId="0" xfId="0" applyFont="1" applyAlignment="1">
      <alignment horizontal="left" vertical="center"/>
    </xf>
    <xf numFmtId="164" fontId="8"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0" fontId="5" fillId="0" borderId="0" xfId="0" applyFont="1"/>
    <xf numFmtId="165" fontId="5" fillId="0" borderId="0" xfId="0" applyNumberFormat="1" applyFont="1" applyAlignment="1">
      <alignment horizontal="center" vertical="center" wrapText="1"/>
    </xf>
    <xf numFmtId="167" fontId="5" fillId="0" borderId="0" xfId="2" applyNumberFormat="1" applyFont="1"/>
    <xf numFmtId="0" fontId="3" fillId="0" borderId="15" xfId="0" applyFont="1" applyBorder="1" applyAlignment="1">
      <alignment horizontal="left" vertical="center"/>
    </xf>
    <xf numFmtId="0" fontId="3" fillId="0" borderId="15" xfId="0" applyFont="1" applyBorder="1" applyAlignment="1">
      <alignment horizontal="left" vertical="center" wrapText="1"/>
    </xf>
    <xf numFmtId="166" fontId="10" fillId="0" borderId="15" xfId="3" applyNumberFormat="1" applyFont="1" applyFill="1" applyBorder="1" applyAlignment="1" applyProtection="1">
      <alignment vertical="center"/>
    </xf>
    <xf numFmtId="167" fontId="10" fillId="0" borderId="15" xfId="2" applyNumberFormat="1" applyFont="1" applyFill="1" applyBorder="1" applyAlignment="1" applyProtection="1">
      <alignment vertical="center"/>
    </xf>
    <xf numFmtId="0" fontId="14" fillId="0" borderId="0" xfId="0" applyFont="1" applyAlignment="1">
      <alignment vertical="center"/>
    </xf>
    <xf numFmtId="0" fontId="3" fillId="0" borderId="0" xfId="0" applyFont="1" applyAlignment="1"/>
    <xf numFmtId="43" fontId="3" fillId="0" borderId="0" xfId="1" applyFont="1"/>
    <xf numFmtId="168" fontId="3" fillId="0" borderId="0" xfId="1" applyNumberFormat="1" applyFont="1"/>
    <xf numFmtId="0" fontId="14" fillId="0" borderId="0" xfId="0" applyFont="1"/>
    <xf numFmtId="0" fontId="3" fillId="0" borderId="0" xfId="0" applyFont="1" applyAlignment="1">
      <alignment horizontal="justify" vertical="center" wrapText="1"/>
    </xf>
    <xf numFmtId="169" fontId="5" fillId="0" borderId="0" xfId="0" applyNumberFormat="1" applyFont="1" applyAlignment="1">
      <alignment horizontal="center" vertical="center" wrapText="1"/>
    </xf>
    <xf numFmtId="169" fontId="3" fillId="0" borderId="0" xfId="0" applyNumberFormat="1" applyFont="1" applyAlignment="1">
      <alignment horizontal="center" vertical="center" wrapText="1"/>
    </xf>
    <xf numFmtId="0" fontId="20" fillId="0" borderId="0" xfId="4" applyFont="1" applyAlignment="1">
      <alignment horizontal="left" vertical="center" wrapText="1"/>
    </xf>
    <xf numFmtId="0" fontId="3" fillId="0" borderId="0" xfId="0" applyFont="1" applyAlignment="1">
      <alignment horizontal="left" vertical="center" wrapText="1"/>
    </xf>
    <xf numFmtId="164" fontId="5" fillId="0" borderId="0" xfId="0" applyNumberFormat="1" applyFont="1" applyAlignment="1">
      <alignment horizontal="center" vertical="center" wrapText="1"/>
    </xf>
    <xf numFmtId="0" fontId="5" fillId="0" borderId="0" xfId="4" applyFont="1" applyAlignment="1">
      <alignment horizontal="left" vertical="center" wrapText="1"/>
    </xf>
    <xf numFmtId="0" fontId="2" fillId="2" borderId="9" xfId="0" applyFont="1" applyFill="1" applyBorder="1" applyAlignment="1">
      <alignment horizontal="center" vertical="center" wrapText="1"/>
    </xf>
    <xf numFmtId="0" fontId="2" fillId="2" borderId="9" xfId="0" quotePrefix="1" applyFont="1" applyFill="1" applyBorder="1" applyAlignment="1">
      <alignment horizontal="center" vertical="center" wrapText="1"/>
    </xf>
    <xf numFmtId="0" fontId="2" fillId="2" borderId="9" xfId="0" applyFont="1" applyFill="1" applyBorder="1" applyAlignment="1">
      <alignment horizontal="center" vertical="top" wrapText="1"/>
    </xf>
    <xf numFmtId="0" fontId="19" fillId="0" borderId="0" xfId="0" applyFont="1" applyAlignment="1">
      <alignment horizontal="left" vertical="top" wrapText="1"/>
    </xf>
    <xf numFmtId="0" fontId="11" fillId="0" borderId="0" xfId="0" applyFont="1" applyAlignment="1">
      <alignment horizontal="justify" vertical="center" wrapText="1"/>
    </xf>
    <xf numFmtId="0" fontId="13" fillId="0" borderId="0" xfId="0" applyFont="1" applyAlignment="1">
      <alignment horizontal="justify"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6" fillId="0" borderId="0" xfId="0" applyFont="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cellXfs>
  <cellStyles count="5">
    <cellStyle name="Millares" xfId="1" builtinId="3"/>
    <cellStyle name="Moneda_000 cuadros para datos del iat ene-sep 08 (valores)" xfId="3" xr:uid="{00000000-0005-0000-0000-000001000000}"/>
    <cellStyle name="Normal" xfId="0" builtinId="0"/>
    <cellStyle name="Normal 2" xfId="4"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32"/>
  <sheetViews>
    <sheetView showGridLines="0" tabSelected="1" view="pageBreakPreview" zoomScale="85" zoomScaleNormal="70" zoomScaleSheetLayoutView="85" workbookViewId="0">
      <selection activeCell="H9" sqref="H9:H120"/>
    </sheetView>
  </sheetViews>
  <sheetFormatPr baseColWidth="10" defaultColWidth="11.5703125" defaultRowHeight="15.75" x14ac:dyDescent="0.25"/>
  <cols>
    <col min="1" max="1" width="58.140625" style="24" customWidth="1"/>
    <col min="2" max="9" width="19.85546875" style="1" customWidth="1"/>
    <col min="10" max="16384" width="11.5703125" style="1"/>
  </cols>
  <sheetData>
    <row r="1" spans="1:9" ht="15" customHeight="1" x14ac:dyDescent="0.25">
      <c r="A1" s="44" t="s">
        <v>132</v>
      </c>
      <c r="B1" s="45"/>
      <c r="C1" s="45"/>
      <c r="D1" s="45"/>
      <c r="E1" s="45"/>
      <c r="F1" s="45"/>
      <c r="G1" s="45"/>
      <c r="H1" s="45"/>
      <c r="I1" s="46"/>
    </row>
    <row r="2" spans="1:9" ht="15" customHeight="1" x14ac:dyDescent="0.25">
      <c r="A2" s="47" t="s">
        <v>0</v>
      </c>
      <c r="B2" s="48"/>
      <c r="C2" s="48"/>
      <c r="D2" s="48"/>
      <c r="E2" s="48"/>
      <c r="F2" s="48"/>
      <c r="G2" s="48"/>
      <c r="H2" s="48"/>
      <c r="I2" s="49"/>
    </row>
    <row r="3" spans="1:9" ht="15" customHeight="1" x14ac:dyDescent="0.25">
      <c r="A3" s="47" t="s">
        <v>1</v>
      </c>
      <c r="B3" s="48"/>
      <c r="C3" s="48"/>
      <c r="D3" s="48"/>
      <c r="E3" s="48"/>
      <c r="F3" s="48"/>
      <c r="G3" s="48"/>
      <c r="H3" s="48"/>
      <c r="I3" s="49"/>
    </row>
    <row r="4" spans="1:9" ht="15" customHeight="1" x14ac:dyDescent="0.25">
      <c r="A4" s="47" t="s">
        <v>149</v>
      </c>
      <c r="B4" s="48"/>
      <c r="C4" s="48"/>
      <c r="D4" s="48"/>
      <c r="E4" s="48"/>
      <c r="F4" s="48"/>
      <c r="G4" s="48"/>
      <c r="H4" s="48"/>
      <c r="I4" s="49"/>
    </row>
    <row r="5" spans="1:9" ht="15" customHeight="1" x14ac:dyDescent="0.25">
      <c r="A5" s="50" t="s">
        <v>2</v>
      </c>
      <c r="B5" s="51"/>
      <c r="C5" s="51"/>
      <c r="D5" s="51"/>
      <c r="E5" s="51"/>
      <c r="F5" s="51"/>
      <c r="G5" s="51"/>
      <c r="H5" s="51"/>
      <c r="I5" s="52"/>
    </row>
    <row r="6" spans="1:9" ht="15" customHeight="1" x14ac:dyDescent="0.25">
      <c r="A6" s="53" t="s">
        <v>3</v>
      </c>
      <c r="B6" s="54" t="s">
        <v>4</v>
      </c>
      <c r="C6" s="55"/>
      <c r="D6" s="55"/>
      <c r="E6" s="55"/>
      <c r="F6" s="56"/>
      <c r="G6" s="57" t="s">
        <v>5</v>
      </c>
      <c r="H6" s="58" t="s">
        <v>6</v>
      </c>
      <c r="I6" s="57" t="s">
        <v>7</v>
      </c>
    </row>
    <row r="7" spans="1:9" ht="30" customHeight="1" x14ac:dyDescent="0.25">
      <c r="A7" s="53"/>
      <c r="B7" s="35" t="s">
        <v>8</v>
      </c>
      <c r="C7" s="35" t="s">
        <v>9</v>
      </c>
      <c r="D7" s="35" t="s">
        <v>10</v>
      </c>
      <c r="E7" s="35" t="s">
        <v>11</v>
      </c>
      <c r="F7" s="35" t="s">
        <v>12</v>
      </c>
      <c r="G7" s="57"/>
      <c r="H7" s="59"/>
      <c r="I7" s="57"/>
    </row>
    <row r="8" spans="1:9" s="3" customFormat="1" ht="8.1" customHeight="1" x14ac:dyDescent="0.25">
      <c r="A8" s="2"/>
    </row>
    <row r="9" spans="1:9" s="10" customFormat="1" ht="30" customHeight="1" x14ac:dyDescent="0.25">
      <c r="A9" s="4" t="s">
        <v>13</v>
      </c>
      <c r="B9" s="5">
        <v>218775319</v>
      </c>
      <c r="C9" s="6">
        <f t="shared" ref="C9:C72" si="0">D9-B9</f>
        <v>-18089282.289999932</v>
      </c>
      <c r="D9" s="5">
        <v>200686036.71000007</v>
      </c>
      <c r="E9" s="5">
        <v>143816586.26000002</v>
      </c>
      <c r="F9" s="7">
        <f>E9</f>
        <v>143816586.26000002</v>
      </c>
      <c r="G9" s="7">
        <f>+D9-F9</f>
        <v>56869450.450000048</v>
      </c>
      <c r="H9" s="7">
        <v>9076494.540000001</v>
      </c>
      <c r="I9" s="8">
        <f>+G9-H9</f>
        <v>47792955.910000049</v>
      </c>
    </row>
    <row r="10" spans="1:9" s="10" customFormat="1" ht="30" customHeight="1" x14ac:dyDescent="0.25">
      <c r="A10" s="4" t="s">
        <v>14</v>
      </c>
      <c r="B10" s="5">
        <v>1394439187</v>
      </c>
      <c r="C10" s="6">
        <f t="shared" si="0"/>
        <v>40000000</v>
      </c>
      <c r="D10" s="5">
        <v>1434439187</v>
      </c>
      <c r="E10" s="5">
        <v>680721166.5200001</v>
      </c>
      <c r="F10" s="7">
        <f t="shared" ref="F10:F73" si="1">E10</f>
        <v>680721166.5200001</v>
      </c>
      <c r="G10" s="7">
        <f t="shared" ref="G10:G73" si="2">+D10-F10</f>
        <v>753718020.4799999</v>
      </c>
      <c r="H10" s="7">
        <v>617934602.95999992</v>
      </c>
      <c r="I10" s="8">
        <f t="shared" ref="I10:I73" si="3">+G10-H10</f>
        <v>135783417.51999998</v>
      </c>
    </row>
    <row r="11" spans="1:9" s="10" customFormat="1" ht="30" customHeight="1" x14ac:dyDescent="0.25">
      <c r="A11" s="4" t="s">
        <v>15</v>
      </c>
      <c r="B11" s="5">
        <v>233754529</v>
      </c>
      <c r="C11" s="6">
        <f t="shared" si="0"/>
        <v>16018000</v>
      </c>
      <c r="D11" s="5">
        <v>249772529</v>
      </c>
      <c r="E11" s="5">
        <v>164284133.89999998</v>
      </c>
      <c r="F11" s="7">
        <f t="shared" si="1"/>
        <v>164284133.89999998</v>
      </c>
      <c r="G11" s="7">
        <f t="shared" si="2"/>
        <v>85488395.100000024</v>
      </c>
      <c r="H11" s="7">
        <v>10470064.859999998</v>
      </c>
      <c r="I11" s="8">
        <f t="shared" si="3"/>
        <v>75018330.240000024</v>
      </c>
    </row>
    <row r="12" spans="1:9" s="10" customFormat="1" ht="30" customHeight="1" x14ac:dyDescent="0.25">
      <c r="A12" s="4" t="s">
        <v>16</v>
      </c>
      <c r="B12" s="5"/>
      <c r="C12" s="6"/>
      <c r="D12" s="5"/>
      <c r="E12" s="5"/>
      <c r="F12" s="7"/>
      <c r="G12" s="7"/>
      <c r="H12" s="7"/>
      <c r="I12" s="8"/>
    </row>
    <row r="13" spans="1:9" s="10" customFormat="1" ht="30" customHeight="1" x14ac:dyDescent="0.25">
      <c r="A13" s="4" t="s">
        <v>17</v>
      </c>
      <c r="B13" s="5">
        <v>4810403513</v>
      </c>
      <c r="C13" s="6">
        <f t="shared" si="0"/>
        <v>-25021203.430000305</v>
      </c>
      <c r="D13" s="5">
        <v>4785382309.5699997</v>
      </c>
      <c r="E13" s="5">
        <v>3021120641.3000007</v>
      </c>
      <c r="F13" s="7">
        <f t="shared" si="1"/>
        <v>3021120641.3000007</v>
      </c>
      <c r="G13" s="7">
        <f t="shared" si="2"/>
        <v>1764261668.269999</v>
      </c>
      <c r="H13" s="7">
        <v>856942025.24000025</v>
      </c>
      <c r="I13" s="8">
        <f t="shared" si="3"/>
        <v>907319643.02999878</v>
      </c>
    </row>
    <row r="14" spans="1:9" s="10" customFormat="1" ht="30" customHeight="1" x14ac:dyDescent="0.25">
      <c r="A14" s="4" t="s">
        <v>18</v>
      </c>
      <c r="B14" s="5">
        <v>2984652201</v>
      </c>
      <c r="C14" s="6">
        <f t="shared" si="0"/>
        <v>21701278.099999905</v>
      </c>
      <c r="D14" s="5">
        <v>3006353479.0999999</v>
      </c>
      <c r="E14" s="5">
        <v>2008650390.8100007</v>
      </c>
      <c r="F14" s="7">
        <f t="shared" si="1"/>
        <v>2008650390.8100007</v>
      </c>
      <c r="G14" s="7">
        <f t="shared" si="2"/>
        <v>997703088.28999925</v>
      </c>
      <c r="H14" s="7">
        <v>270032012.37</v>
      </c>
      <c r="I14" s="8">
        <f t="shared" si="3"/>
        <v>727671075.91999924</v>
      </c>
    </row>
    <row r="15" spans="1:9" s="10" customFormat="1" ht="30" customHeight="1" x14ac:dyDescent="0.25">
      <c r="A15" s="4" t="s">
        <v>19</v>
      </c>
      <c r="B15" s="5">
        <v>1791875917</v>
      </c>
      <c r="C15" s="6">
        <f t="shared" si="0"/>
        <v>15927258.199999809</v>
      </c>
      <c r="D15" s="5">
        <v>1807803175.1999998</v>
      </c>
      <c r="E15" s="5">
        <v>1130280247.0399997</v>
      </c>
      <c r="F15" s="7">
        <f t="shared" si="1"/>
        <v>1130280247.0399997</v>
      </c>
      <c r="G15" s="7">
        <f t="shared" si="2"/>
        <v>677522928.16000009</v>
      </c>
      <c r="H15" s="7">
        <v>153511780.65999997</v>
      </c>
      <c r="I15" s="8">
        <f t="shared" si="3"/>
        <v>524011147.50000012</v>
      </c>
    </row>
    <row r="16" spans="1:9" s="10" customFormat="1" ht="30" customHeight="1" x14ac:dyDescent="0.25">
      <c r="A16" s="4" t="s">
        <v>20</v>
      </c>
      <c r="B16" s="5">
        <v>2103780139</v>
      </c>
      <c r="C16" s="6">
        <f t="shared" si="0"/>
        <v>30894935.579999447</v>
      </c>
      <c r="D16" s="5">
        <v>2134675074.5799994</v>
      </c>
      <c r="E16" s="5">
        <v>1355964842.5000005</v>
      </c>
      <c r="F16" s="7">
        <f t="shared" si="1"/>
        <v>1355964842.5000005</v>
      </c>
      <c r="G16" s="7">
        <f t="shared" si="2"/>
        <v>778710232.07999897</v>
      </c>
      <c r="H16" s="7">
        <v>202413406.18000004</v>
      </c>
      <c r="I16" s="8">
        <f t="shared" si="3"/>
        <v>576296825.8999989</v>
      </c>
    </row>
    <row r="17" spans="1:9" s="10" customFormat="1" ht="30" customHeight="1" x14ac:dyDescent="0.25">
      <c r="A17" s="4" t="s">
        <v>21</v>
      </c>
      <c r="B17" s="5">
        <v>2634728152</v>
      </c>
      <c r="C17" s="6">
        <f t="shared" si="0"/>
        <v>16443984.480000019</v>
      </c>
      <c r="D17" s="5">
        <v>2651172136.48</v>
      </c>
      <c r="E17" s="5">
        <v>1441390515.6600001</v>
      </c>
      <c r="F17" s="7">
        <f t="shared" si="1"/>
        <v>1441390515.6600001</v>
      </c>
      <c r="G17" s="7">
        <f t="shared" si="2"/>
        <v>1209781620.8199999</v>
      </c>
      <c r="H17" s="7">
        <v>347938619.67000008</v>
      </c>
      <c r="I17" s="8">
        <f t="shared" si="3"/>
        <v>861843001.14999986</v>
      </c>
    </row>
    <row r="18" spans="1:9" s="10" customFormat="1" ht="30" customHeight="1" x14ac:dyDescent="0.25">
      <c r="A18" s="4" t="s">
        <v>22</v>
      </c>
      <c r="B18" s="5">
        <v>1601817552</v>
      </c>
      <c r="C18" s="6">
        <f t="shared" si="0"/>
        <v>2175824.8300004005</v>
      </c>
      <c r="D18" s="5">
        <v>1603993376.8300004</v>
      </c>
      <c r="E18" s="5">
        <v>1019394560.5300001</v>
      </c>
      <c r="F18" s="7">
        <f t="shared" si="1"/>
        <v>1019394560.5300001</v>
      </c>
      <c r="G18" s="7">
        <f t="shared" si="2"/>
        <v>584598816.30000031</v>
      </c>
      <c r="H18" s="7">
        <v>157979020.57000008</v>
      </c>
      <c r="I18" s="8">
        <f t="shared" si="3"/>
        <v>426619795.73000026</v>
      </c>
    </row>
    <row r="19" spans="1:9" s="10" customFormat="1" ht="30" customHeight="1" x14ac:dyDescent="0.25">
      <c r="A19" s="4" t="s">
        <v>23</v>
      </c>
      <c r="B19" s="5">
        <v>3116135541</v>
      </c>
      <c r="C19" s="6">
        <f t="shared" si="0"/>
        <v>1169657.2199993134</v>
      </c>
      <c r="D19" s="5">
        <v>3117305198.2199993</v>
      </c>
      <c r="E19" s="5">
        <v>2007199311.29</v>
      </c>
      <c r="F19" s="7">
        <f t="shared" si="1"/>
        <v>2007199311.29</v>
      </c>
      <c r="G19" s="7">
        <f t="shared" si="2"/>
        <v>1110105886.9299994</v>
      </c>
      <c r="H19" s="7">
        <v>315217734.00999993</v>
      </c>
      <c r="I19" s="8">
        <f t="shared" si="3"/>
        <v>794888152.91999936</v>
      </c>
    </row>
    <row r="20" spans="1:9" s="10" customFormat="1" ht="30" customHeight="1" x14ac:dyDescent="0.25">
      <c r="A20" s="4" t="s">
        <v>24</v>
      </c>
      <c r="B20" s="5">
        <v>4454549684</v>
      </c>
      <c r="C20" s="6">
        <f t="shared" si="0"/>
        <v>86695533.250002861</v>
      </c>
      <c r="D20" s="5">
        <v>4541245217.2500029</v>
      </c>
      <c r="E20" s="5">
        <v>2761123922.1199989</v>
      </c>
      <c r="F20" s="7">
        <f t="shared" si="1"/>
        <v>2761123922.1199989</v>
      </c>
      <c r="G20" s="7">
        <f t="shared" si="2"/>
        <v>1780121295.1300039</v>
      </c>
      <c r="H20" s="7">
        <v>577104624.28999984</v>
      </c>
      <c r="I20" s="8">
        <f t="shared" si="3"/>
        <v>1203016670.840004</v>
      </c>
    </row>
    <row r="21" spans="1:9" s="10" customFormat="1" ht="30" customHeight="1" x14ac:dyDescent="0.25">
      <c r="A21" s="4" t="s">
        <v>25</v>
      </c>
      <c r="B21" s="5">
        <v>1891972643</v>
      </c>
      <c r="C21" s="6">
        <f t="shared" si="0"/>
        <v>45705893.690000057</v>
      </c>
      <c r="D21" s="5">
        <v>1937678536.6900001</v>
      </c>
      <c r="E21" s="5">
        <v>1166259400.9500003</v>
      </c>
      <c r="F21" s="7">
        <f t="shared" si="1"/>
        <v>1166259400.9500003</v>
      </c>
      <c r="G21" s="7">
        <f t="shared" si="2"/>
        <v>771419135.73999977</v>
      </c>
      <c r="H21" s="7">
        <v>251034481.29000002</v>
      </c>
      <c r="I21" s="8">
        <f t="shared" si="3"/>
        <v>520384654.44999975</v>
      </c>
    </row>
    <row r="22" spans="1:9" s="10" customFormat="1" ht="30" customHeight="1" x14ac:dyDescent="0.25">
      <c r="A22" s="4" t="s">
        <v>26</v>
      </c>
      <c r="B22" s="5">
        <v>5482965498</v>
      </c>
      <c r="C22" s="6">
        <f t="shared" si="0"/>
        <v>17520557.530000687</v>
      </c>
      <c r="D22" s="5">
        <v>5500486055.5300007</v>
      </c>
      <c r="E22" s="5">
        <v>3568209212.7899971</v>
      </c>
      <c r="F22" s="7">
        <f t="shared" si="1"/>
        <v>3568209212.7899971</v>
      </c>
      <c r="G22" s="7">
        <f t="shared" si="2"/>
        <v>1932276842.7400036</v>
      </c>
      <c r="H22" s="7">
        <v>616857575.29999995</v>
      </c>
      <c r="I22" s="8">
        <f t="shared" si="3"/>
        <v>1315419267.4400036</v>
      </c>
    </row>
    <row r="23" spans="1:9" s="10" customFormat="1" ht="30" customHeight="1" x14ac:dyDescent="0.25">
      <c r="A23" s="4" t="s">
        <v>27</v>
      </c>
      <c r="B23" s="5">
        <v>1574115850</v>
      </c>
      <c r="C23" s="6">
        <f t="shared" si="0"/>
        <v>14526044.979999542</v>
      </c>
      <c r="D23" s="5">
        <v>1588641894.9799995</v>
      </c>
      <c r="E23" s="5">
        <v>963986288.44000018</v>
      </c>
      <c r="F23" s="7">
        <f t="shared" si="1"/>
        <v>963986288.44000018</v>
      </c>
      <c r="G23" s="7">
        <f t="shared" si="2"/>
        <v>624655606.53999937</v>
      </c>
      <c r="H23" s="7">
        <v>182252830.91</v>
      </c>
      <c r="I23" s="8">
        <f t="shared" si="3"/>
        <v>442402775.6299994</v>
      </c>
    </row>
    <row r="24" spans="1:9" s="10" customFormat="1" ht="30" customHeight="1" x14ac:dyDescent="0.25">
      <c r="A24" s="4" t="s">
        <v>28</v>
      </c>
      <c r="B24" s="5">
        <v>2254874809</v>
      </c>
      <c r="C24" s="6">
        <f t="shared" si="0"/>
        <v>31787215.910000324</v>
      </c>
      <c r="D24" s="5">
        <v>2286662024.9100003</v>
      </c>
      <c r="E24" s="5">
        <v>1579380556.7200005</v>
      </c>
      <c r="F24" s="7">
        <f t="shared" si="1"/>
        <v>1579380556.7200005</v>
      </c>
      <c r="G24" s="7">
        <f t="shared" si="2"/>
        <v>707281468.18999982</v>
      </c>
      <c r="H24" s="7">
        <v>188221910.81</v>
      </c>
      <c r="I24" s="8">
        <f t="shared" si="3"/>
        <v>519059557.37999982</v>
      </c>
    </row>
    <row r="25" spans="1:9" s="10" customFormat="1" ht="30" customHeight="1" x14ac:dyDescent="0.25">
      <c r="A25" s="4" t="s">
        <v>29</v>
      </c>
      <c r="B25" s="5">
        <v>1347445584</v>
      </c>
      <c r="C25" s="6">
        <f t="shared" si="0"/>
        <v>549800.27000045776</v>
      </c>
      <c r="D25" s="5">
        <v>1347995384.2700005</v>
      </c>
      <c r="E25" s="5">
        <v>824059950.60999966</v>
      </c>
      <c r="F25" s="7">
        <f t="shared" si="1"/>
        <v>824059950.60999966</v>
      </c>
      <c r="G25" s="7">
        <f t="shared" si="2"/>
        <v>523935433.6600008</v>
      </c>
      <c r="H25" s="7">
        <v>165645026.85000002</v>
      </c>
      <c r="I25" s="8">
        <f t="shared" si="3"/>
        <v>358290406.81000078</v>
      </c>
    </row>
    <row r="26" spans="1:9" s="10" customFormat="1" ht="30" customHeight="1" x14ac:dyDescent="0.25">
      <c r="A26" s="4" t="s">
        <v>30</v>
      </c>
      <c r="B26" s="5">
        <v>1599993068</v>
      </c>
      <c r="C26" s="6">
        <f t="shared" si="0"/>
        <v>13824352.289999962</v>
      </c>
      <c r="D26" s="5">
        <v>1613817420.29</v>
      </c>
      <c r="E26" s="5">
        <v>1025456420.2699995</v>
      </c>
      <c r="F26" s="7">
        <f t="shared" si="1"/>
        <v>1025456420.2699995</v>
      </c>
      <c r="G26" s="7">
        <f t="shared" si="2"/>
        <v>588361000.02000046</v>
      </c>
      <c r="H26" s="7">
        <v>143140627.58999997</v>
      </c>
      <c r="I26" s="8">
        <f t="shared" si="3"/>
        <v>445220372.43000048</v>
      </c>
    </row>
    <row r="27" spans="1:9" s="10" customFormat="1" ht="30" customHeight="1" x14ac:dyDescent="0.25">
      <c r="A27" s="4" t="s">
        <v>31</v>
      </c>
      <c r="B27" s="5">
        <v>2526422164</v>
      </c>
      <c r="C27" s="6">
        <f t="shared" si="0"/>
        <v>18521026.420000553</v>
      </c>
      <c r="D27" s="5">
        <v>2544943190.4200006</v>
      </c>
      <c r="E27" s="5">
        <v>1607056122.019999</v>
      </c>
      <c r="F27" s="7">
        <f t="shared" si="1"/>
        <v>1607056122.019999</v>
      </c>
      <c r="G27" s="7">
        <f t="shared" si="2"/>
        <v>937887068.40000153</v>
      </c>
      <c r="H27" s="7">
        <v>266371215.14999995</v>
      </c>
      <c r="I27" s="8">
        <f t="shared" si="3"/>
        <v>671515853.25000155</v>
      </c>
    </row>
    <row r="28" spans="1:9" s="10" customFormat="1" ht="30" customHeight="1" x14ac:dyDescent="0.25">
      <c r="A28" s="4" t="s">
        <v>32</v>
      </c>
      <c r="B28" s="5">
        <v>2585086303</v>
      </c>
      <c r="C28" s="6">
        <f t="shared" si="0"/>
        <v>-2050297.1600008011</v>
      </c>
      <c r="D28" s="5">
        <v>2583036005.8399992</v>
      </c>
      <c r="E28" s="5">
        <v>1739753819.509999</v>
      </c>
      <c r="F28" s="7">
        <f t="shared" si="1"/>
        <v>1739753819.509999</v>
      </c>
      <c r="G28" s="7">
        <f t="shared" si="2"/>
        <v>843282186.33000016</v>
      </c>
      <c r="H28" s="7">
        <v>177504937.36000007</v>
      </c>
      <c r="I28" s="8">
        <f t="shared" si="3"/>
        <v>665777248.97000003</v>
      </c>
    </row>
    <row r="29" spans="1:9" s="10" customFormat="1" ht="30" customHeight="1" x14ac:dyDescent="0.25">
      <c r="A29" s="11" t="s">
        <v>33</v>
      </c>
      <c r="B29" s="5">
        <v>1923172798</v>
      </c>
      <c r="C29" s="6">
        <f t="shared" si="0"/>
        <v>10131533.829999685</v>
      </c>
      <c r="D29" s="5">
        <v>1933304331.8299997</v>
      </c>
      <c r="E29" s="5">
        <v>1095210074.0399997</v>
      </c>
      <c r="F29" s="7">
        <f t="shared" si="1"/>
        <v>1095210074.0399997</v>
      </c>
      <c r="G29" s="7">
        <f t="shared" si="2"/>
        <v>838094257.78999996</v>
      </c>
      <c r="H29" s="7">
        <v>172642858.62</v>
      </c>
      <c r="I29" s="8">
        <f t="shared" si="3"/>
        <v>665451399.16999996</v>
      </c>
    </row>
    <row r="30" spans="1:9" s="10" customFormat="1" ht="30" customHeight="1" x14ac:dyDescent="0.25">
      <c r="A30" s="4" t="s">
        <v>34</v>
      </c>
      <c r="B30" s="5">
        <v>15537824</v>
      </c>
      <c r="C30" s="6">
        <f t="shared" si="0"/>
        <v>13004577.679999996</v>
      </c>
      <c r="D30" s="5">
        <v>28542401.679999996</v>
      </c>
      <c r="E30" s="5">
        <v>6485256.2300000023</v>
      </c>
      <c r="F30" s="7">
        <f t="shared" si="1"/>
        <v>6485256.2300000023</v>
      </c>
      <c r="G30" s="7">
        <f t="shared" si="2"/>
        <v>22057145.449999996</v>
      </c>
      <c r="H30" s="7">
        <v>2138427.5100000002</v>
      </c>
      <c r="I30" s="8">
        <f t="shared" si="3"/>
        <v>19918717.939999994</v>
      </c>
    </row>
    <row r="31" spans="1:9" s="10" customFormat="1" ht="30" customHeight="1" x14ac:dyDescent="0.25">
      <c r="A31" s="4" t="s">
        <v>35</v>
      </c>
      <c r="B31" s="5">
        <v>70759252</v>
      </c>
      <c r="C31" s="6">
        <f t="shared" si="0"/>
        <v>-4491314.07</v>
      </c>
      <c r="D31" s="5">
        <v>66267937.93</v>
      </c>
      <c r="E31" s="5">
        <v>22534866.649999995</v>
      </c>
      <c r="F31" s="7">
        <f t="shared" si="1"/>
        <v>22534866.649999995</v>
      </c>
      <c r="G31" s="7">
        <f t="shared" si="2"/>
        <v>43733071.280000001</v>
      </c>
      <c r="H31" s="7">
        <v>10274510.449999997</v>
      </c>
      <c r="I31" s="8">
        <f t="shared" si="3"/>
        <v>33458560.830000006</v>
      </c>
    </row>
    <row r="32" spans="1:9" s="10" customFormat="1" ht="30" customHeight="1" x14ac:dyDescent="0.25">
      <c r="A32" s="4" t="s">
        <v>36</v>
      </c>
      <c r="B32" s="5">
        <v>10667153</v>
      </c>
      <c r="C32" s="6">
        <f t="shared" si="0"/>
        <v>0</v>
      </c>
      <c r="D32" s="5">
        <v>10667153</v>
      </c>
      <c r="E32" s="5">
        <v>6833959.0599999996</v>
      </c>
      <c r="F32" s="7">
        <f t="shared" si="1"/>
        <v>6833959.0599999996</v>
      </c>
      <c r="G32" s="7">
        <f t="shared" si="2"/>
        <v>3833193.9400000004</v>
      </c>
      <c r="H32" s="7">
        <v>1658851.0499999998</v>
      </c>
      <c r="I32" s="8">
        <f t="shared" si="3"/>
        <v>2174342.8900000006</v>
      </c>
    </row>
    <row r="33" spans="1:9" s="10" customFormat="1" ht="30" customHeight="1" x14ac:dyDescent="0.25">
      <c r="A33" s="4" t="s">
        <v>37</v>
      </c>
      <c r="B33" s="5">
        <v>19538733</v>
      </c>
      <c r="C33" s="6">
        <f t="shared" si="0"/>
        <v>25633347.460000001</v>
      </c>
      <c r="D33" s="5">
        <v>45172080.460000001</v>
      </c>
      <c r="E33" s="5">
        <v>41878023.210000001</v>
      </c>
      <c r="F33" s="7">
        <f t="shared" si="1"/>
        <v>41878023.210000001</v>
      </c>
      <c r="G33" s="7">
        <f t="shared" si="2"/>
        <v>3294057.25</v>
      </c>
      <c r="H33" s="7">
        <v>2077772.2900000003</v>
      </c>
      <c r="I33" s="8">
        <f t="shared" si="3"/>
        <v>1216284.9599999997</v>
      </c>
    </row>
    <row r="34" spans="1:9" s="10" customFormat="1" ht="30" customHeight="1" x14ac:dyDescent="0.25">
      <c r="A34" s="4" t="s">
        <v>38</v>
      </c>
      <c r="B34" s="5">
        <v>11782767</v>
      </c>
      <c r="C34" s="6">
        <f t="shared" si="0"/>
        <v>0</v>
      </c>
      <c r="D34" s="5">
        <v>11782767</v>
      </c>
      <c r="E34" s="5">
        <v>7926778.5399999991</v>
      </c>
      <c r="F34" s="7">
        <f t="shared" si="1"/>
        <v>7926778.5399999991</v>
      </c>
      <c r="G34" s="7">
        <f t="shared" si="2"/>
        <v>3855988.4600000009</v>
      </c>
      <c r="H34" s="7">
        <v>1887679.8099999998</v>
      </c>
      <c r="I34" s="8">
        <f t="shared" si="3"/>
        <v>1968308.6500000011</v>
      </c>
    </row>
    <row r="35" spans="1:9" s="10" customFormat="1" ht="30" customHeight="1" x14ac:dyDescent="0.25">
      <c r="A35" s="4" t="s">
        <v>39</v>
      </c>
      <c r="B35" s="5">
        <v>262805944</v>
      </c>
      <c r="C35" s="6">
        <f t="shared" si="0"/>
        <v>4877169.2000000775</v>
      </c>
      <c r="D35" s="5">
        <v>267683113.20000008</v>
      </c>
      <c r="E35" s="5">
        <v>161706444.03000003</v>
      </c>
      <c r="F35" s="7">
        <f t="shared" si="1"/>
        <v>161706444.03000003</v>
      </c>
      <c r="G35" s="7">
        <f t="shared" si="2"/>
        <v>105976669.17000005</v>
      </c>
      <c r="H35" s="7">
        <v>22935591.879999984</v>
      </c>
      <c r="I35" s="8">
        <f t="shared" si="3"/>
        <v>83041077.290000066</v>
      </c>
    </row>
    <row r="36" spans="1:9" s="10" customFormat="1" ht="30" customHeight="1" x14ac:dyDescent="0.25">
      <c r="A36" s="4" t="s">
        <v>40</v>
      </c>
      <c r="B36" s="5">
        <v>2324219744</v>
      </c>
      <c r="C36" s="6">
        <f t="shared" si="0"/>
        <v>-89517712.210000038</v>
      </c>
      <c r="D36" s="5">
        <v>2234702031.79</v>
      </c>
      <c r="E36" s="5">
        <v>838364485.03999996</v>
      </c>
      <c r="F36" s="7">
        <f t="shared" si="1"/>
        <v>838364485.03999996</v>
      </c>
      <c r="G36" s="7">
        <f t="shared" si="2"/>
        <v>1396337546.75</v>
      </c>
      <c r="H36" s="7">
        <v>906360803.30999994</v>
      </c>
      <c r="I36" s="8">
        <f t="shared" si="3"/>
        <v>489976743.44000006</v>
      </c>
    </row>
    <row r="37" spans="1:9" s="10" customFormat="1" ht="30" customHeight="1" x14ac:dyDescent="0.25">
      <c r="A37" s="4" t="s">
        <v>41</v>
      </c>
      <c r="B37" s="5">
        <v>391456703</v>
      </c>
      <c r="C37" s="6">
        <f t="shared" si="0"/>
        <v>-207213366</v>
      </c>
      <c r="D37" s="5">
        <v>184243337</v>
      </c>
      <c r="E37" s="5">
        <v>115405231.87000002</v>
      </c>
      <c r="F37" s="7">
        <f t="shared" si="1"/>
        <v>115405231.87000002</v>
      </c>
      <c r="G37" s="7">
        <f t="shared" si="2"/>
        <v>68838105.12999998</v>
      </c>
      <c r="H37" s="7">
        <v>11039798.050000001</v>
      </c>
      <c r="I37" s="8">
        <f t="shared" si="3"/>
        <v>57798307.079999983</v>
      </c>
    </row>
    <row r="38" spans="1:9" s="10" customFormat="1" ht="30" customHeight="1" x14ac:dyDescent="0.25">
      <c r="A38" s="4" t="s">
        <v>42</v>
      </c>
      <c r="B38" s="5"/>
      <c r="C38" s="6"/>
      <c r="D38" s="5"/>
      <c r="E38" s="5"/>
      <c r="F38" s="7"/>
      <c r="G38" s="7"/>
      <c r="H38" s="7"/>
      <c r="I38" s="8"/>
    </row>
    <row r="39" spans="1:9" s="10" customFormat="1" ht="30" customHeight="1" x14ac:dyDescent="0.25">
      <c r="A39" s="4" t="s">
        <v>43</v>
      </c>
      <c r="B39" s="5">
        <v>402084647</v>
      </c>
      <c r="C39" s="6">
        <f t="shared" si="0"/>
        <v>0</v>
      </c>
      <c r="D39" s="5">
        <v>402084647</v>
      </c>
      <c r="E39" s="5">
        <v>400000000</v>
      </c>
      <c r="F39" s="7">
        <f t="shared" si="1"/>
        <v>400000000</v>
      </c>
      <c r="G39" s="7">
        <f t="shared" si="2"/>
        <v>2084647</v>
      </c>
      <c r="H39" s="7">
        <v>0</v>
      </c>
      <c r="I39" s="8">
        <f t="shared" si="3"/>
        <v>2084647</v>
      </c>
    </row>
    <row r="40" spans="1:9" s="10" customFormat="1" ht="30" customHeight="1" x14ac:dyDescent="0.25">
      <c r="A40" s="4" t="s">
        <v>44</v>
      </c>
      <c r="B40" s="5">
        <v>77996868</v>
      </c>
      <c r="C40" s="6">
        <f t="shared" si="0"/>
        <v>0</v>
      </c>
      <c r="D40" s="5">
        <v>77996868</v>
      </c>
      <c r="E40" s="5">
        <v>48016847.160000004</v>
      </c>
      <c r="F40" s="7">
        <f t="shared" si="1"/>
        <v>48016847.160000004</v>
      </c>
      <c r="G40" s="7">
        <f t="shared" si="2"/>
        <v>29980020.839999996</v>
      </c>
      <c r="H40" s="7">
        <v>6910875.96</v>
      </c>
      <c r="I40" s="8">
        <f t="shared" si="3"/>
        <v>23069144.879999995</v>
      </c>
    </row>
    <row r="41" spans="1:9" s="10" customFormat="1" ht="30" customHeight="1" x14ac:dyDescent="0.25">
      <c r="A41" s="4" t="s">
        <v>45</v>
      </c>
      <c r="B41" s="5">
        <v>133394911</v>
      </c>
      <c r="C41" s="6">
        <f t="shared" si="0"/>
        <v>-11672227.239999995</v>
      </c>
      <c r="D41" s="5">
        <v>121722683.76000001</v>
      </c>
      <c r="E41" s="5">
        <v>18061020.259999998</v>
      </c>
      <c r="F41" s="7">
        <f t="shared" si="1"/>
        <v>18061020.259999998</v>
      </c>
      <c r="G41" s="7">
        <f t="shared" si="2"/>
        <v>103661663.5</v>
      </c>
      <c r="H41" s="7">
        <v>8438577.1899999995</v>
      </c>
      <c r="I41" s="8">
        <f t="shared" si="3"/>
        <v>95223086.310000002</v>
      </c>
    </row>
    <row r="42" spans="1:9" s="10" customFormat="1" ht="30" customHeight="1" x14ac:dyDescent="0.25">
      <c r="A42" s="4" t="s">
        <v>46</v>
      </c>
      <c r="B42" s="5">
        <v>1175732232</v>
      </c>
      <c r="C42" s="6">
        <f t="shared" si="0"/>
        <v>1336388401.4299998</v>
      </c>
      <c r="D42" s="5">
        <v>2512120633.4299998</v>
      </c>
      <c r="E42" s="5">
        <v>1032319666.7599999</v>
      </c>
      <c r="F42" s="7">
        <f t="shared" si="1"/>
        <v>1032319666.7599999</v>
      </c>
      <c r="G42" s="7">
        <f t="shared" si="2"/>
        <v>1479800966.6700001</v>
      </c>
      <c r="H42" s="7">
        <v>821231364.14999998</v>
      </c>
      <c r="I42" s="8">
        <f t="shared" si="3"/>
        <v>658569602.5200001</v>
      </c>
    </row>
    <row r="43" spans="1:9" s="10" customFormat="1" ht="30" customHeight="1" x14ac:dyDescent="0.25">
      <c r="A43" s="4" t="s">
        <v>47</v>
      </c>
      <c r="B43" s="5">
        <v>13676453417</v>
      </c>
      <c r="C43" s="6">
        <f t="shared" si="0"/>
        <v>447439855.16000175</v>
      </c>
      <c r="D43" s="5">
        <v>14123893272.160002</v>
      </c>
      <c r="E43" s="5">
        <v>7972555171.5299969</v>
      </c>
      <c r="F43" s="7">
        <f t="shared" si="1"/>
        <v>7972555171.5299969</v>
      </c>
      <c r="G43" s="7">
        <f t="shared" si="2"/>
        <v>6151338100.6300049</v>
      </c>
      <c r="H43" s="7">
        <v>2168791416.9500003</v>
      </c>
      <c r="I43" s="8">
        <f t="shared" si="3"/>
        <v>3982546683.6800046</v>
      </c>
    </row>
    <row r="44" spans="1:9" s="10" customFormat="1" ht="30" customHeight="1" x14ac:dyDescent="0.25">
      <c r="A44" s="4" t="s">
        <v>48</v>
      </c>
      <c r="B44" s="5">
        <v>5648600</v>
      </c>
      <c r="C44" s="6">
        <f t="shared" si="0"/>
        <v>21572003.289999999</v>
      </c>
      <c r="D44" s="5">
        <v>27220603.289999999</v>
      </c>
      <c r="E44" s="5">
        <v>12068790.130000001</v>
      </c>
      <c r="F44" s="7">
        <f t="shared" si="1"/>
        <v>12068790.130000001</v>
      </c>
      <c r="G44" s="7">
        <f t="shared" si="2"/>
        <v>15151813.159999998</v>
      </c>
      <c r="H44" s="7">
        <v>1316140.6799999997</v>
      </c>
      <c r="I44" s="8">
        <f t="shared" si="3"/>
        <v>13835672.479999999</v>
      </c>
    </row>
    <row r="45" spans="1:9" s="10" customFormat="1" ht="30" customHeight="1" x14ac:dyDescent="0.25">
      <c r="A45" s="4" t="s">
        <v>49</v>
      </c>
      <c r="B45" s="5">
        <v>1219131104</v>
      </c>
      <c r="C45" s="6">
        <f t="shared" si="0"/>
        <v>-15431104</v>
      </c>
      <c r="D45" s="5">
        <v>1203700000</v>
      </c>
      <c r="E45" s="5">
        <v>823783110.11000001</v>
      </c>
      <c r="F45" s="7">
        <f t="shared" si="1"/>
        <v>823783110.11000001</v>
      </c>
      <c r="G45" s="7">
        <f t="shared" si="2"/>
        <v>379916889.88999999</v>
      </c>
      <c r="H45" s="7">
        <v>376216889.88999999</v>
      </c>
      <c r="I45" s="8">
        <f t="shared" si="3"/>
        <v>3700000</v>
      </c>
    </row>
    <row r="46" spans="1:9" s="10" customFormat="1" ht="30" customHeight="1" x14ac:dyDescent="0.25">
      <c r="A46" s="4" t="s">
        <v>50</v>
      </c>
      <c r="B46" s="5">
        <v>111424011</v>
      </c>
      <c r="C46" s="6">
        <f t="shared" si="0"/>
        <v>0</v>
      </c>
      <c r="D46" s="5">
        <v>111424011</v>
      </c>
      <c r="E46" s="5">
        <v>72843996.039999992</v>
      </c>
      <c r="F46" s="7">
        <f t="shared" si="1"/>
        <v>72843996.039999992</v>
      </c>
      <c r="G46" s="7">
        <f t="shared" si="2"/>
        <v>38580014.960000008</v>
      </c>
      <c r="H46" s="7">
        <v>6334188.7999999998</v>
      </c>
      <c r="I46" s="8">
        <f t="shared" si="3"/>
        <v>32245826.160000008</v>
      </c>
    </row>
    <row r="47" spans="1:9" s="12" customFormat="1" ht="30" customHeight="1" x14ac:dyDescent="0.25">
      <c r="A47" s="4" t="s">
        <v>51</v>
      </c>
      <c r="B47" s="5">
        <v>14908555309</v>
      </c>
      <c r="C47" s="6">
        <f t="shared" si="0"/>
        <v>5793977662.25</v>
      </c>
      <c r="D47" s="5">
        <v>20702532971.25</v>
      </c>
      <c r="E47" s="5">
        <v>8419619131.1000004</v>
      </c>
      <c r="F47" s="7">
        <f t="shared" si="1"/>
        <v>8419619131.1000004</v>
      </c>
      <c r="G47" s="7">
        <f t="shared" si="2"/>
        <v>12282913840.15</v>
      </c>
      <c r="H47" s="7">
        <v>6290415024.4500027</v>
      </c>
      <c r="I47" s="8">
        <f t="shared" si="3"/>
        <v>5992498815.6999969</v>
      </c>
    </row>
    <row r="48" spans="1:9" s="12" customFormat="1" ht="30" customHeight="1" x14ac:dyDescent="0.25">
      <c r="A48" s="4" t="s">
        <v>52</v>
      </c>
      <c r="B48" s="5">
        <v>1273831667</v>
      </c>
      <c r="C48" s="6">
        <f t="shared" si="0"/>
        <v>0</v>
      </c>
      <c r="D48" s="5">
        <v>1273831666.9999998</v>
      </c>
      <c r="E48" s="5">
        <v>1055444976.6900001</v>
      </c>
      <c r="F48" s="7">
        <f t="shared" si="1"/>
        <v>1055444976.6900001</v>
      </c>
      <c r="G48" s="7">
        <f t="shared" si="2"/>
        <v>218386690.3099997</v>
      </c>
      <c r="H48" s="7">
        <v>174993762.47</v>
      </c>
      <c r="I48" s="8">
        <f t="shared" si="3"/>
        <v>43392927.839999706</v>
      </c>
    </row>
    <row r="49" spans="1:9" s="12" customFormat="1" ht="30" customHeight="1" x14ac:dyDescent="0.25">
      <c r="A49" s="4" t="s">
        <v>53</v>
      </c>
      <c r="B49" s="5">
        <v>21000000</v>
      </c>
      <c r="C49" s="6">
        <f t="shared" si="0"/>
        <v>128944303.97</v>
      </c>
      <c r="D49" s="5">
        <v>149944303.97</v>
      </c>
      <c r="E49" s="5">
        <v>50898110.030000001</v>
      </c>
      <c r="F49" s="7">
        <f t="shared" si="1"/>
        <v>50898110.030000001</v>
      </c>
      <c r="G49" s="7">
        <f t="shared" si="2"/>
        <v>99046193.939999998</v>
      </c>
      <c r="H49" s="7">
        <v>26009456.900000006</v>
      </c>
      <c r="I49" s="8">
        <f t="shared" si="3"/>
        <v>73036737.039999992</v>
      </c>
    </row>
    <row r="50" spans="1:9" s="12" customFormat="1" ht="30" customHeight="1" x14ac:dyDescent="0.25">
      <c r="A50" s="4" t="s">
        <v>54</v>
      </c>
      <c r="B50" s="5">
        <v>118696812</v>
      </c>
      <c r="C50" s="6">
        <f t="shared" si="0"/>
        <v>0</v>
      </c>
      <c r="D50" s="5">
        <v>118696812</v>
      </c>
      <c r="E50" s="5">
        <v>39495295.079999998</v>
      </c>
      <c r="F50" s="7">
        <f t="shared" si="1"/>
        <v>39495295.079999998</v>
      </c>
      <c r="G50" s="7">
        <f t="shared" si="2"/>
        <v>79201516.920000002</v>
      </c>
      <c r="H50" s="7">
        <v>38677616.169999994</v>
      </c>
      <c r="I50" s="8">
        <f t="shared" si="3"/>
        <v>40523900.750000007</v>
      </c>
    </row>
    <row r="51" spans="1:9" s="12" customFormat="1" ht="30" customHeight="1" x14ac:dyDescent="0.25">
      <c r="A51" s="4" t="s">
        <v>55</v>
      </c>
      <c r="B51" s="5">
        <v>2392460130</v>
      </c>
      <c r="C51" s="6">
        <f t="shared" si="0"/>
        <v>41372969.430000305</v>
      </c>
      <c r="D51" s="5">
        <v>2433833099.4300003</v>
      </c>
      <c r="E51" s="5">
        <v>1597535129.6099999</v>
      </c>
      <c r="F51" s="7">
        <f t="shared" si="1"/>
        <v>1597535129.6099999</v>
      </c>
      <c r="G51" s="7">
        <f t="shared" si="2"/>
        <v>836297969.82000041</v>
      </c>
      <c r="H51" s="7">
        <v>310208697.86999995</v>
      </c>
      <c r="I51" s="8">
        <f t="shared" si="3"/>
        <v>526089271.95000046</v>
      </c>
    </row>
    <row r="52" spans="1:9" s="12" customFormat="1" ht="30" customHeight="1" x14ac:dyDescent="0.25">
      <c r="A52" s="4" t="s">
        <v>56</v>
      </c>
      <c r="B52" s="5">
        <v>28040873</v>
      </c>
      <c r="C52" s="6">
        <f t="shared" si="0"/>
        <v>0</v>
      </c>
      <c r="D52" s="5">
        <v>28040873</v>
      </c>
      <c r="E52" s="5">
        <v>14385669.98</v>
      </c>
      <c r="F52" s="7">
        <f t="shared" si="1"/>
        <v>14385669.98</v>
      </c>
      <c r="G52" s="7">
        <f t="shared" si="2"/>
        <v>13655203.02</v>
      </c>
      <c r="H52" s="7">
        <v>5129686.9399999995</v>
      </c>
      <c r="I52" s="8">
        <f t="shared" si="3"/>
        <v>8525516.0800000001</v>
      </c>
    </row>
    <row r="53" spans="1:9" s="12" customFormat="1" ht="30" customHeight="1" x14ac:dyDescent="0.25">
      <c r="A53" s="4" t="s">
        <v>57</v>
      </c>
      <c r="B53" s="5">
        <v>26725799</v>
      </c>
      <c r="C53" s="6">
        <f t="shared" si="0"/>
        <v>0</v>
      </c>
      <c r="D53" s="5">
        <v>26725799</v>
      </c>
      <c r="E53" s="5">
        <v>16374907.309999999</v>
      </c>
      <c r="F53" s="7">
        <f t="shared" si="1"/>
        <v>16374907.309999999</v>
      </c>
      <c r="G53" s="7">
        <f t="shared" si="2"/>
        <v>10350891.690000001</v>
      </c>
      <c r="H53" s="7">
        <v>5047249.88</v>
      </c>
      <c r="I53" s="8">
        <f t="shared" si="3"/>
        <v>5303641.8100000015</v>
      </c>
    </row>
    <row r="54" spans="1:9" s="12" customFormat="1" ht="30" customHeight="1" x14ac:dyDescent="0.25">
      <c r="A54" s="4" t="s">
        <v>58</v>
      </c>
      <c r="B54" s="5">
        <v>2157149492</v>
      </c>
      <c r="C54" s="6">
        <f t="shared" si="0"/>
        <v>4867036</v>
      </c>
      <c r="D54" s="5">
        <v>2162016528</v>
      </c>
      <c r="E54" s="5">
        <v>1148550235.1399999</v>
      </c>
      <c r="F54" s="7">
        <f t="shared" si="1"/>
        <v>1148550235.1399999</v>
      </c>
      <c r="G54" s="7">
        <f t="shared" si="2"/>
        <v>1013466292.8600001</v>
      </c>
      <c r="H54" s="7">
        <v>357950271.19</v>
      </c>
      <c r="I54" s="8">
        <f t="shared" si="3"/>
        <v>655516021.67000008</v>
      </c>
    </row>
    <row r="55" spans="1:9" s="12" customFormat="1" ht="30" customHeight="1" x14ac:dyDescent="0.25">
      <c r="A55" s="4" t="s">
        <v>59</v>
      </c>
      <c r="B55" s="5">
        <v>17209020</v>
      </c>
      <c r="C55" s="6">
        <f t="shared" si="0"/>
        <v>0</v>
      </c>
      <c r="D55" s="5">
        <v>17209020</v>
      </c>
      <c r="E55" s="5">
        <v>11717011.35</v>
      </c>
      <c r="F55" s="7">
        <f t="shared" si="1"/>
        <v>11717011.35</v>
      </c>
      <c r="G55" s="7">
        <f t="shared" si="2"/>
        <v>5492008.6500000004</v>
      </c>
      <c r="H55" s="7">
        <v>3065918.3400000003</v>
      </c>
      <c r="I55" s="8">
        <f t="shared" si="3"/>
        <v>2426090.31</v>
      </c>
    </row>
    <row r="56" spans="1:9" s="12" customFormat="1" ht="30" customHeight="1" x14ac:dyDescent="0.25">
      <c r="A56" s="4" t="s">
        <v>60</v>
      </c>
      <c r="B56" s="5">
        <v>156836928</v>
      </c>
      <c r="C56" s="6">
        <f t="shared" si="0"/>
        <v>-2432657.099999994</v>
      </c>
      <c r="D56" s="5">
        <v>154404270.90000001</v>
      </c>
      <c r="E56" s="5">
        <v>60493602.900000006</v>
      </c>
      <c r="F56" s="7">
        <f t="shared" si="1"/>
        <v>60493602.900000006</v>
      </c>
      <c r="G56" s="7">
        <f t="shared" si="2"/>
        <v>93910668</v>
      </c>
      <c r="H56" s="7">
        <v>84276399.409999996</v>
      </c>
      <c r="I56" s="8">
        <f t="shared" si="3"/>
        <v>9634268.5900000036</v>
      </c>
    </row>
    <row r="57" spans="1:9" s="12" customFormat="1" ht="30" customHeight="1" x14ac:dyDescent="0.25">
      <c r="A57" s="4" t="s">
        <v>61</v>
      </c>
      <c r="B57" s="5">
        <v>384959117</v>
      </c>
      <c r="C57" s="6">
        <f t="shared" si="0"/>
        <v>205612.5</v>
      </c>
      <c r="D57" s="5">
        <v>385164729.5</v>
      </c>
      <c r="E57" s="5">
        <v>146855146.40000001</v>
      </c>
      <c r="F57" s="7">
        <f t="shared" si="1"/>
        <v>146855146.40000001</v>
      </c>
      <c r="G57" s="7">
        <f t="shared" si="2"/>
        <v>238309583.09999999</v>
      </c>
      <c r="H57" s="7">
        <v>197075145.97999999</v>
      </c>
      <c r="I57" s="8">
        <f t="shared" si="3"/>
        <v>41234437.120000005</v>
      </c>
    </row>
    <row r="58" spans="1:9" s="12" customFormat="1" ht="30" customHeight="1" x14ac:dyDescent="0.25">
      <c r="A58" s="4" t="s">
        <v>62</v>
      </c>
      <c r="B58" s="5">
        <v>3702723184</v>
      </c>
      <c r="C58" s="6">
        <f t="shared" si="0"/>
        <v>61034959.610000134</v>
      </c>
      <c r="D58" s="5">
        <v>3763758143.6100001</v>
      </c>
      <c r="E58" s="5">
        <v>2478108297.5999994</v>
      </c>
      <c r="F58" s="7">
        <f t="shared" si="1"/>
        <v>2478108297.5999994</v>
      </c>
      <c r="G58" s="7">
        <f t="shared" si="2"/>
        <v>1285649846.0100007</v>
      </c>
      <c r="H58" s="7">
        <v>458443236.96000004</v>
      </c>
      <c r="I58" s="8">
        <f t="shared" si="3"/>
        <v>827206609.05000067</v>
      </c>
    </row>
    <row r="59" spans="1:9" s="12" customFormat="1" ht="30" customHeight="1" x14ac:dyDescent="0.25">
      <c r="A59" s="4" t="s">
        <v>63</v>
      </c>
      <c r="B59" s="5">
        <v>46950718</v>
      </c>
      <c r="C59" s="6">
        <f t="shared" si="0"/>
        <v>662237554.78999996</v>
      </c>
      <c r="D59" s="5">
        <v>709188272.78999996</v>
      </c>
      <c r="E59" s="5">
        <v>704226106.47000003</v>
      </c>
      <c r="F59" s="7">
        <f t="shared" si="1"/>
        <v>704226106.47000003</v>
      </c>
      <c r="G59" s="7">
        <f t="shared" si="2"/>
        <v>4962166.3199999332</v>
      </c>
      <c r="H59" s="7">
        <v>4904104.5</v>
      </c>
      <c r="I59" s="8">
        <f t="shared" si="3"/>
        <v>58061.819999933243</v>
      </c>
    </row>
    <row r="60" spans="1:9" s="12" customFormat="1" ht="30" customHeight="1" x14ac:dyDescent="0.25">
      <c r="A60" s="4" t="s">
        <v>64</v>
      </c>
      <c r="B60" s="5"/>
      <c r="C60" s="6"/>
      <c r="D60" s="5"/>
      <c r="E60" s="5"/>
      <c r="F60" s="7"/>
      <c r="G60" s="7"/>
      <c r="H60" s="7"/>
      <c r="I60" s="8"/>
    </row>
    <row r="61" spans="1:9" s="12" customFormat="1" ht="30" customHeight="1" x14ac:dyDescent="0.25">
      <c r="A61" s="4" t="s">
        <v>65</v>
      </c>
      <c r="B61" s="5">
        <v>80991039</v>
      </c>
      <c r="C61" s="6">
        <f t="shared" si="0"/>
        <v>230033014.81</v>
      </c>
      <c r="D61" s="5">
        <v>311024053.81</v>
      </c>
      <c r="E61" s="5">
        <v>290776300.81</v>
      </c>
      <c r="F61" s="7">
        <f t="shared" si="1"/>
        <v>290776300.81</v>
      </c>
      <c r="G61" s="7">
        <f t="shared" si="2"/>
        <v>20247753</v>
      </c>
      <c r="H61" s="7">
        <v>20247753</v>
      </c>
      <c r="I61" s="8">
        <f t="shared" si="3"/>
        <v>0</v>
      </c>
    </row>
    <row r="62" spans="1:9" s="12" customFormat="1" ht="30" customHeight="1" x14ac:dyDescent="0.25">
      <c r="A62" s="4" t="s">
        <v>66</v>
      </c>
      <c r="B62" s="5"/>
      <c r="C62" s="6"/>
      <c r="D62" s="5"/>
      <c r="E62" s="5"/>
      <c r="F62" s="7"/>
      <c r="G62" s="7"/>
      <c r="H62" s="7"/>
      <c r="I62" s="8"/>
    </row>
    <row r="63" spans="1:9" s="12" customFormat="1" ht="30" customHeight="1" x14ac:dyDescent="0.25">
      <c r="A63" s="4" t="s">
        <v>67</v>
      </c>
      <c r="B63" s="5">
        <v>14270442</v>
      </c>
      <c r="C63" s="6">
        <f t="shared" si="0"/>
        <v>-10656361.550000001</v>
      </c>
      <c r="D63" s="5">
        <v>3614080.45</v>
      </c>
      <c r="E63" s="5">
        <v>2846380.41</v>
      </c>
      <c r="F63" s="7">
        <f t="shared" si="1"/>
        <v>2846380.41</v>
      </c>
      <c r="G63" s="7">
        <f t="shared" si="2"/>
        <v>767700.04</v>
      </c>
      <c r="H63" s="7">
        <v>192413.7</v>
      </c>
      <c r="I63" s="8">
        <f t="shared" si="3"/>
        <v>575286.34000000008</v>
      </c>
    </row>
    <row r="64" spans="1:9" s="12" customFormat="1" ht="30" customHeight="1" x14ac:dyDescent="0.25">
      <c r="A64" s="4" t="s">
        <v>68</v>
      </c>
      <c r="B64" s="5"/>
      <c r="C64" s="6"/>
      <c r="D64" s="5"/>
      <c r="E64" s="5"/>
      <c r="F64" s="7"/>
      <c r="G64" s="7"/>
      <c r="H64" s="7"/>
      <c r="I64" s="8"/>
    </row>
    <row r="65" spans="1:9" s="12" customFormat="1" ht="30" customHeight="1" x14ac:dyDescent="0.25">
      <c r="A65" s="4" t="s">
        <v>69</v>
      </c>
      <c r="B65" s="5">
        <v>41450146</v>
      </c>
      <c r="C65" s="6">
        <f t="shared" si="0"/>
        <v>15490553.619999997</v>
      </c>
      <c r="D65" s="5">
        <v>56940699.619999997</v>
      </c>
      <c r="E65" s="5">
        <v>29931183.590000004</v>
      </c>
      <c r="F65" s="7">
        <f t="shared" si="1"/>
        <v>29931183.590000004</v>
      </c>
      <c r="G65" s="7">
        <f t="shared" si="2"/>
        <v>27009516.029999994</v>
      </c>
      <c r="H65" s="7">
        <v>15778863.18</v>
      </c>
      <c r="I65" s="8">
        <f t="shared" si="3"/>
        <v>11230652.849999994</v>
      </c>
    </row>
    <row r="66" spans="1:9" s="12" customFormat="1" ht="30" customHeight="1" x14ac:dyDescent="0.25">
      <c r="A66" s="4" t="s">
        <v>70</v>
      </c>
      <c r="B66" s="5">
        <v>3025235</v>
      </c>
      <c r="C66" s="6">
        <f t="shared" si="0"/>
        <v>-3023235</v>
      </c>
      <c r="D66" s="5">
        <v>2000</v>
      </c>
      <c r="E66" s="5">
        <v>2000</v>
      </c>
      <c r="F66" s="7">
        <f t="shared" si="1"/>
        <v>2000</v>
      </c>
      <c r="G66" s="7">
        <f t="shared" si="2"/>
        <v>0</v>
      </c>
      <c r="H66" s="7">
        <v>0</v>
      </c>
      <c r="I66" s="8">
        <f t="shared" si="3"/>
        <v>0</v>
      </c>
    </row>
    <row r="67" spans="1:9" s="12" customFormat="1" ht="30" customHeight="1" x14ac:dyDescent="0.25">
      <c r="A67" s="4" t="s">
        <v>71</v>
      </c>
      <c r="B67" s="5">
        <v>0</v>
      </c>
      <c r="C67" s="6">
        <f t="shared" si="0"/>
        <v>1000000000</v>
      </c>
      <c r="D67" s="5">
        <v>1000000000</v>
      </c>
      <c r="E67" s="5">
        <v>453112778.41000003</v>
      </c>
      <c r="F67" s="7">
        <f t="shared" si="1"/>
        <v>453112778.41000003</v>
      </c>
      <c r="G67" s="7">
        <f t="shared" si="2"/>
        <v>546887221.58999991</v>
      </c>
      <c r="H67" s="7">
        <v>502799509.95999998</v>
      </c>
      <c r="I67" s="8">
        <f t="shared" si="3"/>
        <v>44087711.629999936</v>
      </c>
    </row>
    <row r="68" spans="1:9" s="12" customFormat="1" ht="30" customHeight="1" x14ac:dyDescent="0.25">
      <c r="A68" s="4" t="s">
        <v>72</v>
      </c>
      <c r="B68" s="5">
        <v>1711384334</v>
      </c>
      <c r="C68" s="6">
        <f t="shared" si="0"/>
        <v>-24211127.310000181</v>
      </c>
      <c r="D68" s="5">
        <v>1687173206.6899998</v>
      </c>
      <c r="E68" s="5">
        <v>1161695988.0899997</v>
      </c>
      <c r="F68" s="7">
        <f t="shared" si="1"/>
        <v>1161695988.0899997</v>
      </c>
      <c r="G68" s="7">
        <f t="shared" si="2"/>
        <v>525477218.60000014</v>
      </c>
      <c r="H68" s="7">
        <v>297928680.03999966</v>
      </c>
      <c r="I68" s="8">
        <f t="shared" si="3"/>
        <v>227548538.56000048</v>
      </c>
    </row>
    <row r="69" spans="1:9" s="12" customFormat="1" ht="30" customHeight="1" x14ac:dyDescent="0.25">
      <c r="A69" s="4" t="s">
        <v>73</v>
      </c>
      <c r="B69" s="5">
        <v>249177545</v>
      </c>
      <c r="C69" s="6">
        <f t="shared" si="0"/>
        <v>0</v>
      </c>
      <c r="D69" s="5">
        <v>249177545</v>
      </c>
      <c r="E69" s="5">
        <v>74599835.640000015</v>
      </c>
      <c r="F69" s="7">
        <f t="shared" si="1"/>
        <v>74599835.640000015</v>
      </c>
      <c r="G69" s="7">
        <f t="shared" si="2"/>
        <v>174577709.35999998</v>
      </c>
      <c r="H69" s="7">
        <v>52445681.319999993</v>
      </c>
      <c r="I69" s="8">
        <f t="shared" si="3"/>
        <v>122132028.03999999</v>
      </c>
    </row>
    <row r="70" spans="1:9" s="12" customFormat="1" ht="30" customHeight="1" x14ac:dyDescent="0.25">
      <c r="A70" s="4" t="s">
        <v>74</v>
      </c>
      <c r="B70" s="5"/>
      <c r="C70" s="6"/>
      <c r="D70" s="5"/>
      <c r="E70" s="5"/>
      <c r="F70" s="7"/>
      <c r="G70" s="7"/>
      <c r="H70" s="7"/>
      <c r="I70" s="8"/>
    </row>
    <row r="71" spans="1:9" s="12" customFormat="1" ht="30" customHeight="1" x14ac:dyDescent="0.25">
      <c r="A71" s="4" t="s">
        <v>75</v>
      </c>
      <c r="B71" s="5">
        <v>965358204</v>
      </c>
      <c r="C71" s="6">
        <f t="shared" si="0"/>
        <v>-43282304.600000024</v>
      </c>
      <c r="D71" s="5">
        <v>922075899.39999998</v>
      </c>
      <c r="E71" s="5">
        <v>20665994.43</v>
      </c>
      <c r="F71" s="7">
        <f t="shared" si="1"/>
        <v>20665994.43</v>
      </c>
      <c r="G71" s="7">
        <f t="shared" si="2"/>
        <v>901409904.97000003</v>
      </c>
      <c r="H71" s="7">
        <v>401409904.97000003</v>
      </c>
      <c r="I71" s="8">
        <f t="shared" si="3"/>
        <v>500000000</v>
      </c>
    </row>
    <row r="72" spans="1:9" s="12" customFormat="1" ht="30" customHeight="1" x14ac:dyDescent="0.25">
      <c r="A72" s="4" t="s">
        <v>76</v>
      </c>
      <c r="B72" s="5">
        <v>1896203087</v>
      </c>
      <c r="C72" s="6">
        <f t="shared" si="0"/>
        <v>13597097.869999886</v>
      </c>
      <c r="D72" s="5">
        <v>1909800184.8699999</v>
      </c>
      <c r="E72" s="5">
        <v>1726327754.7699997</v>
      </c>
      <c r="F72" s="7">
        <f t="shared" si="1"/>
        <v>1726327754.7699997</v>
      </c>
      <c r="G72" s="7">
        <f t="shared" si="2"/>
        <v>183472430.10000014</v>
      </c>
      <c r="H72" s="7">
        <v>154425035.51999998</v>
      </c>
      <c r="I72" s="8">
        <f t="shared" si="3"/>
        <v>29047394.580000162</v>
      </c>
    </row>
    <row r="73" spans="1:9" s="12" customFormat="1" ht="30" customHeight="1" x14ac:dyDescent="0.25">
      <c r="A73" s="4" t="s">
        <v>77</v>
      </c>
      <c r="B73" s="5">
        <v>8461487510</v>
      </c>
      <c r="C73" s="6">
        <f t="shared" ref="C73:C120" si="4">D73-B73</f>
        <v>1710778693.4599991</v>
      </c>
      <c r="D73" s="5">
        <v>10172266203.459999</v>
      </c>
      <c r="E73" s="5">
        <v>8201797213.8100004</v>
      </c>
      <c r="F73" s="7">
        <f t="shared" si="1"/>
        <v>8201797213.8100004</v>
      </c>
      <c r="G73" s="7">
        <f t="shared" si="2"/>
        <v>1970468989.6499987</v>
      </c>
      <c r="H73" s="7">
        <v>1277658852.26</v>
      </c>
      <c r="I73" s="8">
        <f t="shared" si="3"/>
        <v>692810137.38999867</v>
      </c>
    </row>
    <row r="74" spans="1:9" s="12" customFormat="1" ht="30" customHeight="1" x14ac:dyDescent="0.25">
      <c r="A74" s="4" t="s">
        <v>78</v>
      </c>
      <c r="B74" s="5">
        <v>1377432640</v>
      </c>
      <c r="C74" s="6">
        <f t="shared" si="4"/>
        <v>0</v>
      </c>
      <c r="D74" s="5">
        <v>1377432640</v>
      </c>
      <c r="E74" s="5">
        <v>1023712972.2400001</v>
      </c>
      <c r="F74" s="7">
        <f t="shared" ref="F74:F121" si="5">E74</f>
        <v>1023712972.2400001</v>
      </c>
      <c r="G74" s="7">
        <f t="shared" ref="G74:G120" si="6">+D74-F74</f>
        <v>353719667.75999987</v>
      </c>
      <c r="H74" s="7">
        <v>145717122.03999999</v>
      </c>
      <c r="I74" s="8">
        <f t="shared" ref="I74:I120" si="7">+G74-H74</f>
        <v>208002545.71999988</v>
      </c>
    </row>
    <row r="75" spans="1:9" s="12" customFormat="1" ht="30" customHeight="1" x14ac:dyDescent="0.25">
      <c r="A75" s="4" t="s">
        <v>79</v>
      </c>
      <c r="B75" s="5">
        <v>1187466857</v>
      </c>
      <c r="C75" s="6">
        <f t="shared" si="4"/>
        <v>0</v>
      </c>
      <c r="D75" s="5">
        <v>1187466857</v>
      </c>
      <c r="E75" s="5">
        <v>796374441.50999999</v>
      </c>
      <c r="F75" s="7">
        <f t="shared" si="5"/>
        <v>796374441.50999999</v>
      </c>
      <c r="G75" s="7">
        <f t="shared" si="6"/>
        <v>391092415.49000001</v>
      </c>
      <c r="H75" s="7">
        <v>233978508.06999996</v>
      </c>
      <c r="I75" s="8">
        <f t="shared" si="7"/>
        <v>157113907.42000005</v>
      </c>
    </row>
    <row r="76" spans="1:9" s="12" customFormat="1" ht="30" customHeight="1" x14ac:dyDescent="0.25">
      <c r="A76" s="4" t="s">
        <v>80</v>
      </c>
      <c r="B76" s="5">
        <v>18109134844</v>
      </c>
      <c r="C76" s="6">
        <f t="shared" si="4"/>
        <v>299370711.21001053</v>
      </c>
      <c r="D76" s="5">
        <v>18408505555.210011</v>
      </c>
      <c r="E76" s="5">
        <v>12797988041.210001</v>
      </c>
      <c r="F76" s="7">
        <f t="shared" si="5"/>
        <v>12797988041.210001</v>
      </c>
      <c r="G76" s="7">
        <f t="shared" si="6"/>
        <v>5610517514.0000095</v>
      </c>
      <c r="H76" s="7">
        <v>1785195165.05</v>
      </c>
      <c r="I76" s="8">
        <f t="shared" si="7"/>
        <v>3825322348.9500093</v>
      </c>
    </row>
    <row r="77" spans="1:9" s="12" customFormat="1" ht="30" customHeight="1" x14ac:dyDescent="0.25">
      <c r="A77" s="4" t="s">
        <v>81</v>
      </c>
      <c r="B77" s="5">
        <v>140556030</v>
      </c>
      <c r="C77" s="6">
        <f t="shared" si="4"/>
        <v>0</v>
      </c>
      <c r="D77" s="5">
        <v>140556030</v>
      </c>
      <c r="E77" s="5">
        <v>92646562.13000004</v>
      </c>
      <c r="F77" s="7">
        <f t="shared" si="5"/>
        <v>92646562.13000004</v>
      </c>
      <c r="G77" s="7">
        <f t="shared" si="6"/>
        <v>47909467.86999996</v>
      </c>
      <c r="H77" s="7">
        <v>14485631.340000002</v>
      </c>
      <c r="I77" s="8">
        <f t="shared" si="7"/>
        <v>33423836.529999956</v>
      </c>
    </row>
    <row r="78" spans="1:9" s="12" customFormat="1" ht="30" customHeight="1" x14ac:dyDescent="0.25">
      <c r="A78" s="4" t="s">
        <v>82</v>
      </c>
      <c r="B78" s="5">
        <v>8746373212</v>
      </c>
      <c r="C78" s="6">
        <f t="shared" si="4"/>
        <v>243601450</v>
      </c>
      <c r="D78" s="5">
        <v>8989974662</v>
      </c>
      <c r="E78" s="5">
        <v>6506085673.5099993</v>
      </c>
      <c r="F78" s="7">
        <f t="shared" si="5"/>
        <v>6506085673.5099993</v>
      </c>
      <c r="G78" s="7">
        <f t="shared" si="6"/>
        <v>2483888988.4900007</v>
      </c>
      <c r="H78" s="7">
        <v>349390681.87</v>
      </c>
      <c r="I78" s="8">
        <f t="shared" si="7"/>
        <v>2134498306.6200008</v>
      </c>
    </row>
    <row r="79" spans="1:9" s="12" customFormat="1" ht="30" customHeight="1" x14ac:dyDescent="0.25">
      <c r="A79" s="4" t="s">
        <v>83</v>
      </c>
      <c r="B79" s="5">
        <v>4932178088</v>
      </c>
      <c r="C79" s="6">
        <f t="shared" si="4"/>
        <v>96749518.569997787</v>
      </c>
      <c r="D79" s="5">
        <v>5028927606.5699978</v>
      </c>
      <c r="E79" s="5">
        <v>3564776751.98</v>
      </c>
      <c r="F79" s="7">
        <f t="shared" si="5"/>
        <v>3564776751.98</v>
      </c>
      <c r="G79" s="7">
        <f t="shared" si="6"/>
        <v>1464150854.5899978</v>
      </c>
      <c r="H79" s="7">
        <v>985811367.55999982</v>
      </c>
      <c r="I79" s="8">
        <f t="shared" si="7"/>
        <v>478339487.02999794</v>
      </c>
    </row>
    <row r="80" spans="1:9" s="12" customFormat="1" ht="30" customHeight="1" x14ac:dyDescent="0.25">
      <c r="A80" s="4" t="s">
        <v>84</v>
      </c>
      <c r="B80" s="5">
        <v>326547024</v>
      </c>
      <c r="C80" s="6">
        <f t="shared" si="4"/>
        <v>28450059.589999914</v>
      </c>
      <c r="D80" s="5">
        <v>354997083.58999991</v>
      </c>
      <c r="E80" s="5">
        <v>218980406.44000003</v>
      </c>
      <c r="F80" s="7">
        <f t="shared" si="5"/>
        <v>218980406.44000003</v>
      </c>
      <c r="G80" s="7">
        <f t="shared" si="6"/>
        <v>136016677.14999989</v>
      </c>
      <c r="H80" s="7">
        <v>28548279.290000003</v>
      </c>
      <c r="I80" s="8">
        <f t="shared" si="7"/>
        <v>107468397.85999988</v>
      </c>
    </row>
    <row r="81" spans="1:9" s="12" customFormat="1" ht="30" customHeight="1" x14ac:dyDescent="0.25">
      <c r="A81" s="4" t="s">
        <v>85</v>
      </c>
      <c r="B81" s="5">
        <v>35762108</v>
      </c>
      <c r="C81" s="6">
        <f t="shared" si="4"/>
        <v>-407432.04999999702</v>
      </c>
      <c r="D81" s="5">
        <v>35354675.950000003</v>
      </c>
      <c r="E81" s="5">
        <v>20237141.190000001</v>
      </c>
      <c r="F81" s="7">
        <f t="shared" si="5"/>
        <v>20237141.190000001</v>
      </c>
      <c r="G81" s="7">
        <f t="shared" si="6"/>
        <v>15117534.760000002</v>
      </c>
      <c r="H81" s="7">
        <v>4075290.8899999997</v>
      </c>
      <c r="I81" s="8">
        <f t="shared" si="7"/>
        <v>11042243.870000001</v>
      </c>
    </row>
    <row r="82" spans="1:9" s="12" customFormat="1" ht="30" customHeight="1" x14ac:dyDescent="0.25">
      <c r="A82" s="4" t="s">
        <v>86</v>
      </c>
      <c r="B82" s="5">
        <v>289791059</v>
      </c>
      <c r="C82" s="6">
        <f t="shared" si="4"/>
        <v>0</v>
      </c>
      <c r="D82" s="5">
        <v>289791059.00000006</v>
      </c>
      <c r="E82" s="5">
        <v>195781602.38000003</v>
      </c>
      <c r="F82" s="7">
        <f t="shared" si="5"/>
        <v>195781602.38000003</v>
      </c>
      <c r="G82" s="7">
        <f t="shared" si="6"/>
        <v>94009456.620000035</v>
      </c>
      <c r="H82" s="7">
        <v>16985543.75</v>
      </c>
      <c r="I82" s="8">
        <f t="shared" si="7"/>
        <v>77023912.870000035</v>
      </c>
    </row>
    <row r="83" spans="1:9" s="12" customFormat="1" ht="30" customHeight="1" x14ac:dyDescent="0.25">
      <c r="A83" s="4" t="s">
        <v>87</v>
      </c>
      <c r="B83" s="5"/>
      <c r="C83" s="6"/>
      <c r="D83" s="5"/>
      <c r="E83" s="5"/>
      <c r="F83" s="7"/>
      <c r="G83" s="7"/>
      <c r="H83" s="7"/>
      <c r="I83" s="8"/>
    </row>
    <row r="84" spans="1:9" s="12" customFormat="1" ht="30" customHeight="1" x14ac:dyDescent="0.25">
      <c r="A84" s="4" t="s">
        <v>88</v>
      </c>
      <c r="B84" s="5">
        <v>3992000000</v>
      </c>
      <c r="C84" s="6">
        <f t="shared" si="4"/>
        <v>0</v>
      </c>
      <c r="D84" s="5">
        <v>3992000000</v>
      </c>
      <c r="E84" s="5">
        <v>3040722331.6599998</v>
      </c>
      <c r="F84" s="7">
        <f t="shared" si="5"/>
        <v>3040722331.6599998</v>
      </c>
      <c r="G84" s="7">
        <f t="shared" si="6"/>
        <v>951277668.34000015</v>
      </c>
      <c r="H84" s="7">
        <v>0</v>
      </c>
      <c r="I84" s="8">
        <f t="shared" si="7"/>
        <v>951277668.34000015</v>
      </c>
    </row>
    <row r="85" spans="1:9" s="12" customFormat="1" ht="30" customHeight="1" x14ac:dyDescent="0.25">
      <c r="A85" s="4" t="s">
        <v>89</v>
      </c>
      <c r="B85" s="5">
        <v>6099072586</v>
      </c>
      <c r="C85" s="6">
        <f t="shared" si="4"/>
        <v>-14433164.789999962</v>
      </c>
      <c r="D85" s="5">
        <v>6084639421.21</v>
      </c>
      <c r="E85" s="5">
        <v>4422166003.6599998</v>
      </c>
      <c r="F85" s="7">
        <f t="shared" si="5"/>
        <v>4422166003.6599998</v>
      </c>
      <c r="G85" s="7">
        <f t="shared" si="6"/>
        <v>1662473417.5500002</v>
      </c>
      <c r="H85" s="7">
        <v>1604466582.3200002</v>
      </c>
      <c r="I85" s="8">
        <f t="shared" si="7"/>
        <v>58006835.230000019</v>
      </c>
    </row>
    <row r="86" spans="1:9" s="12" customFormat="1" ht="30" customHeight="1" x14ac:dyDescent="0.25">
      <c r="A86" s="4" t="s">
        <v>90</v>
      </c>
      <c r="B86" s="5">
        <v>1743697228</v>
      </c>
      <c r="C86" s="6">
        <f t="shared" si="4"/>
        <v>0</v>
      </c>
      <c r="D86" s="5">
        <v>1743697228</v>
      </c>
      <c r="E86" s="5">
        <v>1361440144</v>
      </c>
      <c r="F86" s="7">
        <f t="shared" si="5"/>
        <v>1361440144</v>
      </c>
      <c r="G86" s="7">
        <f t="shared" si="6"/>
        <v>382257084</v>
      </c>
      <c r="H86" s="7">
        <v>0</v>
      </c>
      <c r="I86" s="8">
        <f t="shared" si="7"/>
        <v>382257084</v>
      </c>
    </row>
    <row r="87" spans="1:9" s="12" customFormat="1" ht="30" customHeight="1" x14ac:dyDescent="0.25">
      <c r="A87" s="4" t="s">
        <v>91</v>
      </c>
      <c r="B87" s="5">
        <v>400000000</v>
      </c>
      <c r="C87" s="6">
        <f t="shared" si="4"/>
        <v>0</v>
      </c>
      <c r="D87" s="5">
        <v>400000000</v>
      </c>
      <c r="E87" s="5">
        <v>305000001</v>
      </c>
      <c r="F87" s="7">
        <f t="shared" si="5"/>
        <v>305000001</v>
      </c>
      <c r="G87" s="7">
        <f t="shared" si="6"/>
        <v>94999999</v>
      </c>
      <c r="H87" s="7">
        <v>0</v>
      </c>
      <c r="I87" s="8">
        <f t="shared" si="7"/>
        <v>94999999</v>
      </c>
    </row>
    <row r="88" spans="1:9" s="12" customFormat="1" ht="30" customHeight="1" x14ac:dyDescent="0.25">
      <c r="A88" s="4" t="s">
        <v>92</v>
      </c>
      <c r="B88" s="5">
        <v>5910511455</v>
      </c>
      <c r="C88" s="6">
        <f t="shared" si="4"/>
        <v>-2000000</v>
      </c>
      <c r="D88" s="5">
        <v>5908511455</v>
      </c>
      <c r="E88" s="5">
        <v>4431675243</v>
      </c>
      <c r="F88" s="7">
        <f t="shared" si="5"/>
        <v>4431675243</v>
      </c>
      <c r="G88" s="7">
        <f t="shared" si="6"/>
        <v>1476836212</v>
      </c>
      <c r="H88" s="7">
        <v>2821779.96</v>
      </c>
      <c r="I88" s="8">
        <f t="shared" si="7"/>
        <v>1474014432.04</v>
      </c>
    </row>
    <row r="89" spans="1:9" s="12" customFormat="1" ht="30" customHeight="1" x14ac:dyDescent="0.25">
      <c r="A89" s="4" t="s">
        <v>93</v>
      </c>
      <c r="B89" s="5">
        <v>227000000</v>
      </c>
      <c r="C89" s="6">
        <f t="shared" si="4"/>
        <v>0</v>
      </c>
      <c r="D89" s="5">
        <v>227000000</v>
      </c>
      <c r="E89" s="5">
        <v>170249994</v>
      </c>
      <c r="F89" s="7">
        <f t="shared" si="5"/>
        <v>170249994</v>
      </c>
      <c r="G89" s="7">
        <f t="shared" si="6"/>
        <v>56750006</v>
      </c>
      <c r="H89" s="7">
        <v>0</v>
      </c>
      <c r="I89" s="8">
        <f t="shared" si="7"/>
        <v>56750006</v>
      </c>
    </row>
    <row r="90" spans="1:9" s="12" customFormat="1" ht="30" customHeight="1" x14ac:dyDescent="0.25">
      <c r="A90" s="4" t="s">
        <v>94</v>
      </c>
      <c r="B90" s="5">
        <v>492796913</v>
      </c>
      <c r="C90" s="6">
        <f t="shared" si="4"/>
        <v>0</v>
      </c>
      <c r="D90" s="5">
        <v>492796913</v>
      </c>
      <c r="E90" s="5">
        <v>349508382</v>
      </c>
      <c r="F90" s="7">
        <f t="shared" si="5"/>
        <v>349508382</v>
      </c>
      <c r="G90" s="7">
        <f t="shared" si="6"/>
        <v>143288531</v>
      </c>
      <c r="H90" s="7">
        <v>0</v>
      </c>
      <c r="I90" s="8">
        <f t="shared" si="7"/>
        <v>143288531</v>
      </c>
    </row>
    <row r="91" spans="1:9" s="12" customFormat="1" ht="30" customHeight="1" x14ac:dyDescent="0.25">
      <c r="A91" s="4" t="s">
        <v>95</v>
      </c>
      <c r="B91" s="5">
        <v>441775766</v>
      </c>
      <c r="C91" s="6">
        <f t="shared" si="4"/>
        <v>0</v>
      </c>
      <c r="D91" s="5">
        <v>441775766</v>
      </c>
      <c r="E91" s="5">
        <v>331331825</v>
      </c>
      <c r="F91" s="7">
        <f t="shared" si="5"/>
        <v>331331825</v>
      </c>
      <c r="G91" s="7">
        <f t="shared" si="6"/>
        <v>110443941</v>
      </c>
      <c r="H91" s="7">
        <v>0</v>
      </c>
      <c r="I91" s="8">
        <f t="shared" si="7"/>
        <v>110443941</v>
      </c>
    </row>
    <row r="92" spans="1:9" s="12" customFormat="1" ht="30" customHeight="1" x14ac:dyDescent="0.25">
      <c r="A92" s="4" t="s">
        <v>96</v>
      </c>
      <c r="B92" s="5">
        <v>452865456</v>
      </c>
      <c r="C92" s="6">
        <f t="shared" si="4"/>
        <v>0</v>
      </c>
      <c r="D92" s="5">
        <v>452865456</v>
      </c>
      <c r="E92" s="5">
        <v>338492326</v>
      </c>
      <c r="F92" s="7">
        <f t="shared" si="5"/>
        <v>338492326</v>
      </c>
      <c r="G92" s="7">
        <f t="shared" si="6"/>
        <v>114373130</v>
      </c>
      <c r="H92" s="7">
        <v>0</v>
      </c>
      <c r="I92" s="8">
        <f t="shared" si="7"/>
        <v>114373130</v>
      </c>
    </row>
    <row r="93" spans="1:9" s="12" customFormat="1" ht="30" customHeight="1" x14ac:dyDescent="0.25">
      <c r="A93" s="4" t="s">
        <v>97</v>
      </c>
      <c r="B93" s="5">
        <v>1586601874</v>
      </c>
      <c r="C93" s="6">
        <f t="shared" si="4"/>
        <v>100000000</v>
      </c>
      <c r="D93" s="5">
        <v>1686601874</v>
      </c>
      <c r="E93" s="5">
        <v>1686601874</v>
      </c>
      <c r="F93" s="7">
        <f t="shared" si="5"/>
        <v>1686601874</v>
      </c>
      <c r="G93" s="7">
        <f t="shared" si="6"/>
        <v>0</v>
      </c>
      <c r="H93" s="7">
        <v>0</v>
      </c>
      <c r="I93" s="8">
        <f t="shared" si="7"/>
        <v>0</v>
      </c>
    </row>
    <row r="94" spans="1:9" s="12" customFormat="1" ht="30" customHeight="1" x14ac:dyDescent="0.25">
      <c r="A94" s="4" t="s">
        <v>98</v>
      </c>
      <c r="B94" s="5">
        <v>1471885908</v>
      </c>
      <c r="C94" s="6">
        <f t="shared" si="4"/>
        <v>166346.4399998188</v>
      </c>
      <c r="D94" s="5">
        <v>1472052254.4399998</v>
      </c>
      <c r="E94" s="5">
        <v>999630478.60999966</v>
      </c>
      <c r="F94" s="7">
        <f t="shared" si="5"/>
        <v>999630478.60999966</v>
      </c>
      <c r="G94" s="7">
        <f t="shared" si="6"/>
        <v>472421775.83000016</v>
      </c>
      <c r="H94" s="7">
        <v>65405697.150000028</v>
      </c>
      <c r="I94" s="8">
        <f t="shared" si="7"/>
        <v>407016078.68000013</v>
      </c>
    </row>
    <row r="95" spans="1:9" s="12" customFormat="1" ht="30" customHeight="1" x14ac:dyDescent="0.25">
      <c r="A95" s="4" t="s">
        <v>99</v>
      </c>
      <c r="B95" s="5">
        <v>12135818177</v>
      </c>
      <c r="C95" s="6">
        <f t="shared" si="4"/>
        <v>185027028.52999687</v>
      </c>
      <c r="D95" s="5">
        <v>12320845205.529997</v>
      </c>
      <c r="E95" s="5">
        <v>8473368065.9000006</v>
      </c>
      <c r="F95" s="7">
        <f t="shared" si="5"/>
        <v>8473368065.9000006</v>
      </c>
      <c r="G95" s="7">
        <f t="shared" si="6"/>
        <v>3847477139.6299963</v>
      </c>
      <c r="H95" s="7">
        <v>1441078962.9099998</v>
      </c>
      <c r="I95" s="8">
        <f t="shared" si="7"/>
        <v>2406398176.7199965</v>
      </c>
    </row>
    <row r="96" spans="1:9" s="12" customFormat="1" ht="30" customHeight="1" x14ac:dyDescent="0.25">
      <c r="A96" s="4" t="s">
        <v>100</v>
      </c>
      <c r="B96" s="5">
        <v>29006364</v>
      </c>
      <c r="C96" s="6">
        <f t="shared" si="4"/>
        <v>2584641.3399999961</v>
      </c>
      <c r="D96" s="5">
        <v>31591005.339999996</v>
      </c>
      <c r="E96" s="5">
        <v>29706177.829999998</v>
      </c>
      <c r="F96" s="7">
        <f t="shared" si="5"/>
        <v>29706177.829999998</v>
      </c>
      <c r="G96" s="7">
        <f t="shared" si="6"/>
        <v>1884827.5099999979</v>
      </c>
      <c r="H96" s="7">
        <v>1130057.3899999997</v>
      </c>
      <c r="I96" s="8">
        <f t="shared" si="7"/>
        <v>754770.11999999825</v>
      </c>
    </row>
    <row r="97" spans="1:9" s="12" customFormat="1" ht="30" customHeight="1" x14ac:dyDescent="0.25">
      <c r="A97" s="4" t="s">
        <v>101</v>
      </c>
      <c r="B97" s="5">
        <v>54093357</v>
      </c>
      <c r="C97" s="6">
        <f t="shared" si="4"/>
        <v>0</v>
      </c>
      <c r="D97" s="5">
        <v>54093357</v>
      </c>
      <c r="E97" s="5">
        <v>27877701.380000003</v>
      </c>
      <c r="F97" s="7">
        <f t="shared" si="5"/>
        <v>27877701.380000003</v>
      </c>
      <c r="G97" s="7">
        <f t="shared" si="6"/>
        <v>26215655.619999997</v>
      </c>
      <c r="H97" s="7">
        <v>5592038.7600000007</v>
      </c>
      <c r="I97" s="8">
        <f t="shared" si="7"/>
        <v>20623616.859999996</v>
      </c>
    </row>
    <row r="98" spans="1:9" s="12" customFormat="1" ht="30" customHeight="1" x14ac:dyDescent="0.25">
      <c r="A98" s="4" t="s">
        <v>102</v>
      </c>
      <c r="B98" s="5">
        <v>6079104769</v>
      </c>
      <c r="C98" s="6">
        <f t="shared" si="4"/>
        <v>736354731.19999981</v>
      </c>
      <c r="D98" s="5">
        <v>6815459500.1999998</v>
      </c>
      <c r="E98" s="5">
        <v>4683023440.4300003</v>
      </c>
      <c r="F98" s="7">
        <f t="shared" si="5"/>
        <v>4683023440.4300003</v>
      </c>
      <c r="G98" s="7">
        <f t="shared" si="6"/>
        <v>2132436059.7699995</v>
      </c>
      <c r="H98" s="7">
        <v>110279140.66</v>
      </c>
      <c r="I98" s="8">
        <f t="shared" si="7"/>
        <v>2022156919.1099994</v>
      </c>
    </row>
    <row r="99" spans="1:9" s="12" customFormat="1" ht="30" customHeight="1" x14ac:dyDescent="0.25">
      <c r="A99" s="4" t="s">
        <v>103</v>
      </c>
      <c r="B99" s="5">
        <v>255632594</v>
      </c>
      <c r="C99" s="6">
        <f t="shared" si="4"/>
        <v>0</v>
      </c>
      <c r="D99" s="5">
        <v>255632594</v>
      </c>
      <c r="E99" s="5">
        <v>193704596</v>
      </c>
      <c r="F99" s="7">
        <f t="shared" si="5"/>
        <v>193704596</v>
      </c>
      <c r="G99" s="7">
        <f t="shared" si="6"/>
        <v>61927998</v>
      </c>
      <c r="H99" s="7">
        <v>0</v>
      </c>
      <c r="I99" s="8">
        <f t="shared" si="7"/>
        <v>61927998</v>
      </c>
    </row>
    <row r="100" spans="1:9" s="12" customFormat="1" ht="30" customHeight="1" x14ac:dyDescent="0.25">
      <c r="A100" s="4" t="s">
        <v>104</v>
      </c>
      <c r="B100" s="5">
        <v>1395693189</v>
      </c>
      <c r="C100" s="6">
        <f t="shared" si="4"/>
        <v>0</v>
      </c>
      <c r="D100" s="5">
        <v>1395693189</v>
      </c>
      <c r="E100" s="5">
        <v>1046769885</v>
      </c>
      <c r="F100" s="7">
        <f t="shared" si="5"/>
        <v>1046769885</v>
      </c>
      <c r="G100" s="7">
        <f t="shared" si="6"/>
        <v>348923304</v>
      </c>
      <c r="H100" s="7">
        <v>0</v>
      </c>
      <c r="I100" s="8">
        <f t="shared" si="7"/>
        <v>348923304</v>
      </c>
    </row>
    <row r="101" spans="1:9" s="12" customFormat="1" ht="30" customHeight="1" x14ac:dyDescent="0.25">
      <c r="A101" s="4" t="s">
        <v>105</v>
      </c>
      <c r="B101" s="5">
        <v>892131455</v>
      </c>
      <c r="C101" s="6">
        <f t="shared" si="4"/>
        <v>39437547.160000205</v>
      </c>
      <c r="D101" s="5">
        <v>931569002.16000021</v>
      </c>
      <c r="E101" s="5">
        <v>637906391.18000031</v>
      </c>
      <c r="F101" s="7">
        <f t="shared" si="5"/>
        <v>637906391.18000031</v>
      </c>
      <c r="G101" s="7">
        <f t="shared" si="6"/>
        <v>293662610.9799999</v>
      </c>
      <c r="H101" s="7">
        <v>119722567.47</v>
      </c>
      <c r="I101" s="8">
        <f t="shared" si="7"/>
        <v>173940043.5099999</v>
      </c>
    </row>
    <row r="102" spans="1:9" s="12" customFormat="1" ht="30" customHeight="1" x14ac:dyDescent="0.25">
      <c r="A102" s="4" t="s">
        <v>106</v>
      </c>
      <c r="B102" s="5">
        <v>6826683</v>
      </c>
      <c r="C102" s="6">
        <f t="shared" si="4"/>
        <v>0</v>
      </c>
      <c r="D102" s="5">
        <v>6826683</v>
      </c>
      <c r="E102" s="5">
        <v>4718349.13</v>
      </c>
      <c r="F102" s="7">
        <f t="shared" si="5"/>
        <v>4718349.13</v>
      </c>
      <c r="G102" s="7">
        <f t="shared" si="6"/>
        <v>2108333.87</v>
      </c>
      <c r="H102" s="7">
        <v>141974</v>
      </c>
      <c r="I102" s="8">
        <f t="shared" si="7"/>
        <v>1966359.87</v>
      </c>
    </row>
    <row r="103" spans="1:9" s="12" customFormat="1" ht="30" customHeight="1" x14ac:dyDescent="0.25">
      <c r="A103" s="4" t="s">
        <v>107</v>
      </c>
      <c r="B103" s="5">
        <v>7406546</v>
      </c>
      <c r="C103" s="6">
        <f t="shared" si="4"/>
        <v>0</v>
      </c>
      <c r="D103" s="5">
        <v>7406546</v>
      </c>
      <c r="E103" s="5">
        <v>4129087.6100000003</v>
      </c>
      <c r="F103" s="7">
        <f t="shared" si="5"/>
        <v>4129087.6100000003</v>
      </c>
      <c r="G103" s="7">
        <f t="shared" si="6"/>
        <v>3277458.3899999997</v>
      </c>
      <c r="H103" s="7">
        <v>738952.58000000007</v>
      </c>
      <c r="I103" s="8">
        <f t="shared" si="7"/>
        <v>2538505.8099999996</v>
      </c>
    </row>
    <row r="104" spans="1:9" s="12" customFormat="1" ht="30" customHeight="1" x14ac:dyDescent="0.25">
      <c r="A104" s="4" t="s">
        <v>108</v>
      </c>
      <c r="B104" s="5"/>
      <c r="C104" s="6"/>
      <c r="D104" s="5"/>
      <c r="E104" s="5"/>
      <c r="F104" s="7"/>
      <c r="G104" s="7"/>
      <c r="H104" s="7"/>
      <c r="I104" s="8"/>
    </row>
    <row r="105" spans="1:9" s="12" customFormat="1" ht="30" customHeight="1" x14ac:dyDescent="0.25">
      <c r="A105" s="4" t="s">
        <v>109</v>
      </c>
      <c r="B105" s="5">
        <v>147868308</v>
      </c>
      <c r="C105" s="6">
        <f t="shared" si="4"/>
        <v>0</v>
      </c>
      <c r="D105" s="5">
        <v>147868308</v>
      </c>
      <c r="E105" s="5">
        <v>106901233</v>
      </c>
      <c r="F105" s="7">
        <f t="shared" si="5"/>
        <v>106901233</v>
      </c>
      <c r="G105" s="7">
        <f t="shared" si="6"/>
        <v>40967075</v>
      </c>
      <c r="H105" s="7">
        <v>0</v>
      </c>
      <c r="I105" s="8">
        <f t="shared" si="7"/>
        <v>40967075</v>
      </c>
    </row>
    <row r="106" spans="1:9" s="12" customFormat="1" ht="30" customHeight="1" x14ac:dyDescent="0.25">
      <c r="A106" s="4" t="s">
        <v>110</v>
      </c>
      <c r="B106" s="5">
        <v>869761005</v>
      </c>
      <c r="C106" s="6">
        <f t="shared" si="4"/>
        <v>18959604.49000001</v>
      </c>
      <c r="D106" s="5">
        <v>888720609.49000001</v>
      </c>
      <c r="E106" s="5">
        <v>693501055.36000001</v>
      </c>
      <c r="F106" s="7">
        <f t="shared" si="5"/>
        <v>693501055.36000001</v>
      </c>
      <c r="G106" s="7">
        <f t="shared" si="6"/>
        <v>195219554.13</v>
      </c>
      <c r="H106" s="7">
        <v>62603313.949999996</v>
      </c>
      <c r="I106" s="8">
        <f t="shared" si="7"/>
        <v>132616240.18000001</v>
      </c>
    </row>
    <row r="107" spans="1:9" s="12" customFormat="1" ht="30" customHeight="1" x14ac:dyDescent="0.25">
      <c r="A107" s="4" t="s">
        <v>111</v>
      </c>
      <c r="B107" s="5">
        <v>29644207</v>
      </c>
      <c r="C107" s="6">
        <f t="shared" si="4"/>
        <v>8060553.0300000012</v>
      </c>
      <c r="D107" s="5">
        <v>37704760.030000001</v>
      </c>
      <c r="E107" s="5">
        <v>20327262.310000002</v>
      </c>
      <c r="F107" s="7">
        <f t="shared" si="5"/>
        <v>20327262.310000002</v>
      </c>
      <c r="G107" s="7">
        <f t="shared" si="6"/>
        <v>17377497.719999999</v>
      </c>
      <c r="H107" s="7">
        <v>3318193.6900000004</v>
      </c>
      <c r="I107" s="8">
        <f t="shared" si="7"/>
        <v>14059304.029999997</v>
      </c>
    </row>
    <row r="108" spans="1:9" s="12" customFormat="1" ht="30" customHeight="1" x14ac:dyDescent="0.25">
      <c r="A108" s="4" t="s">
        <v>112</v>
      </c>
      <c r="B108" s="5">
        <v>127356631</v>
      </c>
      <c r="C108" s="6">
        <f t="shared" si="4"/>
        <v>26232240</v>
      </c>
      <c r="D108" s="5">
        <v>153588871</v>
      </c>
      <c r="E108" s="5">
        <v>85832227.729999989</v>
      </c>
      <c r="F108" s="7">
        <f t="shared" si="5"/>
        <v>85832227.729999989</v>
      </c>
      <c r="G108" s="7">
        <f t="shared" si="6"/>
        <v>67756643.270000011</v>
      </c>
      <c r="H108" s="7">
        <v>25827259.189999986</v>
      </c>
      <c r="I108" s="8">
        <f t="shared" si="7"/>
        <v>41929384.080000028</v>
      </c>
    </row>
    <row r="109" spans="1:9" s="12" customFormat="1" ht="30" customHeight="1" x14ac:dyDescent="0.25">
      <c r="A109" s="4" t="s">
        <v>113</v>
      </c>
      <c r="B109" s="5">
        <v>1307833226</v>
      </c>
      <c r="C109" s="6">
        <f t="shared" si="4"/>
        <v>0</v>
      </c>
      <c r="D109" s="5">
        <v>1307833226</v>
      </c>
      <c r="E109" s="5">
        <v>753914680.76999998</v>
      </c>
      <c r="F109" s="7">
        <f t="shared" si="5"/>
        <v>753914680.76999998</v>
      </c>
      <c r="G109" s="7">
        <f t="shared" si="6"/>
        <v>553918545.23000002</v>
      </c>
      <c r="H109" s="7">
        <v>373003176.15000004</v>
      </c>
      <c r="I109" s="8">
        <f t="shared" si="7"/>
        <v>180915369.07999998</v>
      </c>
    </row>
    <row r="110" spans="1:9" s="12" customFormat="1" ht="30" customHeight="1" x14ac:dyDescent="0.25">
      <c r="A110" s="4" t="s">
        <v>114</v>
      </c>
      <c r="B110" s="5">
        <v>120962215</v>
      </c>
      <c r="C110" s="6">
        <f t="shared" si="4"/>
        <v>0</v>
      </c>
      <c r="D110" s="5">
        <v>120962215</v>
      </c>
      <c r="E110" s="5">
        <v>42599192.889999978</v>
      </c>
      <c r="F110" s="7">
        <f t="shared" si="5"/>
        <v>42599192.889999978</v>
      </c>
      <c r="G110" s="7">
        <f t="shared" si="6"/>
        <v>78363022.110000014</v>
      </c>
      <c r="H110" s="7">
        <v>14170440.249999996</v>
      </c>
      <c r="I110" s="8">
        <f t="shared" si="7"/>
        <v>64192581.860000014</v>
      </c>
    </row>
    <row r="111" spans="1:9" s="12" customFormat="1" ht="30" customHeight="1" x14ac:dyDescent="0.25">
      <c r="A111" s="4" t="s">
        <v>115</v>
      </c>
      <c r="B111" s="5">
        <v>1046634860</v>
      </c>
      <c r="C111" s="6">
        <f t="shared" si="4"/>
        <v>134843622.97999978</v>
      </c>
      <c r="D111" s="5">
        <v>1181478482.9799998</v>
      </c>
      <c r="E111" s="5">
        <v>632202267.9000001</v>
      </c>
      <c r="F111" s="7">
        <f t="shared" si="5"/>
        <v>632202267.9000001</v>
      </c>
      <c r="G111" s="7">
        <f t="shared" si="6"/>
        <v>549276215.07999969</v>
      </c>
      <c r="H111" s="7">
        <v>201181847.66999993</v>
      </c>
      <c r="I111" s="8">
        <f t="shared" si="7"/>
        <v>348094367.40999973</v>
      </c>
    </row>
    <row r="112" spans="1:9" s="12" customFormat="1" ht="30" customHeight="1" x14ac:dyDescent="0.25">
      <c r="A112" s="4" t="s">
        <v>116</v>
      </c>
      <c r="B112" s="5">
        <v>56138360</v>
      </c>
      <c r="C112" s="6">
        <f t="shared" si="4"/>
        <v>28273603.890000001</v>
      </c>
      <c r="D112" s="5">
        <v>84411963.890000001</v>
      </c>
      <c r="E112" s="5">
        <v>44042115.550000012</v>
      </c>
      <c r="F112" s="7">
        <f t="shared" si="5"/>
        <v>44042115.550000012</v>
      </c>
      <c r="G112" s="7">
        <f t="shared" si="6"/>
        <v>40369848.339999989</v>
      </c>
      <c r="H112" s="7">
        <v>10751313.9</v>
      </c>
      <c r="I112" s="8">
        <f t="shared" si="7"/>
        <v>29618534.43999999</v>
      </c>
    </row>
    <row r="113" spans="1:11" s="12" customFormat="1" ht="30" customHeight="1" x14ac:dyDescent="0.25">
      <c r="A113" s="4" t="s">
        <v>117</v>
      </c>
      <c r="B113" s="5">
        <v>156852205</v>
      </c>
      <c r="C113" s="6">
        <f t="shared" si="4"/>
        <v>75868666.200000048</v>
      </c>
      <c r="D113" s="5">
        <v>232720871.20000005</v>
      </c>
      <c r="E113" s="5">
        <v>109898137.35000002</v>
      </c>
      <c r="F113" s="7">
        <f t="shared" si="5"/>
        <v>109898137.35000002</v>
      </c>
      <c r="G113" s="7">
        <f t="shared" si="6"/>
        <v>122822733.85000002</v>
      </c>
      <c r="H113" s="7">
        <v>21905577.649999999</v>
      </c>
      <c r="I113" s="8">
        <f t="shared" si="7"/>
        <v>100917156.20000002</v>
      </c>
    </row>
    <row r="114" spans="1:11" s="12" customFormat="1" ht="30" customHeight="1" x14ac:dyDescent="0.25">
      <c r="A114" s="4" t="s">
        <v>118</v>
      </c>
      <c r="B114" s="5">
        <v>249965322</v>
      </c>
      <c r="C114" s="6">
        <f t="shared" si="4"/>
        <v>12000000</v>
      </c>
      <c r="D114" s="5">
        <v>261965322</v>
      </c>
      <c r="E114" s="5">
        <v>142871059.00999999</v>
      </c>
      <c r="F114" s="7">
        <f t="shared" si="5"/>
        <v>142871059.00999999</v>
      </c>
      <c r="G114" s="7">
        <f t="shared" si="6"/>
        <v>119094262.99000001</v>
      </c>
      <c r="H114" s="7">
        <v>102396728.01000001</v>
      </c>
      <c r="I114" s="8">
        <f t="shared" si="7"/>
        <v>16697534.980000004</v>
      </c>
    </row>
    <row r="115" spans="1:11" s="12" customFormat="1" ht="30" customHeight="1" x14ac:dyDescent="0.25">
      <c r="A115" s="4" t="s">
        <v>119</v>
      </c>
      <c r="B115" s="5">
        <v>950372360</v>
      </c>
      <c r="C115" s="6">
        <f t="shared" si="4"/>
        <v>0</v>
      </c>
      <c r="D115" s="5">
        <v>950372360</v>
      </c>
      <c r="E115" s="5">
        <v>619448383.84000003</v>
      </c>
      <c r="F115" s="7">
        <f t="shared" si="5"/>
        <v>619448383.84000003</v>
      </c>
      <c r="G115" s="7">
        <f t="shared" si="6"/>
        <v>330923976.15999997</v>
      </c>
      <c r="H115" s="7">
        <v>83268822.620000005</v>
      </c>
      <c r="I115" s="8">
        <f t="shared" si="7"/>
        <v>247655153.53999996</v>
      </c>
    </row>
    <row r="116" spans="1:11" s="12" customFormat="1" ht="30" customHeight="1" x14ac:dyDescent="0.25">
      <c r="A116" s="4" t="s">
        <v>120</v>
      </c>
      <c r="B116" s="5">
        <v>6465315256</v>
      </c>
      <c r="C116" s="6">
        <f t="shared" si="4"/>
        <v>-389774362.93999958</v>
      </c>
      <c r="D116" s="5">
        <v>6075540893.0600004</v>
      </c>
      <c r="E116" s="5">
        <v>5141871175.3999996</v>
      </c>
      <c r="F116" s="7">
        <f t="shared" si="5"/>
        <v>5141871175.3999996</v>
      </c>
      <c r="G116" s="7">
        <f t="shared" si="6"/>
        <v>933669717.6600008</v>
      </c>
      <c r="H116" s="7">
        <v>863459757.63</v>
      </c>
      <c r="I116" s="8">
        <f t="shared" si="7"/>
        <v>70209960.030000806</v>
      </c>
    </row>
    <row r="117" spans="1:11" s="12" customFormat="1" ht="30" customHeight="1" x14ac:dyDescent="0.25">
      <c r="A117" s="4" t="s">
        <v>121</v>
      </c>
      <c r="B117" s="5">
        <v>233054164</v>
      </c>
      <c r="C117" s="6">
        <f t="shared" si="4"/>
        <v>12220825.599999994</v>
      </c>
      <c r="D117" s="5">
        <v>245274989.59999999</v>
      </c>
      <c r="E117" s="5">
        <v>156287026.77000001</v>
      </c>
      <c r="F117" s="7">
        <f t="shared" si="5"/>
        <v>156287026.77000001</v>
      </c>
      <c r="G117" s="7">
        <f t="shared" si="6"/>
        <v>88987962.829999983</v>
      </c>
      <c r="H117" s="7">
        <v>37990423</v>
      </c>
      <c r="I117" s="8">
        <f t="shared" si="7"/>
        <v>50997539.829999983</v>
      </c>
    </row>
    <row r="118" spans="1:11" s="12" customFormat="1" ht="30" customHeight="1" x14ac:dyDescent="0.25">
      <c r="A118" s="4" t="s">
        <v>122</v>
      </c>
      <c r="B118" s="5"/>
      <c r="C118" s="6"/>
      <c r="D118" s="5"/>
      <c r="E118" s="5"/>
      <c r="F118" s="7"/>
      <c r="G118" s="7"/>
      <c r="H118" s="7"/>
      <c r="I118" s="8"/>
    </row>
    <row r="119" spans="1:11" s="12" customFormat="1" ht="30" customHeight="1" x14ac:dyDescent="0.25">
      <c r="A119" s="4" t="s">
        <v>123</v>
      </c>
      <c r="B119" s="5">
        <v>7186317277</v>
      </c>
      <c r="C119" s="6">
        <f t="shared" si="4"/>
        <v>-76965063</v>
      </c>
      <c r="D119" s="5">
        <v>7109352214</v>
      </c>
      <c r="E119" s="5">
        <v>5269223013.6100006</v>
      </c>
      <c r="F119" s="7">
        <f t="shared" si="5"/>
        <v>5269223013.6100006</v>
      </c>
      <c r="G119" s="7">
        <f t="shared" si="6"/>
        <v>1840129200.3899994</v>
      </c>
      <c r="H119" s="7">
        <v>1747497753.7</v>
      </c>
      <c r="I119" s="8">
        <f t="shared" si="7"/>
        <v>92631446.689999342</v>
      </c>
    </row>
    <row r="120" spans="1:11" s="12" customFormat="1" ht="30" customHeight="1" x14ac:dyDescent="0.25">
      <c r="A120" s="4" t="s">
        <v>124</v>
      </c>
      <c r="B120" s="5">
        <v>0</v>
      </c>
      <c r="C120" s="6">
        <f t="shared" si="4"/>
        <v>7831755.1799999997</v>
      </c>
      <c r="D120" s="5">
        <v>7831755.1799999997</v>
      </c>
      <c r="E120" s="5">
        <v>7584045.9399999995</v>
      </c>
      <c r="F120" s="7">
        <f t="shared" si="5"/>
        <v>7584045.9399999995</v>
      </c>
      <c r="G120" s="7">
        <f t="shared" si="6"/>
        <v>247709.24000000022</v>
      </c>
      <c r="H120" s="7">
        <v>185649.51</v>
      </c>
      <c r="I120" s="8">
        <f t="shared" si="7"/>
        <v>62059.730000000214</v>
      </c>
    </row>
    <row r="121" spans="1:11" s="16" customFormat="1" ht="8.1" customHeight="1" x14ac:dyDescent="0.25">
      <c r="A121" s="13"/>
      <c r="B121" s="14"/>
      <c r="C121" s="14"/>
      <c r="D121" s="15"/>
      <c r="E121" s="14"/>
      <c r="F121" s="7">
        <f t="shared" si="5"/>
        <v>0</v>
      </c>
      <c r="G121" s="7"/>
      <c r="H121" s="7"/>
      <c r="I121" s="14"/>
    </row>
    <row r="122" spans="1:11" s="16" customFormat="1" ht="19.7" customHeight="1" x14ac:dyDescent="0.25">
      <c r="A122" s="2" t="s">
        <v>125</v>
      </c>
      <c r="B122" s="15">
        <f>SUM(B9:B120)</f>
        <v>202865318530</v>
      </c>
      <c r="C122" s="17">
        <f>D122-B122</f>
        <v>13010408399.78006</v>
      </c>
      <c r="D122" s="15">
        <f>SUM(D9:D120)</f>
        <v>215875726929.78006</v>
      </c>
      <c r="E122" s="15">
        <f>SUM(E9:E120)</f>
        <v>140170669626.92999</v>
      </c>
      <c r="F122" s="15">
        <f>SUM(F9:F120)</f>
        <v>140170669626.92999</v>
      </c>
      <c r="G122" s="15">
        <f>SUM(G9:G120)</f>
        <v>75705057302.850037</v>
      </c>
      <c r="H122" s="15">
        <f t="shared" ref="H122:I122" si="8">SUM(H9:H120)</f>
        <v>31172113602.189999</v>
      </c>
      <c r="I122" s="15">
        <f t="shared" si="8"/>
        <v>44532943700.660034</v>
      </c>
      <c r="K122" s="18"/>
    </row>
    <row r="123" spans="1:11" ht="16.5" thickBot="1" x14ac:dyDescent="0.3">
      <c r="A123" s="19"/>
      <c r="B123" s="20"/>
      <c r="C123" s="20"/>
      <c r="D123" s="21"/>
      <c r="E123" s="22"/>
      <c r="F123" s="21"/>
      <c r="G123" s="21"/>
      <c r="H123" s="21"/>
      <c r="I123" s="22"/>
    </row>
    <row r="124" spans="1:11" ht="16.5" thickTop="1" x14ac:dyDescent="0.25">
      <c r="A124" s="39" t="s">
        <v>126</v>
      </c>
      <c r="B124" s="40"/>
      <c r="C124" s="40"/>
      <c r="D124" s="41"/>
      <c r="E124" s="41"/>
      <c r="F124" s="41"/>
      <c r="G124" s="41"/>
      <c r="H124" s="41"/>
      <c r="I124" s="41"/>
    </row>
    <row r="125" spans="1:11" x14ac:dyDescent="0.25">
      <c r="A125" s="39" t="s">
        <v>127</v>
      </c>
      <c r="B125" s="41"/>
      <c r="C125" s="41"/>
      <c r="D125" s="41"/>
      <c r="E125" s="41"/>
      <c r="F125" s="41"/>
      <c r="G125" s="41"/>
      <c r="H125" s="41"/>
      <c r="I125" s="41"/>
    </row>
    <row r="126" spans="1:11" x14ac:dyDescent="0.25">
      <c r="A126" s="42" t="s">
        <v>128</v>
      </c>
      <c r="B126" s="41"/>
      <c r="C126" s="41"/>
      <c r="D126" s="41"/>
      <c r="E126" s="41"/>
      <c r="F126" s="41"/>
      <c r="G126" s="41"/>
      <c r="H126" s="41"/>
      <c r="I126" s="41"/>
    </row>
    <row r="127" spans="1:11" ht="14.45" customHeight="1" x14ac:dyDescent="0.25">
      <c r="A127" s="43" t="s">
        <v>129</v>
      </c>
      <c r="B127" s="43"/>
      <c r="C127" s="43"/>
      <c r="D127" s="43"/>
      <c r="E127" s="43"/>
      <c r="F127" s="43"/>
      <c r="G127" s="43"/>
      <c r="H127" s="43"/>
      <c r="I127" s="43"/>
    </row>
    <row r="128" spans="1:11" ht="14.45" customHeight="1" x14ac:dyDescent="0.25">
      <c r="A128" s="40" t="s">
        <v>130</v>
      </c>
      <c r="B128" s="40"/>
      <c r="C128" s="40"/>
      <c r="D128" s="41"/>
      <c r="E128" s="41"/>
      <c r="F128" s="41"/>
      <c r="G128" s="41"/>
      <c r="H128" s="41"/>
      <c r="I128" s="41"/>
    </row>
    <row r="129" spans="1:9" ht="14.45" customHeight="1" x14ac:dyDescent="0.25">
      <c r="A129" s="41" t="s">
        <v>131</v>
      </c>
      <c r="B129" s="41"/>
      <c r="C129" s="41"/>
      <c r="D129" s="41"/>
      <c r="E129" s="41"/>
      <c r="F129" s="41"/>
      <c r="G129" s="41"/>
      <c r="H129" s="41"/>
      <c r="I129" s="41"/>
    </row>
    <row r="130" spans="1:9" ht="18" customHeight="1" x14ac:dyDescent="0.25">
      <c r="A130" s="38"/>
      <c r="B130" s="38"/>
      <c r="C130" s="38"/>
      <c r="D130" s="38"/>
      <c r="E130" s="38"/>
      <c r="F130" s="38"/>
      <c r="G130" s="38"/>
      <c r="H130" s="38"/>
      <c r="I130" s="38"/>
    </row>
    <row r="131" spans="1:9" x14ac:dyDescent="0.25">
      <c r="A131" s="38"/>
      <c r="B131" s="38"/>
      <c r="C131" s="38"/>
      <c r="D131" s="38"/>
      <c r="E131" s="38"/>
      <c r="F131" s="38"/>
      <c r="G131" s="38"/>
      <c r="H131" s="38"/>
      <c r="I131" s="38"/>
    </row>
    <row r="132" spans="1:9" x14ac:dyDescent="0.25">
      <c r="B132" s="25"/>
    </row>
  </sheetData>
  <mergeCells count="17">
    <mergeCell ref="A6:A7"/>
    <mergeCell ref="B6:F6"/>
    <mergeCell ref="G6:G7"/>
    <mergeCell ref="H6:H7"/>
    <mergeCell ref="I6:I7"/>
    <mergeCell ref="A1:I1"/>
    <mergeCell ref="A2:I2"/>
    <mergeCell ref="A3:I3"/>
    <mergeCell ref="A4:I4"/>
    <mergeCell ref="A5:I5"/>
    <mergeCell ref="A130:I131"/>
    <mergeCell ref="A124:I124"/>
    <mergeCell ref="A125:I125"/>
    <mergeCell ref="A126:I126"/>
    <mergeCell ref="A127:I127"/>
    <mergeCell ref="A128:I128"/>
    <mergeCell ref="A129:I129"/>
  </mergeCells>
  <printOptions horizontalCentered="1"/>
  <pageMargins left="0.23622047244094491" right="0.23622047244094491" top="0.78740157480314965" bottom="0.59055118110236227" header="0.31496062992125984" footer="0.31496062992125984"/>
  <pageSetup scale="47" fitToHeight="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322ED-D5AC-41D7-996D-184FEA6A2C1B}">
  <sheetPr>
    <tabColor rgb="FF00B050"/>
    <pageSetUpPr fitToPage="1"/>
  </sheetPr>
  <dimension ref="B1:M28"/>
  <sheetViews>
    <sheetView showGridLines="0" tabSelected="1" view="pageBreakPreview" zoomScale="85" zoomScaleNormal="85" zoomScaleSheetLayoutView="85" workbookViewId="0">
      <selection activeCell="H9" sqref="H9:H120"/>
    </sheetView>
  </sheetViews>
  <sheetFormatPr baseColWidth="10" defaultColWidth="11.5703125" defaultRowHeight="15.75" x14ac:dyDescent="0.25"/>
  <cols>
    <col min="1" max="1" width="1" style="1" customWidth="1"/>
    <col min="2" max="2" width="32.85546875" style="1" bestFit="1" customWidth="1"/>
    <col min="3" max="10" width="19.85546875" style="1" customWidth="1"/>
    <col min="11" max="11" width="1.85546875" style="1" customWidth="1"/>
    <col min="12" max="16384" width="11.5703125" style="1"/>
  </cols>
  <sheetData>
    <row r="1" spans="2:11" ht="6.6" customHeight="1" x14ac:dyDescent="0.25"/>
    <row r="2" spans="2:11" ht="15" customHeight="1" x14ac:dyDescent="0.25">
      <c r="B2" s="44" t="s">
        <v>132</v>
      </c>
      <c r="C2" s="45"/>
      <c r="D2" s="45"/>
      <c r="E2" s="45"/>
      <c r="F2" s="45"/>
      <c r="G2" s="45"/>
      <c r="H2" s="45"/>
      <c r="I2" s="45"/>
      <c r="J2" s="46"/>
    </row>
    <row r="3" spans="2:11" ht="15" customHeight="1" x14ac:dyDescent="0.25">
      <c r="B3" s="47" t="s">
        <v>0</v>
      </c>
      <c r="C3" s="48"/>
      <c r="D3" s="48"/>
      <c r="E3" s="48"/>
      <c r="F3" s="48"/>
      <c r="G3" s="48"/>
      <c r="H3" s="48"/>
      <c r="I3" s="48"/>
      <c r="J3" s="49"/>
    </row>
    <row r="4" spans="2:11" ht="15" customHeight="1" x14ac:dyDescent="0.25">
      <c r="B4" s="47" t="s">
        <v>1</v>
      </c>
      <c r="C4" s="48"/>
      <c r="D4" s="48"/>
      <c r="E4" s="48"/>
      <c r="F4" s="48"/>
      <c r="G4" s="48"/>
      <c r="H4" s="48"/>
      <c r="I4" s="48"/>
      <c r="J4" s="49"/>
    </row>
    <row r="5" spans="2:11" ht="15" customHeight="1" x14ac:dyDescent="0.25">
      <c r="B5" s="47" t="s">
        <v>149</v>
      </c>
      <c r="C5" s="48"/>
      <c r="D5" s="48"/>
      <c r="E5" s="48"/>
      <c r="F5" s="48"/>
      <c r="G5" s="48"/>
      <c r="H5" s="48"/>
      <c r="I5" s="48"/>
      <c r="J5" s="49"/>
    </row>
    <row r="6" spans="2:11" ht="15" customHeight="1" x14ac:dyDescent="0.25">
      <c r="B6" s="50" t="s">
        <v>2</v>
      </c>
      <c r="C6" s="51"/>
      <c r="D6" s="51"/>
      <c r="E6" s="51"/>
      <c r="F6" s="51"/>
      <c r="G6" s="51"/>
      <c r="H6" s="51"/>
      <c r="I6" s="51"/>
      <c r="J6" s="52"/>
    </row>
    <row r="7" spans="2:11" ht="15" customHeight="1" x14ac:dyDescent="0.25">
      <c r="B7" s="60" t="s">
        <v>3</v>
      </c>
      <c r="C7" s="57" t="s">
        <v>139</v>
      </c>
      <c r="D7" s="57"/>
      <c r="E7" s="57"/>
      <c r="F7" s="57"/>
      <c r="G7" s="57"/>
      <c r="H7" s="61" t="s">
        <v>5</v>
      </c>
      <c r="I7" s="61" t="s">
        <v>6</v>
      </c>
      <c r="J7" s="61" t="s">
        <v>7</v>
      </c>
    </row>
    <row r="8" spans="2:11" ht="30" customHeight="1" x14ac:dyDescent="0.25">
      <c r="B8" s="60"/>
      <c r="C8" s="35" t="s">
        <v>8</v>
      </c>
      <c r="D8" s="35" t="s">
        <v>9</v>
      </c>
      <c r="E8" s="35" t="s">
        <v>10</v>
      </c>
      <c r="F8" s="35" t="s">
        <v>11</v>
      </c>
      <c r="G8" s="35" t="s">
        <v>12</v>
      </c>
      <c r="H8" s="62"/>
      <c r="I8" s="62"/>
      <c r="J8" s="62"/>
    </row>
    <row r="9" spans="2:11" ht="15" customHeight="1" x14ac:dyDescent="0.25">
      <c r="B9" s="60"/>
      <c r="C9" s="36">
        <v>1</v>
      </c>
      <c r="D9" s="36">
        <v>2</v>
      </c>
      <c r="E9" s="35" t="s">
        <v>138</v>
      </c>
      <c r="F9" s="37">
        <v>4</v>
      </c>
      <c r="G9" s="37">
        <v>5</v>
      </c>
      <c r="H9" s="63"/>
      <c r="I9" s="63"/>
      <c r="J9" s="63"/>
    </row>
    <row r="10" spans="2:11" s="3" customFormat="1" ht="8.1" customHeight="1" x14ac:dyDescent="0.25"/>
    <row r="11" spans="2:11" s="3" customFormat="1" ht="24.95" customHeight="1" x14ac:dyDescent="0.25">
      <c r="B11" s="31" t="s">
        <v>137</v>
      </c>
      <c r="C11" s="7">
        <v>145941613741</v>
      </c>
      <c r="D11" s="8">
        <f>E11-C11</f>
        <v>8999536605.5800171</v>
      </c>
      <c r="E11" s="7">
        <v>154941150346.58002</v>
      </c>
      <c r="F11" s="7">
        <v>96016586663.090149</v>
      </c>
      <c r="G11" s="7">
        <f>F11</f>
        <v>96016586663.090149</v>
      </c>
      <c r="H11" s="7">
        <f>+E11-G11</f>
        <v>58924563683.489868</v>
      </c>
      <c r="I11" s="7">
        <v>23082689076.979965</v>
      </c>
      <c r="J11" s="8">
        <f>+H11-I11</f>
        <v>35841874606.509903</v>
      </c>
    </row>
    <row r="12" spans="2:11" s="29" customFormat="1" ht="24.95" customHeight="1" x14ac:dyDescent="0.25">
      <c r="B12" s="31" t="s">
        <v>136</v>
      </c>
      <c r="C12" s="7">
        <v>2143697228</v>
      </c>
      <c r="D12" s="8">
        <f>E12-C12</f>
        <v>0</v>
      </c>
      <c r="E12" s="7">
        <v>2143697228</v>
      </c>
      <c r="F12" s="7">
        <v>1666440145</v>
      </c>
      <c r="G12" s="7">
        <f>F12</f>
        <v>1666440145</v>
      </c>
      <c r="H12" s="7">
        <f>+E12-G12</f>
        <v>477257083</v>
      </c>
      <c r="I12" s="7">
        <v>0</v>
      </c>
      <c r="J12" s="8">
        <f>+H12-I12</f>
        <v>477257083</v>
      </c>
    </row>
    <row r="13" spans="2:11" s="29" customFormat="1" ht="24.95" customHeight="1" x14ac:dyDescent="0.25">
      <c r="B13" s="31" t="s">
        <v>135</v>
      </c>
      <c r="C13" s="7">
        <v>6137511455</v>
      </c>
      <c r="D13" s="8">
        <f>E13-C13</f>
        <v>-2000000</v>
      </c>
      <c r="E13" s="7">
        <v>6135511455</v>
      </c>
      <c r="F13" s="7">
        <v>4601925237</v>
      </c>
      <c r="G13" s="7">
        <f>F13</f>
        <v>4601925237</v>
      </c>
      <c r="H13" s="7">
        <f>+E13-G13</f>
        <v>1533586218</v>
      </c>
      <c r="I13" s="7">
        <v>2821779.96</v>
      </c>
      <c r="J13" s="8">
        <f>+H13-I13</f>
        <v>1530764438.04</v>
      </c>
    </row>
    <row r="14" spans="2:11" s="29" customFormat="1" ht="24.95" customHeight="1" x14ac:dyDescent="0.25">
      <c r="B14" s="31" t="s">
        <v>134</v>
      </c>
      <c r="C14" s="7">
        <v>11959551377</v>
      </c>
      <c r="D14" s="8">
        <f>E14-C14</f>
        <v>23034937</v>
      </c>
      <c r="E14" s="7">
        <v>11982586314</v>
      </c>
      <c r="F14" s="7">
        <v>9322533134.6100006</v>
      </c>
      <c r="G14" s="7">
        <f>F14</f>
        <v>9322533134.6100006</v>
      </c>
      <c r="H14" s="7">
        <f>+E14-G14</f>
        <v>2660053179.3899994</v>
      </c>
      <c r="I14" s="7">
        <v>1747497753.7</v>
      </c>
      <c r="J14" s="8">
        <f>+H14-I14</f>
        <v>912555425.68999934</v>
      </c>
    </row>
    <row r="15" spans="2:11" s="29" customFormat="1" ht="8.1" customHeight="1" x14ac:dyDescent="0.25">
      <c r="B15" s="30"/>
      <c r="C15" s="7"/>
      <c r="D15" s="7"/>
      <c r="E15" s="7"/>
      <c r="F15" s="7"/>
      <c r="G15" s="7"/>
      <c r="H15" s="7"/>
      <c r="I15" s="7"/>
      <c r="J15" s="7"/>
    </row>
    <row r="16" spans="2:11" s="16" customFormat="1" ht="6.75" customHeight="1" x14ac:dyDescent="0.25">
      <c r="B16" s="28"/>
      <c r="C16" s="7"/>
      <c r="D16" s="8"/>
      <c r="E16" s="7"/>
      <c r="F16" s="7"/>
      <c r="G16" s="7"/>
      <c r="H16" s="7"/>
      <c r="I16" s="7"/>
      <c r="J16" s="8"/>
      <c r="K16" s="9"/>
    </row>
    <row r="17" spans="2:13" s="16" customFormat="1" ht="19.7" customHeight="1" x14ac:dyDescent="0.25">
      <c r="B17" s="3" t="s">
        <v>125</v>
      </c>
      <c r="C17" s="15">
        <f>SUM(C11:C16)</f>
        <v>166182373801</v>
      </c>
      <c r="D17" s="17">
        <f>E17-C17</f>
        <v>9020571542.5800171</v>
      </c>
      <c r="E17" s="15">
        <f>SUM(E11:E16)</f>
        <v>175202945343.58002</v>
      </c>
      <c r="F17" s="15">
        <f>SUM(F11:F16)</f>
        <v>111607485179.70015</v>
      </c>
      <c r="G17" s="15">
        <f>SUM(G11:G16)</f>
        <v>111607485179.70015</v>
      </c>
      <c r="H17" s="15">
        <f t="shared" ref="H17:J17" si="0">SUM(H11:H16)</f>
        <v>63595460163.879868</v>
      </c>
      <c r="I17" s="15">
        <f t="shared" si="0"/>
        <v>24833008610.639965</v>
      </c>
      <c r="J17" s="15">
        <f t="shared" si="0"/>
        <v>38762451553.239906</v>
      </c>
      <c r="K17" s="9"/>
    </row>
    <row r="18" spans="2:13" ht="16.5" thickBot="1" x14ac:dyDescent="0.3">
      <c r="B18" s="20"/>
      <c r="C18" s="20"/>
      <c r="D18" s="20"/>
      <c r="E18" s="21"/>
      <c r="F18" s="21"/>
      <c r="G18" s="21"/>
      <c r="H18" s="21"/>
      <c r="I18" s="21"/>
      <c r="J18" s="21"/>
    </row>
    <row r="19" spans="2:13" ht="16.5" thickTop="1" x14ac:dyDescent="0.25">
      <c r="B19" s="39" t="s">
        <v>126</v>
      </c>
      <c r="C19" s="40"/>
      <c r="D19" s="40"/>
      <c r="E19" s="41"/>
      <c r="F19" s="41"/>
      <c r="G19" s="41"/>
      <c r="H19" s="41"/>
      <c r="I19" s="41"/>
      <c r="J19" s="41"/>
      <c r="K19" s="23"/>
      <c r="L19" s="27"/>
      <c r="M19" s="27"/>
    </row>
    <row r="20" spans="2:13" x14ac:dyDescent="0.25">
      <c r="B20" s="39" t="s">
        <v>127</v>
      </c>
      <c r="C20" s="41"/>
      <c r="D20" s="41"/>
      <c r="E20" s="41"/>
      <c r="F20" s="41"/>
      <c r="G20" s="41"/>
      <c r="H20" s="41"/>
      <c r="I20" s="41"/>
      <c r="J20" s="41"/>
      <c r="K20" s="41"/>
      <c r="L20" s="41"/>
      <c r="M20" s="41"/>
    </row>
    <row r="21" spans="2:13" x14ac:dyDescent="0.25">
      <c r="B21" s="42" t="s">
        <v>128</v>
      </c>
      <c r="C21" s="41"/>
      <c r="D21" s="41"/>
      <c r="E21" s="41"/>
      <c r="F21" s="41"/>
      <c r="G21" s="41"/>
      <c r="H21" s="41"/>
      <c r="I21" s="41"/>
      <c r="J21" s="41"/>
      <c r="K21" s="41"/>
      <c r="L21" s="27"/>
      <c r="M21" s="27"/>
    </row>
    <row r="22" spans="2:13" ht="14.45" customHeight="1" x14ac:dyDescent="0.25">
      <c r="B22" s="43" t="s">
        <v>129</v>
      </c>
      <c r="C22" s="43"/>
      <c r="D22" s="43"/>
      <c r="E22" s="43"/>
      <c r="F22" s="43"/>
      <c r="G22" s="43"/>
      <c r="H22" s="43"/>
      <c r="I22" s="43"/>
      <c r="J22" s="43"/>
      <c r="K22" s="23"/>
      <c r="L22" s="27"/>
      <c r="M22" s="27"/>
    </row>
    <row r="23" spans="2:13" ht="14.45" customHeight="1" x14ac:dyDescent="0.25">
      <c r="B23" s="40" t="s">
        <v>130</v>
      </c>
      <c r="C23" s="40"/>
      <c r="D23" s="40"/>
      <c r="E23" s="41"/>
      <c r="F23" s="41"/>
      <c r="G23" s="41"/>
      <c r="H23" s="41"/>
      <c r="I23" s="41"/>
      <c r="J23" s="41"/>
      <c r="K23" s="23"/>
      <c r="L23" s="27"/>
      <c r="M23" s="27"/>
    </row>
    <row r="24" spans="2:13" ht="14.45" customHeight="1" x14ac:dyDescent="0.25">
      <c r="B24" s="41" t="s">
        <v>133</v>
      </c>
      <c r="C24" s="41"/>
      <c r="D24" s="41"/>
      <c r="E24" s="41"/>
      <c r="F24" s="41"/>
      <c r="G24" s="41"/>
      <c r="H24" s="41"/>
      <c r="I24" s="41"/>
      <c r="J24" s="41"/>
      <c r="K24" s="23"/>
      <c r="L24" s="27"/>
      <c r="M24" s="27"/>
    </row>
    <row r="25" spans="2:13" x14ac:dyDescent="0.25">
      <c r="C25" s="26"/>
      <c r="D25" s="26"/>
      <c r="E25" s="26"/>
      <c r="F25" s="26"/>
      <c r="G25" s="26"/>
      <c r="H25" s="26"/>
      <c r="I25" s="26"/>
    </row>
    <row r="28" spans="2:13" x14ac:dyDescent="0.25">
      <c r="C28" s="25"/>
    </row>
  </sheetData>
  <mergeCells count="16">
    <mergeCell ref="B24:J24"/>
    <mergeCell ref="B22:J22"/>
    <mergeCell ref="B23:J23"/>
    <mergeCell ref="B7:B9"/>
    <mergeCell ref="B19:J19"/>
    <mergeCell ref="B20:M20"/>
    <mergeCell ref="H7:H9"/>
    <mergeCell ref="I7:I9"/>
    <mergeCell ref="J7:J9"/>
    <mergeCell ref="B21:K21"/>
    <mergeCell ref="C7:G7"/>
    <mergeCell ref="B2:J2"/>
    <mergeCell ref="B3:J3"/>
    <mergeCell ref="B4:J4"/>
    <mergeCell ref="B5:J5"/>
    <mergeCell ref="B6:J6"/>
  </mergeCells>
  <printOptions horizontalCentered="1"/>
  <pageMargins left="0.23622047244094491" right="0.23622047244094491" top="0.98425196850393704" bottom="0.59055118110236227" header="0.31496062992125984" footer="0.31496062992125984"/>
  <pageSetup scale="69" fitToHeight="0" orientation="landscape" r:id="rId1"/>
  <headerFooter scaleWithDoc="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ECD7-F8E3-482A-9968-A24E8C7F51E2}">
  <sheetPr>
    <tabColor rgb="FF00B050"/>
    <pageSetUpPr fitToPage="1"/>
  </sheetPr>
  <dimension ref="B1:M30"/>
  <sheetViews>
    <sheetView showGridLines="0" tabSelected="1" zoomScale="70" zoomScaleNormal="70" workbookViewId="0">
      <selection activeCell="H9" sqref="H9:H120"/>
    </sheetView>
  </sheetViews>
  <sheetFormatPr baseColWidth="10" defaultColWidth="11.5703125" defaultRowHeight="15.75" x14ac:dyDescent="0.25"/>
  <cols>
    <col min="1" max="1" width="1" style="1" customWidth="1"/>
    <col min="2" max="2" width="58.140625" style="1" customWidth="1"/>
    <col min="3" max="10" width="19.85546875" style="1" customWidth="1"/>
    <col min="11" max="11" width="1.85546875" style="1" customWidth="1"/>
    <col min="12" max="16384" width="11.5703125" style="1"/>
  </cols>
  <sheetData>
    <row r="1" spans="2:11" ht="6.6" customHeight="1" x14ac:dyDescent="0.25"/>
    <row r="2" spans="2:11" ht="15" customHeight="1" x14ac:dyDescent="0.25">
      <c r="B2" s="44" t="s">
        <v>148</v>
      </c>
      <c r="C2" s="45"/>
      <c r="D2" s="45"/>
      <c r="E2" s="45"/>
      <c r="F2" s="45"/>
      <c r="G2" s="45"/>
      <c r="H2" s="45"/>
      <c r="I2" s="45"/>
      <c r="J2" s="46"/>
    </row>
    <row r="3" spans="2:11" ht="15" customHeight="1" x14ac:dyDescent="0.25">
      <c r="B3" s="47" t="s">
        <v>0</v>
      </c>
      <c r="C3" s="48"/>
      <c r="D3" s="48"/>
      <c r="E3" s="48"/>
      <c r="F3" s="48"/>
      <c r="G3" s="48"/>
      <c r="H3" s="48"/>
      <c r="I3" s="48"/>
      <c r="J3" s="49"/>
    </row>
    <row r="4" spans="2:11" ht="15" customHeight="1" x14ac:dyDescent="0.25">
      <c r="B4" s="47" t="s">
        <v>1</v>
      </c>
      <c r="C4" s="48"/>
      <c r="D4" s="48"/>
      <c r="E4" s="48"/>
      <c r="F4" s="48"/>
      <c r="G4" s="48"/>
      <c r="H4" s="48"/>
      <c r="I4" s="48"/>
      <c r="J4" s="49"/>
    </row>
    <row r="5" spans="2:11" ht="15" customHeight="1" x14ac:dyDescent="0.25">
      <c r="B5" s="47" t="s">
        <v>149</v>
      </c>
      <c r="C5" s="48"/>
      <c r="D5" s="48"/>
      <c r="E5" s="48"/>
      <c r="F5" s="48"/>
      <c r="G5" s="48"/>
      <c r="H5" s="48"/>
      <c r="I5" s="48"/>
      <c r="J5" s="49"/>
    </row>
    <row r="6" spans="2:11" ht="15" customHeight="1" x14ac:dyDescent="0.25">
      <c r="B6" s="50" t="s">
        <v>2</v>
      </c>
      <c r="C6" s="51"/>
      <c r="D6" s="51"/>
      <c r="E6" s="51"/>
      <c r="F6" s="51"/>
      <c r="G6" s="51"/>
      <c r="H6" s="51"/>
      <c r="I6" s="51"/>
      <c r="J6" s="52"/>
    </row>
    <row r="7" spans="2:11" ht="15" customHeight="1" x14ac:dyDescent="0.25">
      <c r="B7" s="60" t="s">
        <v>3</v>
      </c>
      <c r="C7" s="57" t="s">
        <v>139</v>
      </c>
      <c r="D7" s="57"/>
      <c r="E7" s="57"/>
      <c r="F7" s="57"/>
      <c r="G7" s="57"/>
      <c r="H7" s="61" t="s">
        <v>5</v>
      </c>
      <c r="I7" s="61" t="s">
        <v>6</v>
      </c>
      <c r="J7" s="61" t="s">
        <v>7</v>
      </c>
    </row>
    <row r="8" spans="2:11" ht="30" customHeight="1" x14ac:dyDescent="0.25">
      <c r="B8" s="60"/>
      <c r="C8" s="35" t="s">
        <v>8</v>
      </c>
      <c r="D8" s="35" t="s">
        <v>9</v>
      </c>
      <c r="E8" s="35" t="s">
        <v>10</v>
      </c>
      <c r="F8" s="35" t="s">
        <v>11</v>
      </c>
      <c r="G8" s="35" t="s">
        <v>12</v>
      </c>
      <c r="H8" s="62"/>
      <c r="I8" s="62"/>
      <c r="J8" s="62"/>
    </row>
    <row r="9" spans="2:11" ht="15" customHeight="1" x14ac:dyDescent="0.25">
      <c r="B9" s="60"/>
      <c r="C9" s="36">
        <v>1</v>
      </c>
      <c r="D9" s="36">
        <v>2</v>
      </c>
      <c r="E9" s="35" t="s">
        <v>138</v>
      </c>
      <c r="F9" s="37">
        <v>4</v>
      </c>
      <c r="G9" s="37">
        <v>5</v>
      </c>
      <c r="H9" s="63"/>
      <c r="I9" s="63"/>
      <c r="J9" s="63"/>
    </row>
    <row r="10" spans="2:11" s="3" customFormat="1" ht="8.1" customHeight="1" x14ac:dyDescent="0.25"/>
    <row r="11" spans="2:11" s="16" customFormat="1" ht="39.950000000000003" customHeight="1" x14ac:dyDescent="0.25">
      <c r="B11" s="34" t="s">
        <v>147</v>
      </c>
      <c r="C11" s="33">
        <v>36540732530</v>
      </c>
      <c r="D11" s="17">
        <f t="shared" ref="D11:D17" si="0">E11-C11</f>
        <v>3108222649.1500015</v>
      </c>
      <c r="E11" s="33">
        <v>39648955179.150002</v>
      </c>
      <c r="F11" s="33">
        <v>27565335659.540005</v>
      </c>
      <c r="G11" s="33">
        <f t="shared" ref="G11:G17" si="1">F11</f>
        <v>27565335659.540005</v>
      </c>
      <c r="H11" s="33">
        <f t="shared" ref="H11:H17" si="2">+E11-G11</f>
        <v>12083619519.609997</v>
      </c>
      <c r="I11" s="33">
        <v>6313760720.3500004</v>
      </c>
      <c r="J11" s="33">
        <f t="shared" ref="J11:J17" si="3">+H11-I11</f>
        <v>5769858799.2599964</v>
      </c>
      <c r="K11" s="9"/>
    </row>
    <row r="12" spans="2:11" s="16" customFormat="1" ht="39.950000000000003" customHeight="1" x14ac:dyDescent="0.25">
      <c r="B12" s="34" t="s">
        <v>146</v>
      </c>
      <c r="C12" s="33">
        <v>127941757</v>
      </c>
      <c r="D12" s="17">
        <f t="shared" si="0"/>
        <v>892270569.5999999</v>
      </c>
      <c r="E12" s="33">
        <v>1020212326.5999999</v>
      </c>
      <c r="F12" s="33">
        <v>995002407.27999997</v>
      </c>
      <c r="G12" s="33">
        <f t="shared" si="1"/>
        <v>995002407.27999997</v>
      </c>
      <c r="H12" s="33">
        <f t="shared" si="2"/>
        <v>25209919.319999933</v>
      </c>
      <c r="I12" s="33">
        <v>25151857.5</v>
      </c>
      <c r="J12" s="33">
        <f t="shared" si="3"/>
        <v>58061.819999933243</v>
      </c>
      <c r="K12" s="9"/>
    </row>
    <row r="13" spans="2:11" s="16" customFormat="1" ht="39.950000000000003" customHeight="1" x14ac:dyDescent="0.25">
      <c r="B13" s="34" t="s">
        <v>145</v>
      </c>
      <c r="C13" s="33">
        <v>14270442</v>
      </c>
      <c r="D13" s="17">
        <f t="shared" si="0"/>
        <v>-10656361.550000001</v>
      </c>
      <c r="E13" s="33">
        <v>3614080.45</v>
      </c>
      <c r="F13" s="33">
        <v>2846380.41</v>
      </c>
      <c r="G13" s="33">
        <f t="shared" si="1"/>
        <v>2846380.41</v>
      </c>
      <c r="H13" s="33">
        <f t="shared" si="2"/>
        <v>767700.04</v>
      </c>
      <c r="I13" s="33">
        <v>192413.7</v>
      </c>
      <c r="J13" s="33">
        <f t="shared" si="3"/>
        <v>575286.34000000008</v>
      </c>
      <c r="K13" s="9"/>
    </row>
    <row r="14" spans="2:11" s="16" customFormat="1" ht="39.950000000000003" customHeight="1" x14ac:dyDescent="0.25">
      <c r="B14" s="34" t="s">
        <v>144</v>
      </c>
      <c r="C14" s="33">
        <v>0</v>
      </c>
      <c r="D14" s="17">
        <f t="shared" si="0"/>
        <v>0</v>
      </c>
      <c r="E14" s="33">
        <v>0</v>
      </c>
      <c r="F14" s="33">
        <v>0</v>
      </c>
      <c r="G14" s="33">
        <f t="shared" si="1"/>
        <v>0</v>
      </c>
      <c r="H14" s="33">
        <f t="shared" si="2"/>
        <v>0</v>
      </c>
      <c r="I14" s="33">
        <v>0</v>
      </c>
      <c r="J14" s="33">
        <f t="shared" si="3"/>
        <v>0</v>
      </c>
      <c r="K14" s="9"/>
    </row>
    <row r="15" spans="2:11" s="16" customFormat="1" ht="39.950000000000003" customHeight="1" x14ac:dyDescent="0.25">
      <c r="B15" s="34" t="s">
        <v>143</v>
      </c>
      <c r="C15" s="33">
        <v>0</v>
      </c>
      <c r="D15" s="17">
        <f t="shared" si="0"/>
        <v>0</v>
      </c>
      <c r="E15" s="33">
        <v>0</v>
      </c>
      <c r="F15" s="33">
        <v>0</v>
      </c>
      <c r="G15" s="33">
        <f t="shared" si="1"/>
        <v>0</v>
      </c>
      <c r="H15" s="33">
        <f t="shared" si="2"/>
        <v>0</v>
      </c>
      <c r="I15" s="33">
        <v>0</v>
      </c>
      <c r="J15" s="33">
        <f t="shared" si="3"/>
        <v>0</v>
      </c>
      <c r="K15" s="9"/>
    </row>
    <row r="16" spans="2:11" s="16" customFormat="1" ht="39.950000000000003" customHeight="1" x14ac:dyDescent="0.25">
      <c r="B16" s="34" t="s">
        <v>142</v>
      </c>
      <c r="C16" s="33">
        <v>0</v>
      </c>
      <c r="D16" s="17">
        <f t="shared" si="0"/>
        <v>0</v>
      </c>
      <c r="E16" s="33">
        <v>0</v>
      </c>
      <c r="F16" s="33">
        <v>0</v>
      </c>
      <c r="G16" s="33">
        <f t="shared" si="1"/>
        <v>0</v>
      </c>
      <c r="H16" s="33">
        <f t="shared" si="2"/>
        <v>0</v>
      </c>
      <c r="I16" s="33">
        <v>0</v>
      </c>
      <c r="J16" s="33">
        <f t="shared" si="3"/>
        <v>0</v>
      </c>
      <c r="K16" s="9"/>
    </row>
    <row r="17" spans="2:13" s="16" customFormat="1" ht="39.950000000000003" customHeight="1" x14ac:dyDescent="0.25">
      <c r="B17" s="34" t="s">
        <v>141</v>
      </c>
      <c r="C17" s="33">
        <v>0</v>
      </c>
      <c r="D17" s="17">
        <f t="shared" si="0"/>
        <v>0</v>
      </c>
      <c r="E17" s="33">
        <v>0</v>
      </c>
      <c r="F17" s="33">
        <v>0</v>
      </c>
      <c r="G17" s="33">
        <f t="shared" si="1"/>
        <v>0</v>
      </c>
      <c r="H17" s="33">
        <f t="shared" si="2"/>
        <v>0</v>
      </c>
      <c r="I17" s="33">
        <v>0</v>
      </c>
      <c r="J17" s="33">
        <f t="shared" si="3"/>
        <v>0</v>
      </c>
      <c r="K17" s="9"/>
    </row>
    <row r="18" spans="2:13" s="16" customFormat="1" ht="8.1" customHeight="1" x14ac:dyDescent="0.25">
      <c r="B18" s="32"/>
      <c r="C18" s="14"/>
      <c r="D18" s="14"/>
      <c r="E18" s="15"/>
      <c r="F18" s="14"/>
      <c r="G18" s="14"/>
      <c r="H18" s="14"/>
      <c r="I18" s="14"/>
      <c r="J18" s="14"/>
      <c r="K18" s="9"/>
    </row>
    <row r="19" spans="2:13" s="16" customFormat="1" ht="20.100000000000001" customHeight="1" x14ac:dyDescent="0.25">
      <c r="B19" s="3" t="s">
        <v>125</v>
      </c>
      <c r="C19" s="15">
        <f>SUM(C11:C17)</f>
        <v>36682944729</v>
      </c>
      <c r="D19" s="17">
        <f>E19-C19</f>
        <v>3989836857.1999969</v>
      </c>
      <c r="E19" s="15">
        <f>SUM(E11:E17)</f>
        <v>40672781586.199997</v>
      </c>
      <c r="F19" s="15">
        <f>SUM(F11:F17)</f>
        <v>28563184447.230003</v>
      </c>
      <c r="G19" s="15">
        <f>SUM(G11:G17)</f>
        <v>28563184447.230003</v>
      </c>
      <c r="H19" s="15">
        <f t="shared" ref="H19:K19" si="4">SUM(H11:H17)</f>
        <v>12109597138.969997</v>
      </c>
      <c r="I19" s="15">
        <f t="shared" si="4"/>
        <v>6339104991.5500002</v>
      </c>
      <c r="J19" s="15">
        <f t="shared" si="4"/>
        <v>5770492147.4199963</v>
      </c>
      <c r="K19" s="15">
        <f t="shared" si="4"/>
        <v>0</v>
      </c>
    </row>
    <row r="20" spans="2:13" ht="16.5" thickBot="1" x14ac:dyDescent="0.3">
      <c r="B20" s="20"/>
      <c r="C20" s="20"/>
      <c r="D20" s="20"/>
      <c r="E20" s="21"/>
      <c r="F20" s="21"/>
      <c r="G20" s="21"/>
      <c r="H20" s="21"/>
      <c r="I20" s="21"/>
      <c r="J20" s="21"/>
    </row>
    <row r="21" spans="2:13" ht="16.5" thickTop="1" x14ac:dyDescent="0.25">
      <c r="B21" s="39" t="s">
        <v>126</v>
      </c>
      <c r="C21" s="40"/>
      <c r="D21" s="40"/>
      <c r="E21" s="41"/>
      <c r="F21" s="41"/>
      <c r="G21" s="41"/>
      <c r="H21" s="41"/>
      <c r="I21" s="41"/>
      <c r="J21" s="41"/>
      <c r="K21" s="23"/>
      <c r="L21" s="27"/>
      <c r="M21" s="27"/>
    </row>
    <row r="22" spans="2:13" x14ac:dyDescent="0.25">
      <c r="B22" s="39" t="s">
        <v>127</v>
      </c>
      <c r="C22" s="41"/>
      <c r="D22" s="41"/>
      <c r="E22" s="41"/>
      <c r="F22" s="41"/>
      <c r="G22" s="41"/>
      <c r="H22" s="41"/>
      <c r="I22" s="41"/>
      <c r="J22" s="41"/>
      <c r="K22" s="41"/>
      <c r="L22" s="41"/>
      <c r="M22" s="41"/>
    </row>
    <row r="23" spans="2:13" x14ac:dyDescent="0.25">
      <c r="B23" s="42" t="s">
        <v>128</v>
      </c>
      <c r="C23" s="41"/>
      <c r="D23" s="41"/>
      <c r="E23" s="41"/>
      <c r="F23" s="41"/>
      <c r="G23" s="41"/>
      <c r="H23" s="41"/>
      <c r="I23" s="41"/>
      <c r="J23" s="41"/>
      <c r="K23" s="41"/>
      <c r="L23" s="27"/>
      <c r="M23" s="27"/>
    </row>
    <row r="24" spans="2:13" ht="14.45" customHeight="1" x14ac:dyDescent="0.25">
      <c r="B24" s="43" t="s">
        <v>129</v>
      </c>
      <c r="C24" s="43"/>
      <c r="D24" s="43"/>
      <c r="E24" s="43"/>
      <c r="F24" s="43"/>
      <c r="G24" s="43"/>
      <c r="H24" s="43"/>
      <c r="I24" s="43"/>
      <c r="J24" s="43"/>
      <c r="K24" s="23"/>
      <c r="L24" s="27"/>
      <c r="M24" s="27"/>
    </row>
    <row r="25" spans="2:13" ht="14.45" customHeight="1" x14ac:dyDescent="0.25">
      <c r="B25" s="40" t="s">
        <v>130</v>
      </c>
      <c r="C25" s="40"/>
      <c r="D25" s="40"/>
      <c r="E25" s="41"/>
      <c r="F25" s="41"/>
      <c r="G25" s="41"/>
      <c r="H25" s="41"/>
      <c r="I25" s="41"/>
      <c r="J25" s="41"/>
      <c r="K25" s="23"/>
      <c r="L25" s="27"/>
      <c r="M25" s="27"/>
    </row>
    <row r="26" spans="2:13" ht="14.45" customHeight="1" x14ac:dyDescent="0.25">
      <c r="B26" s="41" t="s">
        <v>140</v>
      </c>
      <c r="C26" s="41"/>
      <c r="D26" s="41"/>
      <c r="E26" s="41"/>
      <c r="F26" s="41"/>
      <c r="G26" s="41"/>
      <c r="H26" s="41"/>
      <c r="I26" s="41"/>
      <c r="J26" s="41"/>
      <c r="K26" s="23"/>
      <c r="L26" s="27"/>
      <c r="M26" s="27"/>
    </row>
    <row r="27" spans="2:13" x14ac:dyDescent="0.25">
      <c r="C27" s="26"/>
      <c r="D27" s="26"/>
      <c r="E27" s="26"/>
      <c r="F27" s="26"/>
      <c r="G27" s="26"/>
      <c r="H27" s="26"/>
      <c r="I27" s="26"/>
    </row>
    <row r="30" spans="2:13" x14ac:dyDescent="0.25">
      <c r="C30" s="25"/>
    </row>
  </sheetData>
  <mergeCells count="16">
    <mergeCell ref="B2:J2"/>
    <mergeCell ref="B3:J3"/>
    <mergeCell ref="B4:J4"/>
    <mergeCell ref="B5:J5"/>
    <mergeCell ref="B6:J6"/>
    <mergeCell ref="B26:J26"/>
    <mergeCell ref="B24:J24"/>
    <mergeCell ref="B25:J25"/>
    <mergeCell ref="B7:B9"/>
    <mergeCell ref="B21:J21"/>
    <mergeCell ref="B22:M22"/>
    <mergeCell ref="H7:H9"/>
    <mergeCell ref="I7:I9"/>
    <mergeCell ref="J7:J9"/>
    <mergeCell ref="B23:K23"/>
    <mergeCell ref="C7:G7"/>
  </mergeCells>
  <printOptions horizontalCentered="1"/>
  <pageMargins left="0.23622047244094491" right="0.23622047244094491" top="0.98425196850393704" bottom="0.59055118110236227" header="0.31496062992125984" footer="0.31496062992125984"/>
  <pageSetup scale="61" fitToHeight="0" orientation="landscape" r:id="rId1"/>
  <headerFooter scaleWithDoc="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emedinam</dc:creator>
  <cp:lastModifiedBy>Dell anjavram</cp:lastModifiedBy>
  <cp:lastPrinted>2021-10-25T02:36:01Z</cp:lastPrinted>
  <dcterms:created xsi:type="dcterms:W3CDTF">2021-07-29T23:12:07Z</dcterms:created>
  <dcterms:modified xsi:type="dcterms:W3CDTF">2021-10-25T02:36:03Z</dcterms:modified>
</cp:coreProperties>
</file>