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AFCDMX\EJERCICIO 2021\3 Enero Septiembre\2 CONAC\Nuevas Clasificaciones CONAC CENTRAL\"/>
    </mc:Choice>
  </mc:AlternateContent>
  <xr:revisionPtr revIDLastSave="0" documentId="13_ncr:1_{4E21DDA4-3414-45A9-BE3A-A0C9F17BACF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ategoría Programática" sheetId="1" r:id="rId1"/>
  </sheets>
  <definedNames>
    <definedName name="_xlnm.Print_Area" localSheetId="0">'Categoría Programática'!$A$1:$K$45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6" i="1" l="1"/>
  <c r="I36" i="1" s="1"/>
  <c r="K36" i="1" s="1"/>
  <c r="H34" i="1"/>
  <c r="I34" i="1" s="1"/>
  <c r="K34" i="1" s="1"/>
  <c r="G28" i="1"/>
  <c r="J28" i="1"/>
  <c r="G25" i="1"/>
  <c r="J25" i="1"/>
  <c r="G21" i="1"/>
  <c r="J21" i="1"/>
  <c r="G12" i="1"/>
  <c r="J12" i="1"/>
  <c r="G9" i="1"/>
  <c r="J9" i="1"/>
  <c r="H16" i="1"/>
  <c r="I16" i="1" s="1"/>
  <c r="K16" i="1" s="1"/>
  <c r="H17" i="1"/>
  <c r="I17" i="1" s="1"/>
  <c r="K17" i="1" s="1"/>
  <c r="F21" i="1"/>
  <c r="J39" i="1" l="1"/>
  <c r="H14" i="1"/>
  <c r="I14" i="1" s="1"/>
  <c r="K14" i="1" s="1"/>
  <c r="H15" i="1"/>
  <c r="I15" i="1" s="1"/>
  <c r="K15" i="1" s="1"/>
  <c r="H18" i="1"/>
  <c r="I18" i="1" s="1"/>
  <c r="K18" i="1" s="1"/>
  <c r="H19" i="1"/>
  <c r="I19" i="1" s="1"/>
  <c r="K19" i="1" s="1"/>
  <c r="H20" i="1"/>
  <c r="I20" i="1" s="1"/>
  <c r="K20" i="1" s="1"/>
  <c r="H22" i="1"/>
  <c r="H23" i="1"/>
  <c r="I23" i="1" s="1"/>
  <c r="K23" i="1" s="1"/>
  <c r="H24" i="1"/>
  <c r="I24" i="1" s="1"/>
  <c r="K24" i="1" s="1"/>
  <c r="H26" i="1"/>
  <c r="H27" i="1"/>
  <c r="I27" i="1" s="1"/>
  <c r="K27" i="1" s="1"/>
  <c r="H29" i="1"/>
  <c r="H30" i="1"/>
  <c r="I30" i="1" s="1"/>
  <c r="K30" i="1" s="1"/>
  <c r="H31" i="1"/>
  <c r="I31" i="1" s="1"/>
  <c r="K31" i="1" s="1"/>
  <c r="H32" i="1"/>
  <c r="I32" i="1" s="1"/>
  <c r="K32" i="1" s="1"/>
  <c r="H35" i="1"/>
  <c r="I35" i="1" s="1"/>
  <c r="K35" i="1" s="1"/>
  <c r="H37" i="1"/>
  <c r="I37" i="1" s="1"/>
  <c r="K37" i="1" s="1"/>
  <c r="H13" i="1"/>
  <c r="H11" i="1"/>
  <c r="I11" i="1" s="1"/>
  <c r="K11" i="1" s="1"/>
  <c r="H10" i="1"/>
  <c r="H12" i="1" l="1"/>
  <c r="I13" i="1"/>
  <c r="K13" i="1" s="1"/>
  <c r="H25" i="1"/>
  <c r="I26" i="1"/>
  <c r="K26" i="1" s="1"/>
  <c r="H21" i="1"/>
  <c r="I21" i="1" s="1"/>
  <c r="K21" i="1" s="1"/>
  <c r="I22" i="1"/>
  <c r="K22" i="1" s="1"/>
  <c r="I10" i="1"/>
  <c r="K10" i="1" s="1"/>
  <c r="H9" i="1"/>
  <c r="H28" i="1"/>
  <c r="I29" i="1"/>
  <c r="K29" i="1" s="1"/>
  <c r="G33" i="1"/>
  <c r="H33" i="1" l="1"/>
  <c r="H39" i="1" s="1"/>
  <c r="G39" i="1"/>
  <c r="E30" i="1"/>
  <c r="E31" i="1"/>
  <c r="E32" i="1"/>
  <c r="E27" i="1"/>
  <c r="E23" i="1"/>
  <c r="E24" i="1"/>
  <c r="E14" i="1"/>
  <c r="E15" i="1"/>
  <c r="E16" i="1"/>
  <c r="E17" i="1"/>
  <c r="E18" i="1"/>
  <c r="E19" i="1"/>
  <c r="E20" i="1"/>
  <c r="E11" i="1"/>
  <c r="D21" i="1" l="1"/>
  <c r="D9" i="1"/>
  <c r="F9" i="1"/>
  <c r="I9" i="1" s="1"/>
  <c r="K9" i="1" s="1"/>
  <c r="E10" i="1"/>
  <c r="D12" i="1"/>
  <c r="F12" i="1"/>
  <c r="I12" i="1" s="1"/>
  <c r="K12" i="1" s="1"/>
  <c r="E13" i="1"/>
  <c r="D25" i="1"/>
  <c r="F25" i="1"/>
  <c r="I25" i="1" s="1"/>
  <c r="K25" i="1" s="1"/>
  <c r="E26" i="1"/>
  <c r="D28" i="1"/>
  <c r="F28" i="1"/>
  <c r="I28" i="1" s="1"/>
  <c r="K28" i="1" s="1"/>
  <c r="E29" i="1"/>
  <c r="D33" i="1"/>
  <c r="F33" i="1"/>
  <c r="I33" i="1" s="1"/>
  <c r="K33" i="1" s="1"/>
  <c r="E34" i="1"/>
  <c r="E35" i="1"/>
  <c r="E36" i="1"/>
  <c r="E37" i="1"/>
  <c r="E22" i="1" l="1"/>
  <c r="D39" i="1"/>
  <c r="E25" i="1"/>
  <c r="E9" i="1"/>
  <c r="E28" i="1"/>
  <c r="E21" i="1"/>
  <c r="E12" i="1"/>
  <c r="F39" i="1"/>
  <c r="I39" i="1" s="1"/>
  <c r="K39" i="1" s="1"/>
  <c r="E33" i="1"/>
  <c r="E39" i="1" l="1"/>
</calcChain>
</file>

<file path=xl/sharedStrings.xml><?xml version="1.0" encoding="utf-8"?>
<sst xmlns="http://schemas.openxmlformats.org/spreadsheetml/2006/main" count="50" uniqueCount="50">
  <si>
    <t>Total</t>
  </si>
  <si>
    <t>Adeudos de ejercicios fiscales anteriores</t>
  </si>
  <si>
    <t>Costo financiero, deuda o apoyos a deudores y ahorradores de la banca</t>
  </si>
  <si>
    <t>Participaciones a entidades federativas y municipios</t>
  </si>
  <si>
    <t>Gasto Federalizado</t>
  </si>
  <si>
    <t>Programas de Gasto Federalizado (Gobierno Federal)</t>
  </si>
  <si>
    <t>Aportaciones a fondos de inversión y reestructura de pensiones</t>
  </si>
  <si>
    <t>Aportaciones a fondos de estabilización</t>
  </si>
  <si>
    <t>Aportaciones a la seguridad social</t>
  </si>
  <si>
    <t>Pensiones y jubilaciones</t>
  </si>
  <si>
    <t>Obligaciones</t>
  </si>
  <si>
    <t>Desastres Naturales</t>
  </si>
  <si>
    <t>Obligaciones de cumplimiento de resolución jurisdiccional</t>
  </si>
  <si>
    <t>Compromisos</t>
  </si>
  <si>
    <t>Operaciones ajenas</t>
  </si>
  <si>
    <t>Apoyo a la función pública y al mejoramiento de la gestión</t>
  </si>
  <si>
    <t>Apoyo al proceso presupuestario y para mejorar la eficiencia institucional</t>
  </si>
  <si>
    <t>Administrativos y de Apoyo</t>
  </si>
  <si>
    <t>Proyectos de Inversión</t>
  </si>
  <si>
    <t>Específicos</t>
  </si>
  <si>
    <t>Funciones de las Fuerzas Armadas (Únicamente Gobierno Federal)</t>
  </si>
  <si>
    <t>Regulación y supervisión</t>
  </si>
  <si>
    <t>Promoción y fomento</t>
  </si>
  <si>
    <t>Planeación, seguimiento y evaluación de políticas públicas</t>
  </si>
  <si>
    <t>Provisión de Bienes Públicos</t>
  </si>
  <si>
    <t>Prestación de Servicios Públicos</t>
  </si>
  <si>
    <t>Desempeño de las Funciones</t>
  </si>
  <si>
    <t>Otros Subsidios</t>
  </si>
  <si>
    <t>Sujetos a Reglas de Operación</t>
  </si>
  <si>
    <t>Subsidios: Sector Social y Privado o Entidades Federativas y Municipios</t>
  </si>
  <si>
    <t>3=(1+2)</t>
  </si>
  <si>
    <t>Modificado</t>
  </si>
  <si>
    <t>Ampliaciones/
Reducciones</t>
  </si>
  <si>
    <t>Aprobado</t>
  </si>
  <si>
    <t>Programas Presupuestarios</t>
  </si>
  <si>
    <t>Gasto por Categoría Programática</t>
  </si>
  <si>
    <t>Poder Ejecutivo de la Ciudad de México</t>
  </si>
  <si>
    <t>Egresos*</t>
  </si>
  <si>
    <t>(Cifras en Pesos)</t>
  </si>
  <si>
    <t>Devengado</t>
  </si>
  <si>
    <t>Pagado</t>
  </si>
  <si>
    <t>Nota: Cifras Preliminares, las correspondientes al cierre del ejercicio se registrarán en el Informe de Cuenta Pública 2021.</t>
  </si>
  <si>
    <t>Diferencia</t>
  </si>
  <si>
    <t xml:space="preserve">Comprometido </t>
  </si>
  <si>
    <t>Diferencia menos comprometido</t>
  </si>
  <si>
    <r>
      <rPr>
        <b/>
        <sz val="8"/>
        <rFont val="Source Sans Pro"/>
        <family val="2"/>
      </rPr>
      <t>Las cifras</t>
    </r>
    <r>
      <rPr>
        <sz val="8"/>
        <rFont val="Source Sans Pro"/>
        <family val="2"/>
      </rPr>
      <t xml:space="preserve"> pueden variar por efecto de redondeo. </t>
    </r>
  </si>
  <si>
    <r>
      <rPr>
        <b/>
        <sz val="8"/>
        <color rgb="FF000000"/>
        <rFont val="Source Sans Pro"/>
        <family val="2"/>
      </rPr>
      <t xml:space="preserve">Las cifras </t>
    </r>
    <r>
      <rPr>
        <sz val="8"/>
        <color rgb="FF000000"/>
        <rFont val="Source Sans Pro"/>
        <family val="2"/>
      </rPr>
      <t>entre paréntesis indican variaciones negativas.</t>
    </r>
  </si>
  <si>
    <r>
      <t>Fuente:</t>
    </r>
    <r>
      <rPr>
        <sz val="8"/>
        <color indexed="8"/>
        <rFont val="Source Sans Pro"/>
        <family val="2"/>
      </rPr>
      <t xml:space="preserve"> Secretaría de Administración y Finanzas</t>
    </r>
  </si>
  <si>
    <r>
      <t>*</t>
    </r>
    <r>
      <rPr>
        <b/>
        <sz val="8"/>
        <color theme="1"/>
        <rFont val="Source Sans Pro"/>
        <family val="2"/>
      </rPr>
      <t>El monto</t>
    </r>
    <r>
      <rPr>
        <sz val="8"/>
        <color theme="1"/>
        <rFont val="Source Sans Pro"/>
        <family val="2"/>
      </rPr>
      <t xml:space="preserve"> presupuestal incluye las transferencias realizadas a los Órganos de Gobierno, así como al Sector Paraestatal No Financiero.</t>
    </r>
  </si>
  <si>
    <t>Enero - 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</si>
</sst>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[$€-2]\ #,##0.00_);[Red]\([$€-2]\ #,##0.00\)"/>
    <numFmt numFmtId="166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ahoma"/>
      <family val="2"/>
    </font>
    <font>
      <sz val="12"/>
      <name val="Lucida Sans"/>
      <family val="2"/>
    </font>
    <font>
      <sz val="11"/>
      <color indexed="8"/>
      <name val="Calibri"/>
      <family val="2"/>
    </font>
    <font>
      <sz val="12"/>
      <color theme="1"/>
      <name val="Source Sans Pro"/>
      <family val="2"/>
    </font>
    <font>
      <b/>
      <sz val="12"/>
      <color theme="0"/>
      <name val="Source Sans Pro"/>
      <family val="2"/>
    </font>
    <font>
      <b/>
      <sz val="12"/>
      <color theme="1"/>
      <name val="Source Sans Pro"/>
      <family val="2"/>
    </font>
    <font>
      <b/>
      <sz val="12"/>
      <name val="Source Sans Pro"/>
      <family val="2"/>
    </font>
    <font>
      <sz val="12"/>
      <name val="Source Sans Pro"/>
      <family val="2"/>
    </font>
    <font>
      <b/>
      <sz val="8"/>
      <name val="Source Sans Pro"/>
      <family val="2"/>
    </font>
    <font>
      <sz val="8"/>
      <color theme="1"/>
      <name val="Source Sans Pro"/>
      <family val="2"/>
    </font>
    <font>
      <sz val="8"/>
      <name val="Source Sans Pro"/>
      <family val="2"/>
    </font>
    <font>
      <sz val="8"/>
      <color rgb="FF000000"/>
      <name val="Source Sans Pro"/>
      <family val="2"/>
    </font>
    <font>
      <b/>
      <sz val="8"/>
      <color rgb="FF000000"/>
      <name val="Source Sans Pro"/>
      <family val="2"/>
    </font>
    <font>
      <b/>
      <sz val="8"/>
      <color theme="1"/>
      <name val="Source Sans Pro"/>
      <family val="2"/>
    </font>
    <font>
      <sz val="8"/>
      <color indexed="8"/>
      <name val="Source Sans Pro"/>
      <family val="2"/>
    </font>
  </fonts>
  <fills count="3">
    <fill>
      <patternFill patternType="none"/>
    </fill>
    <fill>
      <patternFill patternType="gray125"/>
    </fill>
    <fill>
      <patternFill patternType="solid">
        <fgColor rgb="FF691C2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21">
    <xf numFmtId="0" fontId="0" fillId="0" borderId="0"/>
    <xf numFmtId="0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5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4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50">
    <xf numFmtId="0" fontId="0" fillId="0" borderId="0" xfId="0"/>
    <xf numFmtId="0" fontId="6" fillId="0" borderId="0" xfId="0" applyFont="1"/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justify" vertical="center" wrapText="1"/>
    </xf>
    <xf numFmtId="166" fontId="8" fillId="0" borderId="0" xfId="0" applyNumberFormat="1" applyFont="1" applyFill="1" applyBorder="1" applyAlignment="1">
      <alignment horizontal="center" vertical="center" wrapText="1"/>
    </xf>
    <xf numFmtId="164" fontId="9" fillId="0" borderId="0" xfId="1" applyNumberFormat="1" applyFont="1" applyFill="1" applyBorder="1" applyAlignment="1" applyProtection="1">
      <alignment vertical="center"/>
    </xf>
    <xf numFmtId="0" fontId="8" fillId="0" borderId="0" xfId="0" applyFont="1"/>
    <xf numFmtId="0" fontId="6" fillId="0" borderId="0" xfId="0" applyFont="1" applyFill="1" applyAlignment="1">
      <alignment horizontal="left" vertical="center" wrapText="1" indent="1"/>
    </xf>
    <xf numFmtId="0" fontId="6" fillId="0" borderId="0" xfId="0" applyFont="1" applyFill="1" applyAlignment="1">
      <alignment horizontal="justify" vertical="center" wrapText="1"/>
    </xf>
    <xf numFmtId="166" fontId="6" fillId="0" borderId="0" xfId="0" applyNumberFormat="1" applyFont="1" applyFill="1" applyBorder="1" applyAlignment="1">
      <alignment horizontal="center" vertical="center" wrapText="1"/>
    </xf>
    <xf numFmtId="164" fontId="10" fillId="0" borderId="0" xfId="1" applyNumberFormat="1" applyFont="1" applyFill="1" applyBorder="1" applyAlignment="1" applyProtection="1">
      <alignment vertical="center"/>
    </xf>
    <xf numFmtId="0" fontId="6" fillId="0" borderId="1" xfId="0" applyFont="1" applyFill="1" applyBorder="1" applyAlignment="1">
      <alignment horizontal="left" vertical="center" wrapText="1"/>
    </xf>
    <xf numFmtId="164" fontId="10" fillId="0" borderId="1" xfId="1" applyNumberFormat="1" applyFont="1" applyFill="1" applyBorder="1" applyAlignment="1" applyProtection="1">
      <alignment vertical="center"/>
    </xf>
    <xf numFmtId="0" fontId="6" fillId="0" borderId="0" xfId="0" applyFont="1" applyFill="1"/>
    <xf numFmtId="0" fontId="12" fillId="0" borderId="0" xfId="0" applyFont="1"/>
    <xf numFmtId="0" fontId="12" fillId="0" borderId="0" xfId="0" applyFont="1" applyFill="1" applyAlignment="1"/>
    <xf numFmtId="0" fontId="12" fillId="0" borderId="0" xfId="0" applyFont="1" applyAlignment="1"/>
    <xf numFmtId="0" fontId="12" fillId="0" borderId="0" xfId="0" applyFont="1" applyAlignment="1">
      <alignment horizontal="justify" wrapText="1"/>
    </xf>
    <xf numFmtId="0" fontId="16" fillId="0" borderId="0" xfId="0" applyFont="1" applyAlignment="1">
      <alignment horizontal="justify" wrapText="1"/>
    </xf>
    <xf numFmtId="0" fontId="14" fillId="0" borderId="0" xfId="0" applyFont="1" applyFill="1" applyAlignment="1">
      <alignment horizontal="justify" wrapText="1"/>
    </xf>
    <xf numFmtId="0" fontId="11" fillId="0" borderId="0" xfId="0" applyFont="1" applyAlignment="1">
      <alignment horizontal="justify" vertical="center" wrapText="1"/>
    </xf>
    <xf numFmtId="0" fontId="12" fillId="0" borderId="0" xfId="0" applyFont="1" applyAlignment="1">
      <alignment horizontal="justify" vertical="center" wrapText="1"/>
    </xf>
    <xf numFmtId="0" fontId="13" fillId="0" borderId="0" xfId="0" applyFont="1" applyFill="1" applyAlignment="1">
      <alignment horizontal="justify" wrapText="1"/>
    </xf>
    <xf numFmtId="0" fontId="12" fillId="0" borderId="0" xfId="0" applyFont="1" applyFill="1" applyAlignment="1">
      <alignment horizontal="justify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13" xfId="0" applyNumberFormat="1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49" fontId="7" fillId="2" borderId="14" xfId="0" applyNumberFormat="1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2" xfId="0" quotePrefix="1" applyNumberFormat="1" applyFont="1" applyFill="1" applyBorder="1" applyAlignment="1">
      <alignment horizontal="center" vertical="center" wrapText="1"/>
    </xf>
    <xf numFmtId="0" fontId="7" fillId="2" borderId="2" xfId="0" quotePrefix="1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 wrapText="1"/>
    </xf>
    <xf numFmtId="49" fontId="7" fillId="2" borderId="15" xfId="0" applyNumberFormat="1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</cellXfs>
  <cellStyles count="21">
    <cellStyle name="Millares 2" xfId="3" xr:uid="{00000000-0005-0000-0000-000000000000}"/>
    <cellStyle name="Millares 2 2" xfId="4" xr:uid="{00000000-0005-0000-0000-000001000000}"/>
    <cellStyle name="Millares 2 3" xfId="5" xr:uid="{00000000-0005-0000-0000-000002000000}"/>
    <cellStyle name="Millares 3" xfId="6" xr:uid="{00000000-0005-0000-0000-000003000000}"/>
    <cellStyle name="Millares 4" xfId="7" xr:uid="{00000000-0005-0000-0000-000004000000}"/>
    <cellStyle name="Millares 5" xfId="8" xr:uid="{00000000-0005-0000-0000-000005000000}"/>
    <cellStyle name="Moneda 2" xfId="9" xr:uid="{00000000-0005-0000-0000-000006000000}"/>
    <cellStyle name="Moneda 3" xfId="10" xr:uid="{00000000-0005-0000-0000-000007000000}"/>
    <cellStyle name="Moneda_000 cuadros para datos del iat ene-sep 08 (valores)" xfId="1" xr:uid="{00000000-0005-0000-0000-000008000000}"/>
    <cellStyle name="Normal" xfId="0" builtinId="0"/>
    <cellStyle name="Normal 2" xfId="11" xr:uid="{00000000-0005-0000-0000-00000A000000}"/>
    <cellStyle name="Normal 2 2" xfId="12" xr:uid="{00000000-0005-0000-0000-00000B000000}"/>
    <cellStyle name="Normal 2_INDICADORES BLOQUE 5 2" xfId="13" xr:uid="{00000000-0005-0000-0000-00000C000000}"/>
    <cellStyle name="Normal 3" xfId="14" xr:uid="{00000000-0005-0000-0000-00000D000000}"/>
    <cellStyle name="Normal 3 2" xfId="15" xr:uid="{00000000-0005-0000-0000-00000E000000}"/>
    <cellStyle name="Normal 4" xfId="2" xr:uid="{00000000-0005-0000-0000-00000F000000}"/>
    <cellStyle name="Normal 5" xfId="16" xr:uid="{00000000-0005-0000-0000-000010000000}"/>
    <cellStyle name="Normal 6" xfId="17" xr:uid="{00000000-0005-0000-0000-000011000000}"/>
    <cellStyle name="Normal 7" xfId="18" xr:uid="{00000000-0005-0000-0000-000012000000}"/>
    <cellStyle name="Porcentual 2" xfId="19" xr:uid="{00000000-0005-0000-0000-000013000000}"/>
    <cellStyle name="Porcentual 2 2" xfId="20" xr:uid="{00000000-0005-0000-0000-000014000000}"/>
  </cellStyles>
  <dxfs count="0"/>
  <tableStyles count="0" defaultTableStyle="TableStyleMedium9" defaultPivotStyle="PivotStyleLight16"/>
  <colors>
    <mruColors>
      <color rgb="FF00AE42"/>
      <color rgb="FF1BB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P45"/>
  <sheetViews>
    <sheetView showGridLines="0" tabSelected="1" view="pageBreakPreview" topLeftCell="B25" zoomScale="85" zoomScaleNormal="130" zoomScaleSheetLayoutView="85" workbookViewId="0">
      <selection activeCell="J39" sqref="J39"/>
    </sheetView>
  </sheetViews>
  <sheetFormatPr baseColWidth="10" defaultColWidth="11.5703125" defaultRowHeight="15.75" x14ac:dyDescent="0.25"/>
  <cols>
    <col min="1" max="1" width="1.7109375" style="1" hidden="1" customWidth="1"/>
    <col min="2" max="2" width="50.5703125" style="1" customWidth="1"/>
    <col min="3" max="3" width="1.85546875" style="1" customWidth="1"/>
    <col min="4" max="4" width="19.42578125" style="1" bestFit="1" customWidth="1"/>
    <col min="5" max="5" width="17.7109375" style="1" bestFit="1" customWidth="1"/>
    <col min="6" max="6" width="20.140625" style="1" bestFit="1" customWidth="1"/>
    <col min="7" max="10" width="19.42578125" style="1" customWidth="1"/>
    <col min="11" max="11" width="17.85546875" style="1" bestFit="1" customWidth="1"/>
    <col min="12" max="12" width="1.85546875" style="1" customWidth="1"/>
    <col min="13" max="13" width="12" style="1" bestFit="1" customWidth="1"/>
    <col min="14" max="14" width="11.5703125" style="1"/>
    <col min="15" max="15" width="11.5703125" style="1" bestFit="1" customWidth="1"/>
    <col min="16" max="16384" width="11.5703125" style="1"/>
  </cols>
  <sheetData>
    <row r="1" spans="2:16" x14ac:dyDescent="0.25">
      <c r="B1" s="24" t="s">
        <v>36</v>
      </c>
      <c r="C1" s="25"/>
      <c r="D1" s="25"/>
      <c r="E1" s="25"/>
      <c r="F1" s="25"/>
      <c r="G1" s="25"/>
      <c r="H1" s="25"/>
      <c r="I1" s="25"/>
      <c r="J1" s="25"/>
      <c r="K1" s="26"/>
    </row>
    <row r="2" spans="2:16" x14ac:dyDescent="0.25">
      <c r="B2" s="27" t="s">
        <v>35</v>
      </c>
      <c r="C2" s="28"/>
      <c r="D2" s="28"/>
      <c r="E2" s="28"/>
      <c r="F2" s="28"/>
      <c r="G2" s="28"/>
      <c r="H2" s="28"/>
      <c r="I2" s="28"/>
      <c r="J2" s="28"/>
      <c r="K2" s="29"/>
    </row>
    <row r="3" spans="2:16" x14ac:dyDescent="0.25">
      <c r="B3" s="27" t="s">
        <v>49</v>
      </c>
      <c r="C3" s="28"/>
      <c r="D3" s="28"/>
      <c r="E3" s="28"/>
      <c r="F3" s="28"/>
      <c r="G3" s="28"/>
      <c r="H3" s="28"/>
      <c r="I3" s="28"/>
      <c r="J3" s="28"/>
      <c r="K3" s="29"/>
    </row>
    <row r="4" spans="2:16" x14ac:dyDescent="0.25">
      <c r="B4" s="30" t="s">
        <v>38</v>
      </c>
      <c r="C4" s="28"/>
      <c r="D4" s="31"/>
      <c r="E4" s="31"/>
      <c r="F4" s="31"/>
      <c r="G4" s="31"/>
      <c r="H4" s="31"/>
      <c r="I4" s="31"/>
      <c r="J4" s="31"/>
      <c r="K4" s="32"/>
    </row>
    <row r="5" spans="2:16" x14ac:dyDescent="0.25">
      <c r="B5" s="33" t="s">
        <v>34</v>
      </c>
      <c r="C5" s="34"/>
      <c r="D5" s="35" t="s">
        <v>37</v>
      </c>
      <c r="E5" s="36"/>
      <c r="F5" s="36"/>
      <c r="G5" s="36"/>
      <c r="H5" s="36"/>
      <c r="I5" s="37" t="s">
        <v>42</v>
      </c>
      <c r="J5" s="37" t="s">
        <v>43</v>
      </c>
      <c r="K5" s="38" t="s">
        <v>44</v>
      </c>
    </row>
    <row r="6" spans="2:16" ht="31.5" x14ac:dyDescent="0.25">
      <c r="B6" s="33"/>
      <c r="C6" s="39"/>
      <c r="D6" s="40" t="s">
        <v>33</v>
      </c>
      <c r="E6" s="41" t="s">
        <v>32</v>
      </c>
      <c r="F6" s="41" t="s">
        <v>31</v>
      </c>
      <c r="G6" s="41" t="s">
        <v>39</v>
      </c>
      <c r="H6" s="41" t="s">
        <v>40</v>
      </c>
      <c r="I6" s="42"/>
      <c r="J6" s="42"/>
      <c r="K6" s="43"/>
    </row>
    <row r="7" spans="2:16" x14ac:dyDescent="0.25">
      <c r="B7" s="33"/>
      <c r="C7" s="44"/>
      <c r="D7" s="45">
        <v>1</v>
      </c>
      <c r="E7" s="46">
        <v>2</v>
      </c>
      <c r="F7" s="41" t="s">
        <v>30</v>
      </c>
      <c r="G7" s="47">
        <v>4</v>
      </c>
      <c r="H7" s="47">
        <v>5</v>
      </c>
      <c r="I7" s="48"/>
      <c r="J7" s="48"/>
      <c r="K7" s="49"/>
    </row>
    <row r="8" spans="2:16" s="2" customFormat="1" ht="3.75" customHeight="1" x14ac:dyDescent="0.25"/>
    <row r="9" spans="2:16" s="6" customFormat="1" ht="31.5" x14ac:dyDescent="0.25">
      <c r="B9" s="3" t="s">
        <v>29</v>
      </c>
      <c r="C9" s="3"/>
      <c r="D9" s="4">
        <f>SUM(D10:D11)</f>
        <v>13520526603</v>
      </c>
      <c r="E9" s="4">
        <f t="shared" ref="E9:E37" si="0">F9-D9</f>
        <v>-36154709.629997253</v>
      </c>
      <c r="F9" s="4">
        <f>SUM(F10:F11)</f>
        <v>13484371893.370003</v>
      </c>
      <c r="G9" s="4">
        <f t="shared" ref="G9:J9" si="1">SUM(G10:G11)</f>
        <v>8061285229.1399994</v>
      </c>
      <c r="H9" s="4">
        <f t="shared" si="1"/>
        <v>8061285229.1399994</v>
      </c>
      <c r="I9" s="4">
        <f>+F9-H9</f>
        <v>5423086664.2300034</v>
      </c>
      <c r="J9" s="4">
        <f t="shared" si="1"/>
        <v>1799550032.6099997</v>
      </c>
      <c r="K9" s="4">
        <f>+I9-J9</f>
        <v>3623536631.6200037</v>
      </c>
      <c r="L9" s="5"/>
      <c r="M9" s="5"/>
      <c r="N9" s="5"/>
      <c r="O9" s="5"/>
      <c r="P9" s="5"/>
    </row>
    <row r="10" spans="2:16" x14ac:dyDescent="0.25">
      <c r="B10" s="7" t="s">
        <v>28</v>
      </c>
      <c r="C10" s="8"/>
      <c r="D10" s="9">
        <v>3143077406</v>
      </c>
      <c r="E10" s="9">
        <f t="shared" si="0"/>
        <v>5439509.0000009537</v>
      </c>
      <c r="F10" s="9">
        <v>3148516915.000001</v>
      </c>
      <c r="G10" s="9">
        <v>2227438302.0700002</v>
      </c>
      <c r="H10" s="9">
        <f>G10</f>
        <v>2227438302.0700002</v>
      </c>
      <c r="I10" s="9">
        <f t="shared" ref="I10:I39" si="2">+F10-H10</f>
        <v>921078612.93000078</v>
      </c>
      <c r="J10" s="9">
        <v>658698019.90999997</v>
      </c>
      <c r="K10" s="9">
        <f t="shared" ref="K10:K39" si="3">+I10-J10</f>
        <v>262380593.02000082</v>
      </c>
      <c r="L10" s="5"/>
      <c r="M10" s="10"/>
      <c r="N10" s="5"/>
      <c r="O10" s="10"/>
      <c r="P10" s="5"/>
    </row>
    <row r="11" spans="2:16" x14ac:dyDescent="0.25">
      <c r="B11" s="7" t="s">
        <v>27</v>
      </c>
      <c r="C11" s="8"/>
      <c r="D11" s="9">
        <v>10377449197</v>
      </c>
      <c r="E11" s="9">
        <f t="shared" si="0"/>
        <v>-41594218.629999161</v>
      </c>
      <c r="F11" s="9">
        <v>10335854978.370001</v>
      </c>
      <c r="G11" s="9">
        <v>5833846927.0699997</v>
      </c>
      <c r="H11" s="9">
        <f>G11</f>
        <v>5833846927.0699997</v>
      </c>
      <c r="I11" s="9">
        <f t="shared" si="2"/>
        <v>4502008051.3000011</v>
      </c>
      <c r="J11" s="9">
        <v>1140852012.6999998</v>
      </c>
      <c r="K11" s="9">
        <f t="shared" si="3"/>
        <v>3361156038.6000013</v>
      </c>
      <c r="L11" s="5"/>
      <c r="M11" s="10"/>
      <c r="N11" s="5"/>
      <c r="O11" s="10"/>
      <c r="P11" s="5"/>
    </row>
    <row r="12" spans="2:16" s="6" customFormat="1" x14ac:dyDescent="0.25">
      <c r="B12" s="3" t="s">
        <v>26</v>
      </c>
      <c r="C12" s="3"/>
      <c r="D12" s="4">
        <f>SUM(D13:D20)</f>
        <v>63803329155</v>
      </c>
      <c r="E12" s="4">
        <f t="shared" si="0"/>
        <v>9784593758.9300385</v>
      </c>
      <c r="F12" s="4">
        <f>SUM(F13:F20)</f>
        <v>73587922913.930038</v>
      </c>
      <c r="G12" s="4">
        <f t="shared" ref="G12:J12" si="4">SUM(G13:G20)</f>
        <v>40070667215.95002</v>
      </c>
      <c r="H12" s="4">
        <f t="shared" si="4"/>
        <v>40070667215.95002</v>
      </c>
      <c r="I12" s="4">
        <f t="shared" si="2"/>
        <v>33517255697.980019</v>
      </c>
      <c r="J12" s="4">
        <f t="shared" si="4"/>
        <v>14847909948.129993</v>
      </c>
      <c r="K12" s="4">
        <f t="shared" si="3"/>
        <v>18669345749.850025</v>
      </c>
      <c r="L12" s="5"/>
      <c r="M12" s="5"/>
      <c r="N12" s="5"/>
      <c r="O12" s="5"/>
      <c r="P12" s="5"/>
    </row>
    <row r="13" spans="2:16" x14ac:dyDescent="0.25">
      <c r="B13" s="7" t="s">
        <v>25</v>
      </c>
      <c r="C13" s="8"/>
      <c r="D13" s="9">
        <v>38474249579</v>
      </c>
      <c r="E13" s="9">
        <f t="shared" si="0"/>
        <v>3182155377.5000458</v>
      </c>
      <c r="F13" s="9">
        <v>41656404956.500046</v>
      </c>
      <c r="G13" s="9">
        <v>25594053801.440022</v>
      </c>
      <c r="H13" s="9">
        <f>G13</f>
        <v>25594053801.440022</v>
      </c>
      <c r="I13" s="9">
        <f t="shared" si="2"/>
        <v>16062351155.060024</v>
      </c>
      <c r="J13" s="9">
        <v>7375609784.3499947</v>
      </c>
      <c r="K13" s="9">
        <f t="shared" si="3"/>
        <v>8686741370.7100296</v>
      </c>
      <c r="L13" s="5"/>
      <c r="M13" s="10"/>
      <c r="N13" s="5"/>
      <c r="O13" s="10"/>
      <c r="P13" s="5"/>
    </row>
    <row r="14" spans="2:16" x14ac:dyDescent="0.25">
      <c r="B14" s="7" t="s">
        <v>24</v>
      </c>
      <c r="C14" s="8"/>
      <c r="D14" s="9">
        <v>1174009745</v>
      </c>
      <c r="E14" s="9">
        <f t="shared" si="0"/>
        <v>0</v>
      </c>
      <c r="F14" s="9">
        <v>1174009745</v>
      </c>
      <c r="G14" s="9">
        <v>984336036.24000001</v>
      </c>
      <c r="H14" s="9">
        <f t="shared" ref="H14:H37" si="5">G14</f>
        <v>984336036.24000001</v>
      </c>
      <c r="I14" s="9">
        <f t="shared" si="2"/>
        <v>189673708.75999999</v>
      </c>
      <c r="J14" s="9">
        <v>163148736.50999999</v>
      </c>
      <c r="K14" s="9">
        <f t="shared" si="3"/>
        <v>26524972.25</v>
      </c>
      <c r="L14" s="5"/>
      <c r="M14" s="10"/>
      <c r="N14" s="5"/>
      <c r="O14" s="10"/>
      <c r="P14" s="5"/>
    </row>
    <row r="15" spans="2:16" ht="31.5" x14ac:dyDescent="0.25">
      <c r="B15" s="7" t="s">
        <v>23</v>
      </c>
      <c r="C15" s="8"/>
      <c r="D15" s="9">
        <v>855647820</v>
      </c>
      <c r="E15" s="9">
        <f t="shared" si="0"/>
        <v>118697682.80000007</v>
      </c>
      <c r="F15" s="9">
        <v>974345502.80000007</v>
      </c>
      <c r="G15" s="9">
        <v>639782805.74000049</v>
      </c>
      <c r="H15" s="9">
        <f t="shared" si="5"/>
        <v>639782805.74000049</v>
      </c>
      <c r="I15" s="9">
        <f t="shared" si="2"/>
        <v>334562697.05999959</v>
      </c>
      <c r="J15" s="9">
        <v>157283061.70000011</v>
      </c>
      <c r="K15" s="9">
        <f t="shared" si="3"/>
        <v>177279635.35999948</v>
      </c>
      <c r="L15" s="5"/>
      <c r="M15" s="10"/>
      <c r="N15" s="5"/>
      <c r="O15" s="10"/>
      <c r="P15" s="5"/>
    </row>
    <row r="16" spans="2:16" x14ac:dyDescent="0.25">
      <c r="B16" s="7" t="s">
        <v>22</v>
      </c>
      <c r="C16" s="8"/>
      <c r="D16" s="9">
        <v>1107024116</v>
      </c>
      <c r="E16" s="9">
        <f t="shared" si="0"/>
        <v>62463876.470000267</v>
      </c>
      <c r="F16" s="9">
        <v>1169487992.4700003</v>
      </c>
      <c r="G16" s="9">
        <v>263487134.34999996</v>
      </c>
      <c r="H16" s="9">
        <f t="shared" si="5"/>
        <v>263487134.34999996</v>
      </c>
      <c r="I16" s="9">
        <f t="shared" si="2"/>
        <v>906000858.12000036</v>
      </c>
      <c r="J16" s="9">
        <v>269145136.89999998</v>
      </c>
      <c r="K16" s="9">
        <f t="shared" si="3"/>
        <v>636855721.22000039</v>
      </c>
      <c r="L16" s="5"/>
      <c r="M16" s="10"/>
      <c r="N16" s="5"/>
      <c r="O16" s="10"/>
      <c r="P16" s="5"/>
    </row>
    <row r="17" spans="2:16" x14ac:dyDescent="0.25">
      <c r="B17" s="7" t="s">
        <v>21</v>
      </c>
      <c r="C17" s="8"/>
      <c r="D17" s="9">
        <v>470977730</v>
      </c>
      <c r="E17" s="9">
        <f t="shared" si="0"/>
        <v>-210813403.19</v>
      </c>
      <c r="F17" s="9">
        <v>260164326.81</v>
      </c>
      <c r="G17" s="9">
        <v>93416992.090000018</v>
      </c>
      <c r="H17" s="9">
        <f t="shared" si="5"/>
        <v>93416992.090000018</v>
      </c>
      <c r="I17" s="9">
        <f t="shared" si="2"/>
        <v>166747334.71999997</v>
      </c>
      <c r="J17" s="9">
        <v>97969751.659999996</v>
      </c>
      <c r="K17" s="9">
        <f t="shared" si="3"/>
        <v>68777583.059999973</v>
      </c>
      <c r="L17" s="5"/>
      <c r="M17" s="10"/>
      <c r="N17" s="5"/>
      <c r="O17" s="10"/>
      <c r="P17" s="5"/>
    </row>
    <row r="18" spans="2:16" ht="31.5" x14ac:dyDescent="0.25">
      <c r="B18" s="7" t="s">
        <v>20</v>
      </c>
      <c r="C18" s="8"/>
      <c r="D18" s="9">
        <v>0</v>
      </c>
      <c r="E18" s="9">
        <f t="shared" si="0"/>
        <v>0</v>
      </c>
      <c r="F18" s="9">
        <v>0</v>
      </c>
      <c r="G18" s="9">
        <v>0</v>
      </c>
      <c r="H18" s="9">
        <f t="shared" si="5"/>
        <v>0</v>
      </c>
      <c r="I18" s="9">
        <f t="shared" si="2"/>
        <v>0</v>
      </c>
      <c r="J18" s="9"/>
      <c r="K18" s="9">
        <f t="shared" si="3"/>
        <v>0</v>
      </c>
      <c r="L18" s="5"/>
      <c r="M18" s="10"/>
      <c r="N18" s="5"/>
      <c r="O18" s="10"/>
      <c r="P18" s="5"/>
    </row>
    <row r="19" spans="2:16" x14ac:dyDescent="0.25">
      <c r="B19" s="7" t="s">
        <v>19</v>
      </c>
      <c r="C19" s="8"/>
      <c r="D19" s="9">
        <v>0</v>
      </c>
      <c r="E19" s="9">
        <f t="shared" si="0"/>
        <v>0</v>
      </c>
      <c r="F19" s="9">
        <v>0</v>
      </c>
      <c r="G19" s="9">
        <v>0</v>
      </c>
      <c r="H19" s="9">
        <f t="shared" si="5"/>
        <v>0</v>
      </c>
      <c r="I19" s="9">
        <f t="shared" si="2"/>
        <v>0</v>
      </c>
      <c r="J19" s="9"/>
      <c r="K19" s="9">
        <f t="shared" si="3"/>
        <v>0</v>
      </c>
      <c r="L19" s="5"/>
      <c r="M19" s="10"/>
      <c r="N19" s="5"/>
      <c r="O19" s="10"/>
      <c r="P19" s="5"/>
    </row>
    <row r="20" spans="2:16" x14ac:dyDescent="0.25">
      <c r="B20" s="7" t="s">
        <v>18</v>
      </c>
      <c r="C20" s="8"/>
      <c r="D20" s="9">
        <v>21721420165</v>
      </c>
      <c r="E20" s="9">
        <f t="shared" si="0"/>
        <v>6632090225.3499947</v>
      </c>
      <c r="F20" s="9">
        <v>28353510390.349995</v>
      </c>
      <c r="G20" s="9">
        <v>12495590446.089994</v>
      </c>
      <c r="H20" s="9">
        <f t="shared" si="5"/>
        <v>12495590446.089994</v>
      </c>
      <c r="I20" s="9">
        <f t="shared" si="2"/>
        <v>15857919944.26</v>
      </c>
      <c r="J20" s="9">
        <v>6784753477.0100002</v>
      </c>
      <c r="K20" s="9">
        <f t="shared" si="3"/>
        <v>9073166467.25</v>
      </c>
      <c r="L20" s="5"/>
      <c r="M20" s="10"/>
      <c r="N20" s="5"/>
      <c r="O20" s="10"/>
      <c r="P20" s="5"/>
    </row>
    <row r="21" spans="2:16" s="6" customFormat="1" x14ac:dyDescent="0.25">
      <c r="B21" s="3" t="s">
        <v>17</v>
      </c>
      <c r="C21" s="3"/>
      <c r="D21" s="4">
        <f>SUM(D22:D24)</f>
        <v>62170506114</v>
      </c>
      <c r="E21" s="4">
        <f t="shared" si="0"/>
        <v>-754763588.01999664</v>
      </c>
      <c r="F21" s="4">
        <f t="shared" ref="F21:J21" si="6">SUM(F22:F24)</f>
        <v>61415742525.980003</v>
      </c>
      <c r="G21" s="4">
        <f t="shared" si="6"/>
        <v>43246933171.309967</v>
      </c>
      <c r="H21" s="4">
        <f t="shared" si="6"/>
        <v>43246933171.309967</v>
      </c>
      <c r="I21" s="4">
        <f t="shared" si="2"/>
        <v>18168809354.670036</v>
      </c>
      <c r="J21" s="4">
        <f t="shared" si="6"/>
        <v>4766404620.6600018</v>
      </c>
      <c r="K21" s="4">
        <f t="shared" si="3"/>
        <v>13402404734.010035</v>
      </c>
      <c r="L21" s="5"/>
      <c r="M21" s="5"/>
      <c r="N21" s="5"/>
      <c r="O21" s="5"/>
      <c r="P21" s="5"/>
    </row>
    <row r="22" spans="2:16" ht="31.5" x14ac:dyDescent="0.25">
      <c r="B22" s="7" t="s">
        <v>16</v>
      </c>
      <c r="C22" s="8"/>
      <c r="D22" s="9">
        <v>54098330770</v>
      </c>
      <c r="E22" s="9">
        <f t="shared" si="0"/>
        <v>-557368155.94999695</v>
      </c>
      <c r="F22" s="9">
        <v>53540962614.050003</v>
      </c>
      <c r="G22" s="9">
        <v>38242066327.829964</v>
      </c>
      <c r="H22" s="9">
        <f t="shared" si="5"/>
        <v>38242066327.829964</v>
      </c>
      <c r="I22" s="9">
        <f t="shared" si="2"/>
        <v>15298896286.220039</v>
      </c>
      <c r="J22" s="9">
        <v>3158036728.6800022</v>
      </c>
      <c r="K22" s="9">
        <f t="shared" si="3"/>
        <v>12140859557.540037</v>
      </c>
      <c r="L22" s="5"/>
      <c r="M22" s="10"/>
      <c r="N22" s="5"/>
      <c r="O22" s="10"/>
      <c r="P22" s="5"/>
    </row>
    <row r="23" spans="2:16" ht="31.5" x14ac:dyDescent="0.25">
      <c r="B23" s="7" t="s">
        <v>15</v>
      </c>
      <c r="C23" s="8"/>
      <c r="D23" s="9">
        <v>8072175344</v>
      </c>
      <c r="E23" s="9">
        <f t="shared" si="0"/>
        <v>-197395432.0700016</v>
      </c>
      <c r="F23" s="9">
        <v>7874779911.9299984</v>
      </c>
      <c r="G23" s="9">
        <v>5004866843.4800034</v>
      </c>
      <c r="H23" s="9">
        <f t="shared" si="5"/>
        <v>5004866843.4800034</v>
      </c>
      <c r="I23" s="9">
        <f t="shared" si="2"/>
        <v>2869913068.449995</v>
      </c>
      <c r="J23" s="9">
        <v>1608367891.9799998</v>
      </c>
      <c r="K23" s="9">
        <f t="shared" si="3"/>
        <v>1261545176.4699953</v>
      </c>
      <c r="L23" s="5"/>
      <c r="M23" s="10"/>
      <c r="N23" s="5"/>
      <c r="O23" s="10"/>
      <c r="P23" s="5"/>
    </row>
    <row r="24" spans="2:16" x14ac:dyDescent="0.25">
      <c r="B24" s="7" t="s">
        <v>14</v>
      </c>
      <c r="C24" s="8"/>
      <c r="D24" s="9">
        <v>0</v>
      </c>
      <c r="E24" s="9">
        <f t="shared" si="0"/>
        <v>0</v>
      </c>
      <c r="F24" s="9">
        <v>0</v>
      </c>
      <c r="G24" s="9">
        <v>0</v>
      </c>
      <c r="H24" s="9">
        <f t="shared" si="5"/>
        <v>0</v>
      </c>
      <c r="I24" s="9">
        <f t="shared" si="2"/>
        <v>0</v>
      </c>
      <c r="J24" s="9"/>
      <c r="K24" s="9">
        <f t="shared" si="3"/>
        <v>0</v>
      </c>
      <c r="L24" s="5"/>
      <c r="M24" s="10"/>
      <c r="N24" s="5"/>
      <c r="O24" s="10"/>
      <c r="P24" s="5"/>
    </row>
    <row r="25" spans="2:16" s="6" customFormat="1" x14ac:dyDescent="0.25">
      <c r="B25" s="3" t="s">
        <v>13</v>
      </c>
      <c r="C25" s="3"/>
      <c r="D25" s="4">
        <f>SUM(D26:D27)</f>
        <v>348179283</v>
      </c>
      <c r="E25" s="4">
        <f t="shared" si="0"/>
        <v>20294309.089999974</v>
      </c>
      <c r="F25" s="4">
        <f>SUM(F26:F27)</f>
        <v>368473592.08999997</v>
      </c>
      <c r="G25" s="4">
        <f t="shared" ref="G25:J25" si="7">SUM(G26:G27)</f>
        <v>215535043.03</v>
      </c>
      <c r="H25" s="4">
        <f t="shared" si="7"/>
        <v>215535043.03</v>
      </c>
      <c r="I25" s="4">
        <f t="shared" si="2"/>
        <v>152938549.05999997</v>
      </c>
      <c r="J25" s="4">
        <f t="shared" si="7"/>
        <v>64357893.25999999</v>
      </c>
      <c r="K25" s="4">
        <f t="shared" si="3"/>
        <v>88580655.799999982</v>
      </c>
      <c r="L25" s="5"/>
      <c r="M25" s="5"/>
      <c r="N25" s="5"/>
      <c r="O25" s="5"/>
      <c r="P25" s="5"/>
    </row>
    <row r="26" spans="2:16" ht="31.5" x14ac:dyDescent="0.25">
      <c r="B26" s="7" t="s">
        <v>12</v>
      </c>
      <c r="C26" s="8"/>
      <c r="D26" s="9">
        <v>0</v>
      </c>
      <c r="E26" s="9">
        <f t="shared" si="0"/>
        <v>0</v>
      </c>
      <c r="F26" s="9">
        <v>0</v>
      </c>
      <c r="G26" s="9">
        <v>0</v>
      </c>
      <c r="H26" s="9">
        <f t="shared" si="5"/>
        <v>0</v>
      </c>
      <c r="I26" s="9">
        <f t="shared" si="2"/>
        <v>0</v>
      </c>
      <c r="J26" s="9"/>
      <c r="K26" s="9">
        <f t="shared" si="3"/>
        <v>0</v>
      </c>
      <c r="L26" s="5"/>
      <c r="M26" s="10"/>
      <c r="N26" s="5"/>
      <c r="O26" s="10"/>
      <c r="P26" s="5"/>
    </row>
    <row r="27" spans="2:16" x14ac:dyDescent="0.25">
      <c r="B27" s="7" t="s">
        <v>11</v>
      </c>
      <c r="C27" s="8"/>
      <c r="D27" s="9">
        <v>348179283</v>
      </c>
      <c r="E27" s="9">
        <f t="shared" si="0"/>
        <v>20294309.089999974</v>
      </c>
      <c r="F27" s="9">
        <v>368473592.08999997</v>
      </c>
      <c r="G27" s="9">
        <v>215535043.03</v>
      </c>
      <c r="H27" s="9">
        <f t="shared" si="5"/>
        <v>215535043.03</v>
      </c>
      <c r="I27" s="9">
        <f t="shared" si="2"/>
        <v>152938549.05999997</v>
      </c>
      <c r="J27" s="9">
        <v>64357893.25999999</v>
      </c>
      <c r="K27" s="9">
        <f t="shared" si="3"/>
        <v>88580655.799999982</v>
      </c>
      <c r="L27" s="5"/>
      <c r="M27" s="10"/>
      <c r="N27" s="5"/>
      <c r="O27" s="10"/>
      <c r="P27" s="5"/>
    </row>
    <row r="28" spans="2:16" s="6" customFormat="1" x14ac:dyDescent="0.25">
      <c r="B28" s="3" t="s">
        <v>10</v>
      </c>
      <c r="C28" s="3"/>
      <c r="D28" s="4">
        <f>SUM(D29:D32)</f>
        <v>0</v>
      </c>
      <c r="E28" s="4">
        <f t="shared" si="0"/>
        <v>0</v>
      </c>
      <c r="F28" s="4">
        <f>SUM(F29:F32)</f>
        <v>0</v>
      </c>
      <c r="G28" s="4">
        <f t="shared" ref="G28:J28" si="8">SUM(G29:G32)</f>
        <v>0</v>
      </c>
      <c r="H28" s="4">
        <f t="shared" si="8"/>
        <v>0</v>
      </c>
      <c r="I28" s="4">
        <f t="shared" si="2"/>
        <v>0</v>
      </c>
      <c r="J28" s="4">
        <f t="shared" si="8"/>
        <v>0</v>
      </c>
      <c r="K28" s="4">
        <f t="shared" si="3"/>
        <v>0</v>
      </c>
      <c r="L28" s="5"/>
      <c r="M28" s="5"/>
      <c r="N28" s="5"/>
      <c r="O28" s="5"/>
      <c r="P28" s="5"/>
    </row>
    <row r="29" spans="2:16" x14ac:dyDescent="0.25">
      <c r="B29" s="7" t="s">
        <v>9</v>
      </c>
      <c r="C29" s="8"/>
      <c r="D29" s="9">
        <v>0</v>
      </c>
      <c r="E29" s="9">
        <f t="shared" si="0"/>
        <v>0</v>
      </c>
      <c r="F29" s="9">
        <v>0</v>
      </c>
      <c r="G29" s="9">
        <v>0</v>
      </c>
      <c r="H29" s="9">
        <f t="shared" si="5"/>
        <v>0</v>
      </c>
      <c r="I29" s="9">
        <f t="shared" si="2"/>
        <v>0</v>
      </c>
      <c r="J29" s="9"/>
      <c r="K29" s="9">
        <f t="shared" si="3"/>
        <v>0</v>
      </c>
      <c r="L29" s="5"/>
      <c r="M29" s="10"/>
      <c r="N29" s="5"/>
      <c r="O29" s="10"/>
      <c r="P29" s="5"/>
    </row>
    <row r="30" spans="2:16" x14ac:dyDescent="0.25">
      <c r="B30" s="7" t="s">
        <v>8</v>
      </c>
      <c r="C30" s="8"/>
      <c r="D30" s="9">
        <v>0</v>
      </c>
      <c r="E30" s="9">
        <f t="shared" si="0"/>
        <v>0</v>
      </c>
      <c r="F30" s="9">
        <v>0</v>
      </c>
      <c r="G30" s="9">
        <v>0</v>
      </c>
      <c r="H30" s="9">
        <f t="shared" si="5"/>
        <v>0</v>
      </c>
      <c r="I30" s="9">
        <f t="shared" si="2"/>
        <v>0</v>
      </c>
      <c r="J30" s="9"/>
      <c r="K30" s="9">
        <f t="shared" si="3"/>
        <v>0</v>
      </c>
      <c r="L30" s="5"/>
      <c r="M30" s="10"/>
      <c r="N30" s="5"/>
      <c r="O30" s="10"/>
      <c r="P30" s="5"/>
    </row>
    <row r="31" spans="2:16" x14ac:dyDescent="0.25">
      <c r="B31" s="7" t="s">
        <v>7</v>
      </c>
      <c r="C31" s="8"/>
      <c r="D31" s="9">
        <v>0</v>
      </c>
      <c r="E31" s="9">
        <f t="shared" si="0"/>
        <v>0</v>
      </c>
      <c r="F31" s="9">
        <v>0</v>
      </c>
      <c r="G31" s="9">
        <v>0</v>
      </c>
      <c r="H31" s="9">
        <f t="shared" si="5"/>
        <v>0</v>
      </c>
      <c r="I31" s="9">
        <f t="shared" si="2"/>
        <v>0</v>
      </c>
      <c r="J31" s="9"/>
      <c r="K31" s="9">
        <f t="shared" si="3"/>
        <v>0</v>
      </c>
      <c r="L31" s="5"/>
      <c r="M31" s="10"/>
      <c r="N31" s="5"/>
      <c r="O31" s="10"/>
      <c r="P31" s="5"/>
    </row>
    <row r="32" spans="2:16" ht="31.5" x14ac:dyDescent="0.25">
      <c r="B32" s="7" t="s">
        <v>6</v>
      </c>
      <c r="C32" s="8"/>
      <c r="D32" s="9">
        <v>0</v>
      </c>
      <c r="E32" s="9">
        <f t="shared" si="0"/>
        <v>0</v>
      </c>
      <c r="F32" s="9">
        <v>0</v>
      </c>
      <c r="G32" s="9">
        <v>0</v>
      </c>
      <c r="H32" s="9">
        <f t="shared" si="5"/>
        <v>0</v>
      </c>
      <c r="I32" s="9">
        <f t="shared" si="2"/>
        <v>0</v>
      </c>
      <c r="J32" s="9"/>
      <c r="K32" s="9">
        <f t="shared" si="3"/>
        <v>0</v>
      </c>
      <c r="L32" s="5"/>
      <c r="M32" s="10"/>
      <c r="N32" s="5"/>
      <c r="O32" s="10"/>
      <c r="P32" s="5"/>
    </row>
    <row r="33" spans="2:16" s="6" customFormat="1" ht="31.5" x14ac:dyDescent="0.25">
      <c r="B33" s="3" t="s">
        <v>5</v>
      </c>
      <c r="C33" s="3"/>
      <c r="D33" s="4">
        <f>D34</f>
        <v>0</v>
      </c>
      <c r="E33" s="4">
        <f t="shared" si="0"/>
        <v>0</v>
      </c>
      <c r="F33" s="4">
        <f>F34</f>
        <v>0</v>
      </c>
      <c r="G33" s="4">
        <f t="shared" ref="G33" si="9">G34</f>
        <v>0</v>
      </c>
      <c r="H33" s="4">
        <f>G33</f>
        <v>0</v>
      </c>
      <c r="I33" s="4">
        <f t="shared" si="2"/>
        <v>0</v>
      </c>
      <c r="J33" s="4"/>
      <c r="K33" s="4">
        <f t="shared" si="3"/>
        <v>0</v>
      </c>
      <c r="L33" s="5"/>
      <c r="M33" s="5"/>
      <c r="N33" s="5"/>
      <c r="O33" s="5"/>
      <c r="P33" s="5"/>
    </row>
    <row r="34" spans="2:16" x14ac:dyDescent="0.25">
      <c r="B34" s="7" t="s">
        <v>4</v>
      </c>
      <c r="C34" s="8"/>
      <c r="D34" s="9">
        <v>0</v>
      </c>
      <c r="E34" s="9">
        <f t="shared" si="0"/>
        <v>0</v>
      </c>
      <c r="F34" s="9">
        <v>0</v>
      </c>
      <c r="G34" s="9">
        <v>0</v>
      </c>
      <c r="H34" s="9">
        <f>G34</f>
        <v>0</v>
      </c>
      <c r="I34" s="9">
        <f t="shared" si="2"/>
        <v>0</v>
      </c>
      <c r="J34" s="9">
        <v>0</v>
      </c>
      <c r="K34" s="9">
        <f t="shared" si="3"/>
        <v>0</v>
      </c>
      <c r="L34" s="5"/>
      <c r="M34" s="10"/>
      <c r="N34" s="5"/>
      <c r="O34" s="10"/>
      <c r="P34" s="5"/>
    </row>
    <row r="35" spans="2:16" s="6" customFormat="1" ht="31.5" x14ac:dyDescent="0.25">
      <c r="B35" s="3" t="s">
        <v>3</v>
      </c>
      <c r="C35" s="3"/>
      <c r="D35" s="4">
        <v>0</v>
      </c>
      <c r="E35" s="4">
        <f t="shared" si="0"/>
        <v>0</v>
      </c>
      <c r="F35" s="4">
        <v>0</v>
      </c>
      <c r="G35" s="4">
        <v>0</v>
      </c>
      <c r="H35" s="4">
        <f t="shared" si="5"/>
        <v>0</v>
      </c>
      <c r="I35" s="4">
        <f t="shared" si="2"/>
        <v>0</v>
      </c>
      <c r="J35" s="4">
        <v>0</v>
      </c>
      <c r="K35" s="4">
        <f t="shared" si="3"/>
        <v>0</v>
      </c>
      <c r="L35" s="5"/>
      <c r="M35" s="5"/>
      <c r="N35" s="5"/>
      <c r="O35" s="5"/>
      <c r="P35" s="5"/>
    </row>
    <row r="36" spans="2:16" s="6" customFormat="1" ht="31.5" x14ac:dyDescent="0.25">
      <c r="B36" s="3" t="s">
        <v>2</v>
      </c>
      <c r="C36" s="3"/>
      <c r="D36" s="4">
        <v>11999268389</v>
      </c>
      <c r="E36" s="4">
        <f t="shared" si="0"/>
        <v>-14433164.790000916</v>
      </c>
      <c r="F36" s="4">
        <v>11984835224.209999</v>
      </c>
      <c r="G36" s="4">
        <v>9134826986.9200001</v>
      </c>
      <c r="H36" s="4">
        <f>G36</f>
        <v>9134826986.9200001</v>
      </c>
      <c r="I36" s="4">
        <f t="shared" si="2"/>
        <v>2850008237.289999</v>
      </c>
      <c r="J36" s="4">
        <v>2792001402.0600004</v>
      </c>
      <c r="K36" s="4">
        <f t="shared" si="3"/>
        <v>58006835.229998589</v>
      </c>
      <c r="L36" s="5"/>
      <c r="M36" s="5"/>
      <c r="N36" s="5"/>
      <c r="O36" s="5"/>
      <c r="P36" s="5"/>
    </row>
    <row r="37" spans="2:16" s="6" customFormat="1" x14ac:dyDescent="0.25">
      <c r="B37" s="3" t="s">
        <v>1</v>
      </c>
      <c r="C37" s="3"/>
      <c r="D37" s="4">
        <v>0</v>
      </c>
      <c r="E37" s="4">
        <f t="shared" si="0"/>
        <v>0</v>
      </c>
      <c r="F37" s="4">
        <v>0</v>
      </c>
      <c r="G37" s="4">
        <v>0</v>
      </c>
      <c r="H37" s="4">
        <f t="shared" si="5"/>
        <v>0</v>
      </c>
      <c r="I37" s="4">
        <f t="shared" si="2"/>
        <v>0</v>
      </c>
      <c r="J37" s="4">
        <v>0</v>
      </c>
      <c r="K37" s="4">
        <f t="shared" si="3"/>
        <v>0</v>
      </c>
      <c r="L37" s="5"/>
      <c r="M37" s="5"/>
      <c r="N37" s="5"/>
      <c r="O37" s="5"/>
      <c r="P37" s="5"/>
    </row>
    <row r="38" spans="2:16" ht="7.5" customHeight="1" x14ac:dyDescent="0.25">
      <c r="B38" s="8"/>
      <c r="C38" s="8"/>
      <c r="D38" s="4"/>
      <c r="E38" s="4"/>
      <c r="F38" s="4"/>
      <c r="G38" s="4"/>
      <c r="H38" s="4"/>
      <c r="I38" s="4"/>
      <c r="J38" s="4"/>
      <c r="K38" s="4"/>
      <c r="L38" s="5"/>
      <c r="M38" s="10"/>
      <c r="N38" s="5"/>
      <c r="O38" s="10"/>
      <c r="P38" s="5"/>
    </row>
    <row r="39" spans="2:16" s="6" customFormat="1" x14ac:dyDescent="0.25">
      <c r="B39" s="2" t="s">
        <v>0</v>
      </c>
      <c r="C39" s="3"/>
      <c r="D39" s="4">
        <f>D9+D12+D21+D25+D28+D33+D35+D36+D37</f>
        <v>151841809544</v>
      </c>
      <c r="E39" s="4">
        <f>F39-D39</f>
        <v>8999536605.5800476</v>
      </c>
      <c r="F39" s="4">
        <f>F9+F12+F21+F25+F28+F33+F35+F36+F37</f>
        <v>160841346149.58005</v>
      </c>
      <c r="G39" s="4">
        <f t="shared" ref="G39:J39" si="10">G9+G12+G21+G25+G28+G33+G35+G36+G37</f>
        <v>100729247646.34999</v>
      </c>
      <c r="H39" s="4">
        <f t="shared" si="10"/>
        <v>100729247646.34999</v>
      </c>
      <c r="I39" s="4">
        <f t="shared" si="2"/>
        <v>60112098503.230057</v>
      </c>
      <c r="J39" s="4">
        <f t="shared" si="10"/>
        <v>24270223896.719994</v>
      </c>
      <c r="K39" s="4">
        <f t="shared" si="3"/>
        <v>35841874606.510063</v>
      </c>
      <c r="L39" s="5"/>
      <c r="M39" s="5"/>
      <c r="N39" s="5"/>
      <c r="O39" s="5"/>
      <c r="P39" s="5"/>
    </row>
    <row r="40" spans="2:16" ht="7.5" customHeight="1" thickBot="1" x14ac:dyDescent="0.3">
      <c r="B40" s="11"/>
      <c r="C40" s="11"/>
      <c r="D40" s="11"/>
      <c r="E40" s="11"/>
      <c r="F40" s="12"/>
      <c r="G40" s="12"/>
      <c r="H40" s="12"/>
      <c r="I40" s="12"/>
      <c r="J40" s="12"/>
      <c r="K40" s="12"/>
      <c r="L40" s="13"/>
      <c r="M40" s="13"/>
    </row>
    <row r="41" spans="2:16" s="14" customFormat="1" ht="12" thickTop="1" x14ac:dyDescent="0.2">
      <c r="B41" s="20" t="s">
        <v>41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</row>
    <row r="42" spans="2:16" s="14" customFormat="1" ht="11.25" x14ac:dyDescent="0.2">
      <c r="B42" s="22" t="s">
        <v>45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</row>
    <row r="43" spans="2:16" s="14" customFormat="1" ht="11.25" x14ac:dyDescent="0.2">
      <c r="B43" s="19" t="s">
        <v>46</v>
      </c>
      <c r="C43" s="19"/>
      <c r="D43" s="19"/>
      <c r="E43" s="19"/>
      <c r="F43" s="19"/>
      <c r="G43" s="19"/>
      <c r="H43" s="19"/>
      <c r="I43" s="19"/>
      <c r="J43" s="19"/>
      <c r="K43" s="19"/>
      <c r="L43" s="15"/>
      <c r="M43" s="15"/>
    </row>
    <row r="44" spans="2:16" s="14" customFormat="1" ht="11.25" x14ac:dyDescent="0.2">
      <c r="B44" s="18" t="s">
        <v>47</v>
      </c>
      <c r="C44" s="18"/>
      <c r="D44" s="18"/>
      <c r="E44" s="18"/>
      <c r="F44" s="17"/>
      <c r="G44" s="17"/>
      <c r="H44" s="17"/>
      <c r="I44" s="17"/>
      <c r="J44" s="17"/>
      <c r="K44" s="17"/>
      <c r="L44" s="16"/>
      <c r="M44" s="16"/>
    </row>
    <row r="45" spans="2:16" s="14" customFormat="1" ht="11.25" x14ac:dyDescent="0.2">
      <c r="B45" s="17" t="s">
        <v>48</v>
      </c>
      <c r="C45" s="17"/>
      <c r="D45" s="17"/>
      <c r="E45" s="17"/>
      <c r="F45" s="17"/>
      <c r="G45" s="17"/>
      <c r="H45" s="17"/>
      <c r="I45" s="17"/>
      <c r="J45" s="17"/>
      <c r="K45" s="17"/>
      <c r="L45" s="16"/>
      <c r="M45" s="16"/>
    </row>
  </sheetData>
  <mergeCells count="14">
    <mergeCell ref="B45:K45"/>
    <mergeCell ref="B44:K44"/>
    <mergeCell ref="B43:K43"/>
    <mergeCell ref="B1:K1"/>
    <mergeCell ref="B2:K2"/>
    <mergeCell ref="B3:K3"/>
    <mergeCell ref="B4:K4"/>
    <mergeCell ref="B5:B7"/>
    <mergeCell ref="B41:M41"/>
    <mergeCell ref="D5:H5"/>
    <mergeCell ref="B42:M42"/>
    <mergeCell ref="I5:I7"/>
    <mergeCell ref="J5:J7"/>
    <mergeCell ref="K5:K7"/>
  </mergeCells>
  <printOptions horizontalCentered="1"/>
  <pageMargins left="0.23622047244094491" right="0.23622047244094491" top="0.74803149606299213" bottom="0.35433070866141736" header="0.31496062992125984" footer="0.31496062992125984"/>
  <pageSetup paperSize="32767" scale="65" fitToHeight="0" orientation="landscape" r:id="rId1"/>
  <headerFooter>
    <oddHeader>&amp;L&amp;G</oddHeader>
  </headerFooter>
  <ignoredErrors>
    <ignoredError sqref="E9 E39 E33 E12:E13 E34 E21:E22 E25:E26 E28:E29" 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Categoría Programática</vt:lpstr>
      <vt:lpstr>'Categoría Programática'!Área_de_impresión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SFINANZAS</dc:creator>
  <cp:lastModifiedBy>Dell anjavram</cp:lastModifiedBy>
  <cp:lastPrinted>2021-10-25T02:25:17Z</cp:lastPrinted>
  <dcterms:created xsi:type="dcterms:W3CDTF">2015-12-07T22:37:00Z</dcterms:created>
  <dcterms:modified xsi:type="dcterms:W3CDTF">2021-10-25T02:29:49Z</dcterms:modified>
</cp:coreProperties>
</file>