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D:\SAFCDMX\EJERCICIO 2021\4 Enero - Diciembre\2 CONAC\Clasificaciones CONAC CENTRAL\"/>
    </mc:Choice>
  </mc:AlternateContent>
  <xr:revisionPtr revIDLastSave="0" documentId="13_ncr:1_{9A57AC9E-092C-4DB7-BA5C-F0F6EB44F061}" xr6:coauthVersionLast="47" xr6:coauthVersionMax="47" xr10:uidLastSave="{00000000-0000-0000-0000-000000000000}"/>
  <bookViews>
    <workbookView xWindow="-120" yWindow="-120" windowWidth="20730" windowHeight="11160" xr2:uid="{00000000-000D-0000-FFFF-FFFF00000000}"/>
  </bookViews>
  <sheets>
    <sheet name="Objeto del Gasto" sheetId="1" r:id="rId1"/>
  </sheets>
  <externalReferences>
    <externalReference r:id="rId2"/>
    <externalReference r:id="rId3"/>
    <externalReference r:id="rId4"/>
    <externalReference r:id="rId5"/>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'Objeto del Gasto'!$A$1:$J$97</definedName>
    <definedName name="CAPIT" localSheetId="0">#REF!</definedName>
    <definedName name="CAPIT">#REF!</definedName>
    <definedName name="CENPAR" localSheetId="0">#REF!</definedName>
    <definedName name="CENPAR">#REF!</definedName>
    <definedName name="datos">OFFSET([2]datos!$A$1,0,0,COUNTA([2]datos!$A$1:$A$65536),23)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0">[2]INICIO!#REF!</definedName>
    <definedName name="MAPPEGS">[2]INICIO!#REF!</definedName>
    <definedName name="MODIF" localSheetId="0">#REF!</definedName>
    <definedName name="MODIF">#REF!</definedName>
    <definedName name="MSG_ERROR1">[2]INICIO!$AA$11</definedName>
    <definedName name="MSG_ERROR2">[1]INICIO!$AA$12</definedName>
    <definedName name="OPCION2" localSheetId="0">[2]INICIO!#REF!</definedName>
    <definedName name="OPCION2">[2]INICIO!#REF!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[4]grafx!$A$34</definedName>
    <definedName name="Print_Titles" localSheetId="0">'Objeto del Gasto'!$1:$9</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_xlnm.Print_Titles" localSheetId="0">'Objeto del Gasto'!$1:$9</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R" localSheetId="0">#REF!</definedName>
    <definedName name="U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85" i="1" l="1"/>
  <c r="H73" i="1"/>
  <c r="H69" i="1"/>
  <c r="H43" i="1"/>
  <c r="G89" i="1"/>
  <c r="H89" i="1" s="1"/>
  <c r="J89" i="1" s="1"/>
  <c r="G88" i="1"/>
  <c r="H88" i="1" s="1"/>
  <c r="G87" i="1"/>
  <c r="H87" i="1" s="1"/>
  <c r="G86" i="1"/>
  <c r="H86" i="1" s="1"/>
  <c r="G85" i="1"/>
  <c r="G84" i="1"/>
  <c r="H84" i="1" s="1"/>
  <c r="J84" i="1" s="1"/>
  <c r="G83" i="1"/>
  <c r="H83" i="1" s="1"/>
  <c r="G80" i="1"/>
  <c r="H80" i="1" s="1"/>
  <c r="G79" i="1"/>
  <c r="H79" i="1" s="1"/>
  <c r="G78" i="1"/>
  <c r="H78" i="1" s="1"/>
  <c r="G75" i="1"/>
  <c r="H75" i="1" s="1"/>
  <c r="G74" i="1"/>
  <c r="H74" i="1" s="1"/>
  <c r="J74" i="1" s="1"/>
  <c r="G73" i="1"/>
  <c r="G72" i="1"/>
  <c r="H72" i="1" s="1"/>
  <c r="G71" i="1"/>
  <c r="H71" i="1" s="1"/>
  <c r="G70" i="1"/>
  <c r="H70" i="1" s="1"/>
  <c r="G69" i="1"/>
  <c r="G66" i="1"/>
  <c r="H66" i="1" s="1"/>
  <c r="J66" i="1" s="1"/>
  <c r="G65" i="1"/>
  <c r="H65" i="1" s="1"/>
  <c r="J65" i="1" s="1"/>
  <c r="G64" i="1"/>
  <c r="H64" i="1" s="1"/>
  <c r="G61" i="1"/>
  <c r="H61" i="1" s="1"/>
  <c r="J61" i="1" s="1"/>
  <c r="G60" i="1"/>
  <c r="H60" i="1" s="1"/>
  <c r="J60" i="1" s="1"/>
  <c r="G59" i="1"/>
  <c r="H59" i="1" s="1"/>
  <c r="J59" i="1" s="1"/>
  <c r="G58" i="1"/>
  <c r="H58" i="1" s="1"/>
  <c r="J58" i="1" s="1"/>
  <c r="G57" i="1"/>
  <c r="H57" i="1" s="1"/>
  <c r="J57" i="1" s="1"/>
  <c r="G56" i="1"/>
  <c r="H56" i="1" s="1"/>
  <c r="J56" i="1" s="1"/>
  <c r="G55" i="1"/>
  <c r="H55" i="1" s="1"/>
  <c r="J55" i="1" s="1"/>
  <c r="G54" i="1"/>
  <c r="H54" i="1" s="1"/>
  <c r="G53" i="1"/>
  <c r="H53" i="1" s="1"/>
  <c r="J53" i="1" s="1"/>
  <c r="G50" i="1"/>
  <c r="H50" i="1" s="1"/>
  <c r="G49" i="1"/>
  <c r="H49" i="1" s="1"/>
  <c r="G48" i="1"/>
  <c r="H48" i="1" s="1"/>
  <c r="J48" i="1" s="1"/>
  <c r="G47" i="1"/>
  <c r="H47" i="1" s="1"/>
  <c r="J47" i="1" s="1"/>
  <c r="G46" i="1"/>
  <c r="H46" i="1" s="1"/>
  <c r="G45" i="1"/>
  <c r="H45" i="1" s="1"/>
  <c r="J45" i="1" s="1"/>
  <c r="G44" i="1"/>
  <c r="H44" i="1" s="1"/>
  <c r="J44" i="1" s="1"/>
  <c r="G43" i="1"/>
  <c r="G42" i="1"/>
  <c r="H42" i="1" s="1"/>
  <c r="J42" i="1" s="1"/>
  <c r="G39" i="1"/>
  <c r="H39" i="1" s="1"/>
  <c r="J39" i="1" s="1"/>
  <c r="G38" i="1"/>
  <c r="H38" i="1" s="1"/>
  <c r="J38" i="1" s="1"/>
  <c r="G37" i="1"/>
  <c r="H37" i="1" s="1"/>
  <c r="J37" i="1" s="1"/>
  <c r="G36" i="1"/>
  <c r="H36" i="1" s="1"/>
  <c r="J36" i="1" s="1"/>
  <c r="G35" i="1"/>
  <c r="H35" i="1" s="1"/>
  <c r="J35" i="1" s="1"/>
  <c r="G34" i="1"/>
  <c r="H34" i="1" s="1"/>
  <c r="J34" i="1" s="1"/>
  <c r="G33" i="1"/>
  <c r="H33" i="1" s="1"/>
  <c r="J33" i="1" s="1"/>
  <c r="G32" i="1"/>
  <c r="H32" i="1" s="1"/>
  <c r="J32" i="1" s="1"/>
  <c r="G31" i="1"/>
  <c r="H31" i="1" s="1"/>
  <c r="G28" i="1"/>
  <c r="H28" i="1" s="1"/>
  <c r="J28" i="1" s="1"/>
  <c r="G27" i="1"/>
  <c r="H27" i="1" s="1"/>
  <c r="J27" i="1" s="1"/>
  <c r="G26" i="1"/>
  <c r="H26" i="1" s="1"/>
  <c r="J26" i="1" s="1"/>
  <c r="G25" i="1"/>
  <c r="H25" i="1" s="1"/>
  <c r="J25" i="1" s="1"/>
  <c r="G24" i="1"/>
  <c r="H24" i="1" s="1"/>
  <c r="J24" i="1" s="1"/>
  <c r="G23" i="1"/>
  <c r="H23" i="1" s="1"/>
  <c r="J23" i="1" s="1"/>
  <c r="G22" i="1"/>
  <c r="H22" i="1" s="1"/>
  <c r="J22" i="1" s="1"/>
  <c r="G21" i="1"/>
  <c r="H21" i="1" s="1"/>
  <c r="J21" i="1" s="1"/>
  <c r="G20" i="1"/>
  <c r="H20" i="1" s="1"/>
  <c r="G17" i="1"/>
  <c r="H17" i="1" s="1"/>
  <c r="J17" i="1" s="1"/>
  <c r="G16" i="1"/>
  <c r="H16" i="1" s="1"/>
  <c r="J16" i="1" s="1"/>
  <c r="G15" i="1"/>
  <c r="H15" i="1" s="1"/>
  <c r="J15" i="1" s="1"/>
  <c r="G14" i="1"/>
  <c r="H14" i="1" s="1"/>
  <c r="J14" i="1" s="1"/>
  <c r="G13" i="1"/>
  <c r="H13" i="1" s="1"/>
  <c r="J13" i="1" s="1"/>
  <c r="G12" i="1"/>
  <c r="H12" i="1" s="1"/>
  <c r="J12" i="1" s="1"/>
  <c r="F82" i="1"/>
  <c r="F77" i="1"/>
  <c r="F68" i="1"/>
  <c r="F63" i="1"/>
  <c r="I63" i="1"/>
  <c r="F52" i="1"/>
  <c r="I52" i="1"/>
  <c r="F41" i="1"/>
  <c r="F30" i="1"/>
  <c r="I30" i="1"/>
  <c r="F19" i="1"/>
  <c r="I19" i="1"/>
  <c r="F10" i="1"/>
  <c r="I10" i="1"/>
  <c r="G11" i="1"/>
  <c r="H11" i="1" s="1"/>
  <c r="F91" i="1" l="1"/>
  <c r="G41" i="1"/>
  <c r="H30" i="1"/>
  <c r="J31" i="1"/>
  <c r="J30" i="1" s="1"/>
  <c r="J83" i="1"/>
  <c r="H82" i="1"/>
  <c r="H19" i="1"/>
  <c r="J20" i="1"/>
  <c r="J19" i="1" s="1"/>
  <c r="H52" i="1"/>
  <c r="J54" i="1"/>
  <c r="J52" i="1" s="1"/>
  <c r="H63" i="1"/>
  <c r="J64" i="1"/>
  <c r="J63" i="1" s="1"/>
  <c r="H10" i="1"/>
  <c r="J11" i="1"/>
  <c r="J10" i="1" s="1"/>
  <c r="H41" i="1"/>
  <c r="H77" i="1"/>
  <c r="G52" i="1"/>
  <c r="G68" i="1"/>
  <c r="H68" i="1"/>
  <c r="G77" i="1"/>
  <c r="G10" i="1"/>
  <c r="G19" i="1"/>
  <c r="G30" i="1"/>
  <c r="G63" i="1"/>
  <c r="G82" i="1"/>
  <c r="G91" i="1" l="1"/>
  <c r="H91" i="1"/>
  <c r="I88" i="1"/>
  <c r="J88" i="1" s="1"/>
  <c r="D88" i="1"/>
  <c r="I87" i="1"/>
  <c r="J87" i="1" s="1"/>
  <c r="D87" i="1"/>
  <c r="I86" i="1"/>
  <c r="J86" i="1" s="1"/>
  <c r="D86" i="1"/>
  <c r="I85" i="1"/>
  <c r="D85" i="1"/>
  <c r="E77" i="1"/>
  <c r="C77" i="1"/>
  <c r="J79" i="1"/>
  <c r="D79" i="1"/>
  <c r="I78" i="1"/>
  <c r="D78" i="1"/>
  <c r="I73" i="1"/>
  <c r="J73" i="1" s="1"/>
  <c r="D73" i="1"/>
  <c r="D74" i="1"/>
  <c r="I69" i="1"/>
  <c r="D69" i="1"/>
  <c r="I70" i="1"/>
  <c r="J70" i="1" s="1"/>
  <c r="D70" i="1"/>
  <c r="I71" i="1"/>
  <c r="J71" i="1" s="1"/>
  <c r="D71" i="1"/>
  <c r="E68" i="1"/>
  <c r="C68" i="1"/>
  <c r="D48" i="1"/>
  <c r="D47" i="1"/>
  <c r="I46" i="1"/>
  <c r="J46" i="1" s="1"/>
  <c r="D46" i="1"/>
  <c r="D44" i="1"/>
  <c r="I82" i="1" l="1"/>
  <c r="J85" i="1"/>
  <c r="J82" i="1" s="1"/>
  <c r="J69" i="1"/>
  <c r="J78" i="1"/>
  <c r="I72" i="1"/>
  <c r="J72" i="1" s="1"/>
  <c r="D72" i="1"/>
  <c r="D65" i="1"/>
  <c r="I49" i="1"/>
  <c r="J49" i="1" s="1"/>
  <c r="D49" i="1"/>
  <c r="D45" i="1"/>
  <c r="I43" i="1" l="1"/>
  <c r="J50" i="1"/>
  <c r="J75" i="1"/>
  <c r="J68" i="1" s="1"/>
  <c r="J80" i="1" l="1"/>
  <c r="J77" i="1" s="1"/>
  <c r="I77" i="1"/>
  <c r="I41" i="1"/>
  <c r="J43" i="1"/>
  <c r="J41" i="1" s="1"/>
  <c r="I68" i="1"/>
  <c r="D84" i="1"/>
  <c r="D89" i="1"/>
  <c r="D80" i="1"/>
  <c r="D83" i="1"/>
  <c r="D54" i="1"/>
  <c r="D55" i="1"/>
  <c r="D56" i="1"/>
  <c r="D57" i="1"/>
  <c r="D58" i="1"/>
  <c r="D59" i="1"/>
  <c r="D60" i="1"/>
  <c r="D61" i="1"/>
  <c r="D43" i="1"/>
  <c r="D50" i="1"/>
  <c r="D32" i="1"/>
  <c r="D33" i="1"/>
  <c r="D34" i="1"/>
  <c r="D35" i="1"/>
  <c r="D36" i="1"/>
  <c r="D37" i="1"/>
  <c r="D38" i="1"/>
  <c r="D39" i="1"/>
  <c r="D21" i="1"/>
  <c r="D22" i="1"/>
  <c r="D23" i="1"/>
  <c r="D24" i="1"/>
  <c r="D25" i="1"/>
  <c r="D26" i="1"/>
  <c r="D27" i="1"/>
  <c r="D28" i="1"/>
  <c r="D12" i="1"/>
  <c r="D13" i="1"/>
  <c r="D14" i="1"/>
  <c r="D15" i="1"/>
  <c r="D16" i="1"/>
  <c r="D17" i="1"/>
  <c r="I91" i="1" l="1"/>
  <c r="J91" i="1"/>
  <c r="D77" i="1"/>
  <c r="D75" i="1"/>
  <c r="D66" i="1"/>
  <c r="D64" i="1"/>
  <c r="D53" i="1"/>
  <c r="D42" i="1"/>
  <c r="D31" i="1"/>
  <c r="D20" i="1"/>
  <c r="C19" i="1" l="1"/>
  <c r="D11" i="1"/>
  <c r="C10" i="1" l="1"/>
  <c r="E10" i="1"/>
  <c r="E19" i="1"/>
  <c r="C30" i="1"/>
  <c r="E30" i="1"/>
  <c r="C41" i="1"/>
  <c r="E41" i="1"/>
  <c r="C52" i="1"/>
  <c r="E52" i="1"/>
  <c r="C63" i="1"/>
  <c r="E63" i="1"/>
  <c r="D68" i="1"/>
  <c r="C82" i="1"/>
  <c r="E82" i="1"/>
  <c r="C91" i="1" l="1"/>
  <c r="E91" i="1"/>
  <c r="D82" i="1"/>
  <c r="D30" i="1"/>
  <c r="D41" i="1"/>
  <c r="D52" i="1"/>
  <c r="D63" i="1"/>
  <c r="D19" i="1"/>
  <c r="D10" i="1"/>
  <c r="D91" i="1" l="1"/>
</calcChain>
</file>

<file path=xl/sharedStrings.xml><?xml version="1.0" encoding="utf-8"?>
<sst xmlns="http://schemas.openxmlformats.org/spreadsheetml/2006/main" count="94" uniqueCount="94">
  <si>
    <t>Total</t>
  </si>
  <si>
    <t>Deuda Pública</t>
  </si>
  <si>
    <t>Participaciones y Aportaciones</t>
  </si>
  <si>
    <t>Inversiones Financieras y Otras Provisiones</t>
  </si>
  <si>
    <t>Inversión Pública</t>
  </si>
  <si>
    <t>Bienes Muebles, Inmuebles e Intangibles</t>
  </si>
  <si>
    <t>Transferencias, Asignaciones, Subsidios y Otras Ayudas</t>
  </si>
  <si>
    <t>Servicios Generales</t>
  </si>
  <si>
    <t>Materiales y Suministros</t>
  </si>
  <si>
    <t>Previsiones</t>
  </si>
  <si>
    <t>Seguridad Social</t>
  </si>
  <si>
    <t>Servicios Personales</t>
  </si>
  <si>
    <t>3=(1+2)</t>
  </si>
  <si>
    <t>Modificado</t>
  </si>
  <si>
    <t>Ampliaciones/
Reducciones</t>
  </si>
  <si>
    <t>Aprobado</t>
  </si>
  <si>
    <t>Capítulo/Concepto</t>
  </si>
  <si>
    <t>Clasificación por Objeto del Gasto (Capítulo y Concepto)</t>
  </si>
  <si>
    <t>Estado Analítico del Ejercicio del Presupuesto de Egresos</t>
  </si>
  <si>
    <t>Poder Ejecutivo de la Ciudad de México</t>
  </si>
  <si>
    <t>Egresos*</t>
  </si>
  <si>
    <t>(Cifras en Pesos)</t>
  </si>
  <si>
    <t>Devengado</t>
  </si>
  <si>
    <r>
      <rPr>
        <b/>
        <sz val="8"/>
        <color rgb="FF000000"/>
        <rFont val="Source Sans Pro"/>
        <family val="2"/>
      </rPr>
      <t xml:space="preserve">Las cifras </t>
    </r>
    <r>
      <rPr>
        <sz val="8"/>
        <color rgb="FF000000"/>
        <rFont val="Source Sans Pro"/>
        <family val="2"/>
      </rPr>
      <t>entre paréntesis indican variaciones negativas.</t>
    </r>
  </si>
  <si>
    <r>
      <t>Fuente:</t>
    </r>
    <r>
      <rPr>
        <sz val="8"/>
        <color indexed="8"/>
        <rFont val="Source Sans Pro"/>
        <family val="2"/>
      </rPr>
      <t xml:space="preserve"> Secretaría de Administración y Finanzas</t>
    </r>
  </si>
  <si>
    <r>
      <t>*</t>
    </r>
    <r>
      <rPr>
        <b/>
        <sz val="8"/>
        <color theme="1"/>
        <rFont val="Source Sans Pro"/>
        <family val="2"/>
      </rPr>
      <t>El monto</t>
    </r>
    <r>
      <rPr>
        <sz val="8"/>
        <color theme="1"/>
        <rFont val="Source Sans Pro"/>
        <family val="2"/>
      </rPr>
      <t xml:space="preserve"> presupuestal incluye las transferencias realizadas a los Órganos de Gobierno y Autónomos, así como al Sector Paraestatal No Financiero.</t>
    </r>
  </si>
  <si>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</si>
  <si>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</si>
  <si>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</si>
  <si>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</si>
  <si>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</si>
  <si>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</si>
  <si>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</si>
  <si>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</si>
  <si>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</si>
  <si>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</si>
  <si>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</si>
  <si>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</si>
  <si>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</si>
  <si>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</si>
  <si>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</si>
  <si>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</si>
  <si>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</si>
  <si>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</si>
  <si>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</si>
  <si>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</si>
  <si>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</si>
  <si>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</si>
  <si>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</si>
  <si>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</si>
  <si>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Subsidios y subvenciones</t>
  </si>
  <si>
    <t>Ayudas sociales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</si>
  <si>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</si>
  <si>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</si>
  <si>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</si>
  <si>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</si>
  <si>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</si>
  <si>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</si>
  <si>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</si>
  <si>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</si>
  <si>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</si>
  <si>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</si>
  <si>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Proyectos productivos y acciones de fomento</t>
  </si>
  <si>
    <t>Otras inversiones financieras</t>
  </si>
  <si>
    <t>Amortización de la deuda pública</t>
  </si>
  <si>
    <t>Intereses de la deuda pública</t>
  </si>
  <si>
    <t>Adeudos de ejercicios fiscales anteriores (ADEFAS)</t>
  </si>
  <si>
    <t>Pagado</t>
  </si>
  <si>
    <t>Donativos</t>
  </si>
  <si>
    <t>Transferencias al exterior</t>
  </si>
  <si>
    <t>Obra pública en bienes propios</t>
  </si>
  <si>
    <t>Transferencias al resto del sector público</t>
  </si>
  <si>
    <t>Pensiones y Jubilaciones</t>
  </si>
  <si>
    <t>Transferencias a fideicomisos, mandatos y otros análogos</t>
  </si>
  <si>
    <t>Transferencias a la seguridad social</t>
  </si>
  <si>
    <t>Inversión para el fomento de actividades productivas</t>
  </si>
  <si>
    <t>Acciones y participaciones de capital</t>
  </si>
  <si>
    <t>Compra de títulos y valores</t>
  </si>
  <si>
    <t>Concesión de préstamos</t>
  </si>
  <si>
    <t>Inversión en fideicomisos, mandatos y otros análogos</t>
  </si>
  <si>
    <t>Provisiones para contingencias y otras erogaciones especiales</t>
  </si>
  <si>
    <t>Participaciones</t>
  </si>
  <si>
    <t>Aportaciones</t>
  </si>
  <si>
    <t>Convenios</t>
  </si>
  <si>
    <t>Comisiones de la deuda pública</t>
  </si>
  <si>
    <t>Gastos de la deuda pública</t>
  </si>
  <si>
    <t>Costos por coberturas</t>
  </si>
  <si>
    <t>Apoyos financieros</t>
  </si>
  <si>
    <r>
      <rPr>
        <b/>
        <sz val="8"/>
        <rFont val="Source Sans Pro"/>
        <family val="2"/>
      </rPr>
      <t>Las cifras</t>
    </r>
    <r>
      <rPr>
        <sz val="8"/>
        <rFont val="Source Sans Pro"/>
        <family val="2"/>
      </rPr>
      <t xml:space="preserve"> pueden variar por efecto de redondeo. </t>
    </r>
  </si>
  <si>
    <t>Nota: Cifras Preliminares, las correspondientes al cierre del ejercicio se registrarán en el Informe de Cuenta Pública 2021.</t>
  </si>
  <si>
    <t>Diferencia</t>
  </si>
  <si>
    <t>Comprometido</t>
  </si>
  <si>
    <t>Diferencia menos comprometido</t>
  </si>
  <si>
    <t>Enero -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</si>
</sst>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_);\(#,##0.0\)"/>
    <numFmt numFmtId="165" formatCode="_-* #,##0.0_-;\-* #,##0.0_-;_-* &quot;-&quot;??_-;_-@_-"/>
    <numFmt numFmtId="166" formatCode="[$€-2]\ #,##0.00_);[Red]\([$€-2]\ #,##0.00\)"/>
    <numFmt numFmtId="167" formatCode="_(* #,##0_);_(* \(#,##0\);_(* &quot;-&quot;??_);_(@_)"/>
  </numFmts>
  <fonts count="22" x14ac:knownFonts="1">
    <font>
      <sz val="11"/>
      <color theme="1"/>
      <name val="Calibri"/>
      <family val="2"/>
      <scheme val="minor"/>
    </font>
    <font>
      <sz val="11"/>
      <color theme="1"/>
      <name val="Calibri"/>
      <family val="2"/>
      <scheme val="minor"/>
    </font>
    <font>
      <sz val="10"/>
      <name val="Arial"/>
      <family val="2"/>
    </font>
    <font>
      <sz val="11"/>
      <name val="Tahoma"/>
      <family val="2"/>
    </font>
    <font>
      <sz val="12"/>
      <name val="Lucida Sans"/>
      <family val="2"/>
    </font>
    <font>
      <sz val="11"/>
      <color indexed="8"/>
      <name val="Calibri"/>
      <family val="2"/>
    </font>
    <font>
      <sz val="11"/>
      <color theme="1"/>
      <name val="Source Sans Pro"/>
      <family val="2"/>
    </font>
    <font>
      <b/>
      <sz val="10"/>
      <color theme="1"/>
      <name val="Source Sans Pro"/>
      <family val="2"/>
    </font>
    <font>
      <b/>
      <sz val="9"/>
      <color theme="1"/>
      <name val="Source Sans Pro"/>
      <family val="2"/>
    </font>
    <font>
      <b/>
      <sz val="9"/>
      <name val="Source Sans Pro"/>
      <family val="2"/>
    </font>
    <font>
      <b/>
      <sz val="11"/>
      <color theme="1"/>
      <name val="Source Sans Pro"/>
      <family val="2"/>
    </font>
    <font>
      <sz val="9"/>
      <color theme="1"/>
      <name val="Source Sans Pro"/>
      <family val="2"/>
    </font>
    <font>
      <b/>
      <sz val="11"/>
      <color indexed="54"/>
      <name val="Source Sans Pro"/>
      <family val="2"/>
    </font>
    <font>
      <sz val="9"/>
      <name val="Source Sans Pro"/>
      <family val="2"/>
    </font>
    <font>
      <sz val="8"/>
      <name val="Source Sans Pro"/>
      <family val="2"/>
    </font>
    <font>
      <b/>
      <sz val="8"/>
      <name val="Source Sans Pro"/>
      <family val="2"/>
    </font>
    <font>
      <sz val="8"/>
      <color theme="1"/>
      <name val="Source Sans Pro"/>
      <family val="2"/>
    </font>
    <font>
      <sz val="8"/>
      <color rgb="FF000000"/>
      <name val="Source Sans Pro"/>
      <family val="2"/>
    </font>
    <font>
      <b/>
      <sz val="8"/>
      <color rgb="FF000000"/>
      <name val="Source Sans Pro"/>
      <family val="2"/>
    </font>
    <font>
      <b/>
      <sz val="8"/>
      <color theme="1"/>
      <name val="Source Sans Pro"/>
      <family val="2"/>
    </font>
    <font>
      <sz val="8"/>
      <color indexed="8"/>
      <name val="Source Sans Pro"/>
      <family val="2"/>
    </font>
    <font>
      <b/>
      <sz val="10"/>
      <color theme="0"/>
      <name val="Source Sans Pro"/>
      <family val="2"/>
    </font>
  </fonts>
  <fills count="3">
    <fill>
      <patternFill patternType="none"/>
    </fill>
    <fill>
      <patternFill patternType="gray125"/>
    </fill>
    <fill>
      <patternFill patternType="solid">
        <fgColor rgb="FF691C20"/>
        <bgColor indexed="64"/>
      </patternFill>
    </fill>
  </fills>
  <borders count="17">
    <border>
      <left/>
      <right/>
      <top/>
      <bottom/>
      <diagonal/>
    </border>
    <border>
      <left/>
      <right/>
      <top/>
      <bottom style="double">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s>
  <cellStyleXfs count="21">
    <xf numFmtId="0" fontId="0" fillId="0" borderId="0"/>
    <xf numFmtId="0"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2" fillId="0" borderId="0"/>
    <xf numFmtId="0" fontId="1" fillId="0" borderId="0"/>
    <xf numFmtId="0" fontId="1" fillId="0" borderId="0"/>
    <xf numFmtId="0" fontId="4" fillId="0" borderId="0"/>
    <xf numFmtId="9" fontId="5" fillId="0" borderId="0" applyFont="0" applyFill="0" applyBorder="0" applyAlignment="0" applyProtection="0"/>
    <xf numFmtId="9" fontId="5" fillId="0" borderId="0" applyFont="0" applyFill="0" applyBorder="0" applyAlignment="0" applyProtection="0"/>
  </cellStyleXfs>
  <cellXfs count="60">
    <xf numFmtId="0" fontId="0" fillId="0" borderId="0" xfId="0"/>
    <xf numFmtId="0" fontId="6" fillId="0" borderId="0" xfId="0" applyFont="1"/>
    <xf numFmtId="0" fontId="7" fillId="0" borderId="0" xfId="0" applyFont="1" applyFill="1" applyAlignment="1">
      <alignment horizontal="center" vertical="center" wrapText="1"/>
    </xf>
    <xf numFmtId="164" fontId="9" fillId="0" borderId="0" xfId="1" applyNumberFormat="1" applyFont="1" applyFill="1" applyBorder="1" applyAlignment="1" applyProtection="1"/>
    <xf numFmtId="0" fontId="10" fillId="0" borderId="0" xfId="0" applyFont="1" applyAlignment="1"/>
    <xf numFmtId="0" fontId="11" fillId="0" borderId="0" xfId="0" applyFont="1" applyFill="1" applyAlignment="1">
      <alignment horizontal="justify" vertical="center" wrapText="1"/>
    </xf>
    <xf numFmtId="167" fontId="11" fillId="0" borderId="0" xfId="0" applyNumberFormat="1" applyFont="1" applyFill="1" applyBorder="1" applyAlignment="1">
      <alignment horizontal="center" vertical="center" wrapText="1"/>
    </xf>
    <xf numFmtId="164" fontId="9" fillId="0" borderId="0" xfId="1" applyNumberFormat="1" applyFont="1" applyFill="1" applyBorder="1" applyAlignment="1" applyProtection="1">
      <alignment vertical="center"/>
    </xf>
    <xf numFmtId="165" fontId="12" fillId="0" borderId="0" xfId="0" applyNumberFormat="1" applyFont="1" applyAlignment="1">
      <alignment horizontal="right"/>
    </xf>
    <xf numFmtId="164" fontId="13" fillId="0" borderId="0" xfId="1" applyNumberFormat="1" applyFont="1" applyFill="1" applyBorder="1" applyAlignment="1" applyProtection="1">
      <alignment vertical="center"/>
    </xf>
    <xf numFmtId="0" fontId="8" fillId="0" borderId="0" xfId="0" applyFont="1" applyFill="1" applyAlignment="1">
      <alignment horizontal="center" vertical="center" wrapText="1"/>
    </xf>
    <xf numFmtId="0" fontId="8" fillId="0" borderId="0" xfId="0" applyFont="1" applyFill="1" applyAlignment="1">
      <alignment horizontal="justify" vertical="center" wrapText="1"/>
    </xf>
    <xf numFmtId="167" fontId="8" fillId="0" borderId="0" xfId="0" applyNumberFormat="1" applyFont="1" applyFill="1" applyBorder="1" applyAlignment="1">
      <alignment horizontal="center" vertical="center" wrapText="1"/>
    </xf>
    <xf numFmtId="0" fontId="10" fillId="0" borderId="0" xfId="0" applyFont="1"/>
    <xf numFmtId="0" fontId="11" fillId="0" borderId="1" xfId="0" applyFont="1" applyFill="1" applyBorder="1" applyAlignment="1">
      <alignment horizontal="left" vertical="center" wrapText="1"/>
    </xf>
    <xf numFmtId="164" fontId="13" fillId="0" borderId="1" xfId="1" applyNumberFormat="1" applyFont="1" applyFill="1" applyBorder="1" applyAlignment="1" applyProtection="1">
      <alignment vertical="center"/>
    </xf>
    <xf numFmtId="0" fontId="11" fillId="0" borderId="0" xfId="0" applyFont="1"/>
    <xf numFmtId="0" fontId="8" fillId="0" borderId="0" xfId="0" applyFont="1" applyFill="1" applyAlignment="1">
      <alignment horizontal="left" vertical="center" wrapText="1"/>
    </xf>
    <xf numFmtId="0" fontId="8" fillId="0" borderId="0" xfId="0" applyFont="1" applyAlignment="1">
      <alignment horizontal="justify" vertical="center" wrapText="1"/>
    </xf>
    <xf numFmtId="0" fontId="11" fillId="0" borderId="0" xfId="0" applyFont="1" applyFill="1" applyAlignment="1">
      <alignment horizontal="left" vertical="center" wrapText="1"/>
    </xf>
    <xf numFmtId="0" fontId="11"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2" fillId="0" borderId="0" xfId="0" applyFont="1" applyFill="1" applyAlignment="1">
      <alignment horizontal="left" vertical="center"/>
    </xf>
    <xf numFmtId="0" fontId="6" fillId="0" borderId="0" xfId="0" applyFont="1" applyFill="1" applyAlignment="1">
      <alignment vertical="center"/>
    </xf>
    <xf numFmtId="0" fontId="14" fillId="0" borderId="0" xfId="0" applyFont="1" applyFill="1" applyAlignment="1">
      <alignment horizontal="justify" vertical="center" wrapText="1"/>
    </xf>
    <xf numFmtId="0" fontId="16" fillId="0" borderId="0" xfId="0" applyFont="1" applyFill="1" applyAlignment="1">
      <alignment horizontal="justify" vertical="center" wrapText="1"/>
    </xf>
    <xf numFmtId="0" fontId="16" fillId="0" borderId="0" xfId="0" applyFont="1" applyFill="1" applyAlignment="1">
      <alignment horizontal="justify" vertical="center" wrapText="1"/>
    </xf>
    <xf numFmtId="0" fontId="7" fillId="0" borderId="13"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2" xfId="0" applyNumberFormat="1"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5" xfId="0" quotePrefix="1" applyNumberFormat="1" applyFont="1" applyFill="1" applyBorder="1" applyAlignment="1">
      <alignment horizontal="center" vertical="center" wrapText="1"/>
    </xf>
    <xf numFmtId="0" fontId="21" fillId="2" borderId="14" xfId="0" quotePrefix="1" applyNumberFormat="1"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10" xfId="0" applyFont="1" applyFill="1" applyBorder="1" applyAlignment="1">
      <alignment horizontal="center" vertical="top" wrapText="1"/>
    </xf>
    <xf numFmtId="0" fontId="16" fillId="0" borderId="0" xfId="0" applyFont="1" applyAlignment="1">
      <alignment horizontal="justify" vertical="center" wrapText="1"/>
    </xf>
    <xf numFmtId="0" fontId="17" fillId="0" borderId="0" xfId="0" applyFont="1" applyAlignment="1">
      <alignment horizontal="justify" vertical="center" wrapText="1"/>
    </xf>
    <xf numFmtId="0" fontId="19" fillId="0" borderId="0" xfId="0" applyFont="1" applyAlignment="1">
      <alignment horizontal="justify" vertical="center" wrapText="1"/>
    </xf>
    <xf numFmtId="0" fontId="21" fillId="2" borderId="6"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15" fillId="0" borderId="0" xfId="0" applyFont="1" applyFill="1" applyAlignment="1">
      <alignment horizontal="justify" vertical="center" wrapText="1"/>
    </xf>
    <xf numFmtId="0" fontId="16" fillId="0" borderId="0" xfId="0" applyFont="1" applyFill="1" applyAlignment="1">
      <alignment horizontal="justify" vertical="center" wrapText="1"/>
    </xf>
    <xf numFmtId="49" fontId="21" fillId="2" borderId="15" xfId="0" applyNumberFormat="1" applyFont="1" applyFill="1" applyBorder="1" applyAlignment="1">
      <alignment horizontal="center" vertical="center" wrapText="1"/>
    </xf>
    <xf numFmtId="49" fontId="21" fillId="2" borderId="16" xfId="0" applyNumberFormat="1" applyFont="1" applyFill="1" applyBorder="1" applyAlignment="1">
      <alignment horizontal="center" vertical="center" wrapText="1"/>
    </xf>
    <xf numFmtId="49" fontId="21" fillId="2" borderId="3" xfId="0" applyNumberFormat="1" applyFont="1" applyFill="1" applyBorder="1" applyAlignment="1">
      <alignment horizontal="center" vertical="center" wrapText="1"/>
    </xf>
    <xf numFmtId="49" fontId="21" fillId="2" borderId="4" xfId="0" applyNumberFormat="1" applyFont="1" applyFill="1" applyBorder="1" applyAlignment="1">
      <alignment horizontal="center" vertical="center" wrapText="1"/>
    </xf>
    <xf numFmtId="49" fontId="21" fillId="2" borderId="5" xfId="0" applyNumberFormat="1"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3" xfId="0" applyFont="1" applyFill="1" applyBorder="1" applyAlignment="1">
      <alignment horizontal="center" vertical="center" wrapText="1"/>
    </xf>
  </cellXfs>
  <cellStyles count="21">
    <cellStyle name="Millares 2" xfId="2" xr:uid="{00000000-0005-0000-0000-000000000000}"/>
    <cellStyle name="Millares 2 2" xfId="3" xr:uid="{00000000-0005-0000-0000-000001000000}"/>
    <cellStyle name="Millares 2 3" xfId="4" xr:uid="{00000000-0005-0000-0000-000002000000}"/>
    <cellStyle name="Millares 3" xfId="5" xr:uid="{00000000-0005-0000-0000-000003000000}"/>
    <cellStyle name="Millares 4" xfId="6" xr:uid="{00000000-0005-0000-0000-000004000000}"/>
    <cellStyle name="Millares 5" xfId="7" xr:uid="{00000000-0005-0000-0000-000005000000}"/>
    <cellStyle name="Moneda 2" xfId="8" xr:uid="{00000000-0005-0000-0000-000006000000}"/>
    <cellStyle name="Moneda 3" xfId="9" xr:uid="{00000000-0005-0000-0000-000007000000}"/>
    <cellStyle name="Moneda_000 cuadros para datos del iat ene-sep 08 (valores)" xfId="1" xr:uid="{00000000-0005-0000-0000-000008000000}"/>
    <cellStyle name="Normal" xfId="0" builtinId="0"/>
    <cellStyle name="Normal 2" xfId="10" xr:uid="{00000000-0005-0000-0000-00000A000000}"/>
    <cellStyle name="Normal 2 2" xfId="11" xr:uid="{00000000-0005-0000-0000-00000B000000}"/>
    <cellStyle name="Normal 2_INDICADORES BLOQUE 5 2" xfId="12" xr:uid="{00000000-0005-0000-0000-00000C000000}"/>
    <cellStyle name="Normal 3" xfId="13" xr:uid="{00000000-0005-0000-0000-00000D000000}"/>
    <cellStyle name="Normal 3 2" xfId="14" xr:uid="{00000000-0005-0000-0000-00000E000000}"/>
    <cellStyle name="Normal 4" xfId="15" xr:uid="{00000000-0005-0000-0000-00000F000000}"/>
    <cellStyle name="Normal 5" xfId="16" xr:uid="{00000000-0005-0000-0000-000010000000}"/>
    <cellStyle name="Normal 6" xfId="17" xr:uid="{00000000-0005-0000-0000-000011000000}"/>
    <cellStyle name="Normal 7" xfId="18" xr:uid="{00000000-0005-0000-0000-000012000000}"/>
    <cellStyle name="Porcentual 2" xfId="19" xr:uid="{00000000-0005-0000-0000-000013000000}"/>
    <cellStyle name="Porcentual 2 2" xfId="20" xr:uid="{00000000-0005-0000-0000-000014000000}"/>
  </cellStyles>
  <dxfs count="0"/>
  <tableStyles count="0" defaultTableStyle="TableStyleMedium9" defaultPivotStyle="PivotStyleLight16"/>
  <colors>
    <mruColors>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129"/>
  <sheetViews>
    <sheetView showGridLines="0" tabSelected="1" view="pageBreakPreview" topLeftCell="A70" zoomScale="85" zoomScaleNormal="85" zoomScaleSheetLayoutView="85" zoomScalePageLayoutView="85" workbookViewId="0">
      <selection activeCell="A95" sqref="A95:J95"/>
    </sheetView>
  </sheetViews>
  <sheetFormatPr baseColWidth="10" defaultColWidth="11.5703125" defaultRowHeight="15" x14ac:dyDescent="0.25"/>
  <cols>
    <col min="1" max="1" width="52.5703125" style="21" customWidth="1"/>
    <col min="2" max="2" width="1.85546875" style="1" customWidth="1"/>
    <col min="3" max="10" width="19.42578125" style="1" customWidth="1"/>
    <col min="11" max="11" width="1.85546875" style="1" customWidth="1"/>
    <col min="12" max="12" width="17.5703125" style="1" customWidth="1"/>
    <col min="13" max="13" width="11.5703125" style="1"/>
    <col min="14" max="14" width="11.5703125" style="1" bestFit="1" customWidth="1"/>
    <col min="15" max="16384" width="11.5703125" style="1"/>
  </cols>
  <sheetData>
    <row r="1" spans="1:15" x14ac:dyDescent="0.25">
      <c r="A1" s="43" t="s">
        <v>19</v>
      </c>
      <c r="B1" s="56"/>
      <c r="C1" s="56"/>
      <c r="D1" s="56"/>
      <c r="E1" s="56"/>
      <c r="F1" s="56"/>
      <c r="G1" s="56"/>
      <c r="H1" s="56"/>
      <c r="I1" s="56"/>
      <c r="J1" s="57"/>
    </row>
    <row r="2" spans="1:15" x14ac:dyDescent="0.25">
      <c r="A2" s="44" t="s">
        <v>18</v>
      </c>
      <c r="B2" s="58"/>
      <c r="C2" s="58"/>
      <c r="D2" s="58"/>
      <c r="E2" s="58"/>
      <c r="F2" s="58"/>
      <c r="G2" s="58"/>
      <c r="H2" s="58"/>
      <c r="I2" s="58"/>
      <c r="J2" s="59"/>
    </row>
    <row r="3" spans="1:15" x14ac:dyDescent="0.25">
      <c r="A3" s="44" t="s">
        <v>17</v>
      </c>
      <c r="B3" s="58"/>
      <c r="C3" s="58"/>
      <c r="D3" s="58"/>
      <c r="E3" s="58"/>
      <c r="F3" s="58"/>
      <c r="G3" s="58"/>
      <c r="H3" s="58"/>
      <c r="I3" s="58"/>
      <c r="J3" s="59"/>
    </row>
    <row r="4" spans="1:15" x14ac:dyDescent="0.25">
      <c r="A4" s="44" t="s">
        <v>93</v>
      </c>
      <c r="B4" s="58"/>
      <c r="C4" s="58"/>
      <c r="D4" s="58"/>
      <c r="E4" s="58"/>
      <c r="F4" s="58"/>
      <c r="G4" s="58"/>
      <c r="H4" s="58"/>
      <c r="I4" s="58"/>
      <c r="J4" s="59"/>
    </row>
    <row r="5" spans="1:15" x14ac:dyDescent="0.25">
      <c r="A5" s="44" t="s">
        <v>21</v>
      </c>
      <c r="B5" s="58"/>
      <c r="C5" s="58"/>
      <c r="D5" s="58"/>
      <c r="E5" s="58"/>
      <c r="F5" s="58"/>
      <c r="G5" s="58"/>
      <c r="H5" s="58"/>
      <c r="I5" s="58"/>
      <c r="J5" s="59"/>
    </row>
    <row r="6" spans="1:15" x14ac:dyDescent="0.25">
      <c r="A6" s="43" t="s">
        <v>16</v>
      </c>
      <c r="B6" s="29"/>
      <c r="C6" s="48" t="s">
        <v>20</v>
      </c>
      <c r="D6" s="49"/>
      <c r="E6" s="49"/>
      <c r="F6" s="49"/>
      <c r="G6" s="49"/>
      <c r="H6" s="50" t="s">
        <v>90</v>
      </c>
      <c r="I6" s="53" t="s">
        <v>91</v>
      </c>
      <c r="J6" s="53" t="s">
        <v>92</v>
      </c>
    </row>
    <row r="7" spans="1:15" ht="27" x14ac:dyDescent="0.25">
      <c r="A7" s="44"/>
      <c r="B7" s="30"/>
      <c r="C7" s="31" t="s">
        <v>15</v>
      </c>
      <c r="D7" s="32" t="s">
        <v>14</v>
      </c>
      <c r="E7" s="33" t="s">
        <v>13</v>
      </c>
      <c r="F7" s="32" t="s">
        <v>22</v>
      </c>
      <c r="G7" s="34" t="s">
        <v>67</v>
      </c>
      <c r="H7" s="51"/>
      <c r="I7" s="54"/>
      <c r="J7" s="54"/>
    </row>
    <row r="8" spans="1:15" x14ac:dyDescent="0.25">
      <c r="A8" s="45"/>
      <c r="B8" s="35"/>
      <c r="C8" s="36">
        <v>1</v>
      </c>
      <c r="D8" s="37">
        <v>2</v>
      </c>
      <c r="E8" s="38" t="s">
        <v>12</v>
      </c>
      <c r="F8" s="35">
        <v>4</v>
      </c>
      <c r="G8" s="39">
        <v>5</v>
      </c>
      <c r="H8" s="52"/>
      <c r="I8" s="55"/>
      <c r="J8" s="55"/>
    </row>
    <row r="9" spans="1:15" s="2" customFormat="1" ht="5.0999999999999996" customHeight="1" x14ac:dyDescent="0.25">
      <c r="D9" s="28"/>
      <c r="F9" s="28"/>
    </row>
    <row r="10" spans="1:15" s="4" customFormat="1" x14ac:dyDescent="0.25">
      <c r="A10" s="18" t="s">
        <v>11</v>
      </c>
      <c r="B10" s="18"/>
      <c r="C10" s="12">
        <f>SUM(C11:C17)</f>
        <v>72710180036</v>
      </c>
      <c r="D10" s="12">
        <f t="shared" ref="D10:D84" si="0">E10-C10</f>
        <v>368595658.55999756</v>
      </c>
      <c r="E10" s="12">
        <f>SUM(E11:E17)</f>
        <v>73078775694.559998</v>
      </c>
      <c r="F10" s="12">
        <f t="shared" ref="F10:J10" si="1">SUM(F11:F17)</f>
        <v>72520703445.380035</v>
      </c>
      <c r="G10" s="12">
        <f t="shared" si="1"/>
        <v>72520703445.380035</v>
      </c>
      <c r="H10" s="12">
        <f t="shared" si="1"/>
        <v>558072249.17998564</v>
      </c>
      <c r="I10" s="12">
        <f t="shared" si="1"/>
        <v>161888018.10000002</v>
      </c>
      <c r="J10" s="12">
        <f t="shared" si="1"/>
        <v>396184231.07998556</v>
      </c>
      <c r="K10" s="7"/>
      <c r="L10" s="7"/>
      <c r="M10" s="3"/>
      <c r="N10" s="3"/>
      <c r="O10" s="3"/>
    </row>
    <row r="11" spans="1:15" x14ac:dyDescent="0.25">
      <c r="A11" s="19" t="s">
        <v>26</v>
      </c>
      <c r="B11" s="5"/>
      <c r="C11" s="6">
        <v>21354631040</v>
      </c>
      <c r="D11" s="6">
        <f t="shared" si="0"/>
        <v>608706269.50999451</v>
      </c>
      <c r="E11" s="6">
        <v>21963337309.509995</v>
      </c>
      <c r="F11" s="6">
        <v>21947732315.849998</v>
      </c>
      <c r="G11" s="6">
        <f>F11</f>
        <v>21947732315.849998</v>
      </c>
      <c r="H11" s="6">
        <f>+E11-G11</f>
        <v>15604993.659996033</v>
      </c>
      <c r="I11" s="6">
        <v>10938249</v>
      </c>
      <c r="J11" s="6">
        <f>+H11-I11</f>
        <v>4666744.6599960327</v>
      </c>
      <c r="K11" s="7"/>
      <c r="L11" s="23"/>
      <c r="M11" s="8"/>
      <c r="N11" s="8"/>
      <c r="O11" s="8"/>
    </row>
    <row r="12" spans="1:15" x14ac:dyDescent="0.25">
      <c r="A12" s="19" t="s">
        <v>27</v>
      </c>
      <c r="B12" s="5"/>
      <c r="C12" s="6">
        <v>8715994773</v>
      </c>
      <c r="D12" s="6">
        <f t="shared" si="0"/>
        <v>2604711469.1099987</v>
      </c>
      <c r="E12" s="6">
        <v>11320706242.109999</v>
      </c>
      <c r="F12" s="6">
        <v>10991427614.080004</v>
      </c>
      <c r="G12" s="6">
        <f t="shared" ref="G12:G17" si="2">F12</f>
        <v>10991427614.080004</v>
      </c>
      <c r="H12" s="6">
        <f t="shared" ref="H12:H17" si="3">+E12-G12</f>
        <v>329278628.02999496</v>
      </c>
      <c r="I12" s="6">
        <v>104677224.24000002</v>
      </c>
      <c r="J12" s="6">
        <f t="shared" ref="J12:J17" si="4">+H12-I12</f>
        <v>224601403.78999496</v>
      </c>
      <c r="K12" s="7"/>
      <c r="L12" s="23"/>
      <c r="M12" s="8"/>
      <c r="N12" s="8"/>
      <c r="O12" s="8"/>
    </row>
    <row r="13" spans="1:15" x14ac:dyDescent="0.25">
      <c r="A13" s="19" t="s">
        <v>28</v>
      </c>
      <c r="B13" s="5"/>
      <c r="C13" s="6">
        <v>14870557728</v>
      </c>
      <c r="D13" s="6">
        <f t="shared" si="0"/>
        <v>837271072.22000504</v>
      </c>
      <c r="E13" s="6">
        <v>15707828800.220005</v>
      </c>
      <c r="F13" s="6">
        <v>15690140981.129999</v>
      </c>
      <c r="G13" s="6">
        <f t="shared" si="2"/>
        <v>15690140981.129999</v>
      </c>
      <c r="H13" s="6">
        <f t="shared" si="3"/>
        <v>17687819.090005875</v>
      </c>
      <c r="I13" s="6">
        <v>10306634.459999999</v>
      </c>
      <c r="J13" s="6">
        <f t="shared" si="4"/>
        <v>7381184.6300058756</v>
      </c>
      <c r="K13" s="7"/>
      <c r="L13" s="23"/>
      <c r="M13" s="8"/>
      <c r="N13" s="8"/>
      <c r="O13" s="8"/>
    </row>
    <row r="14" spans="1:15" x14ac:dyDescent="0.25">
      <c r="A14" s="19" t="s">
        <v>10</v>
      </c>
      <c r="B14" s="5"/>
      <c r="C14" s="6">
        <v>7916750708</v>
      </c>
      <c r="D14" s="6">
        <f t="shared" si="0"/>
        <v>198053204.78000259</v>
      </c>
      <c r="E14" s="6">
        <v>8114803912.7800026</v>
      </c>
      <c r="F14" s="6">
        <v>8052837157.4800072</v>
      </c>
      <c r="G14" s="6">
        <f t="shared" si="2"/>
        <v>8052837157.4800072</v>
      </c>
      <c r="H14" s="6">
        <f t="shared" si="3"/>
        <v>61966755.299995422</v>
      </c>
      <c r="I14" s="6">
        <v>2325368.63</v>
      </c>
      <c r="J14" s="6">
        <f t="shared" si="4"/>
        <v>59641386.66999542</v>
      </c>
      <c r="K14" s="7"/>
      <c r="L14" s="23"/>
      <c r="M14" s="8"/>
      <c r="N14" s="8"/>
      <c r="O14" s="8"/>
    </row>
    <row r="15" spans="1:15" x14ac:dyDescent="0.25">
      <c r="A15" s="19" t="s">
        <v>29</v>
      </c>
      <c r="B15" s="5"/>
      <c r="C15" s="6">
        <v>15690825800</v>
      </c>
      <c r="D15" s="6">
        <f t="shared" si="0"/>
        <v>-734901378.84998703</v>
      </c>
      <c r="E15" s="6">
        <v>14955924421.150013</v>
      </c>
      <c r="F15" s="6">
        <v>14834567825.27002</v>
      </c>
      <c r="G15" s="6">
        <f t="shared" si="2"/>
        <v>14834567825.27002</v>
      </c>
      <c r="H15" s="6">
        <f t="shared" si="3"/>
        <v>121356595.87999344</v>
      </c>
      <c r="I15" s="6">
        <v>26586891.54000001</v>
      </c>
      <c r="J15" s="6">
        <f t="shared" si="4"/>
        <v>94769704.339993432</v>
      </c>
      <c r="K15" s="7"/>
      <c r="L15" s="23"/>
      <c r="M15" s="8"/>
      <c r="N15" s="8"/>
      <c r="O15" s="8"/>
    </row>
    <row r="16" spans="1:15" x14ac:dyDescent="0.25">
      <c r="A16" s="19" t="s">
        <v>9</v>
      </c>
      <c r="B16" s="5"/>
      <c r="C16" s="6">
        <v>3089859281</v>
      </c>
      <c r="D16" s="6">
        <f t="shared" si="0"/>
        <v>-3089659281</v>
      </c>
      <c r="E16" s="6">
        <v>200000</v>
      </c>
      <c r="F16" s="6">
        <v>0</v>
      </c>
      <c r="G16" s="6">
        <f t="shared" si="2"/>
        <v>0</v>
      </c>
      <c r="H16" s="6">
        <f t="shared" si="3"/>
        <v>200000</v>
      </c>
      <c r="I16" s="6">
        <v>0</v>
      </c>
      <c r="J16" s="6">
        <f t="shared" si="4"/>
        <v>200000</v>
      </c>
      <c r="K16" s="7"/>
      <c r="L16" s="23"/>
      <c r="M16" s="8"/>
      <c r="N16" s="8"/>
      <c r="O16" s="8"/>
    </row>
    <row r="17" spans="1:15" x14ac:dyDescent="0.25">
      <c r="A17" s="19" t="s">
        <v>30</v>
      </c>
      <c r="B17" s="5"/>
      <c r="C17" s="6">
        <v>1071560706</v>
      </c>
      <c r="D17" s="6">
        <f t="shared" si="0"/>
        <v>-55585697.210000157</v>
      </c>
      <c r="E17" s="6">
        <v>1015975008.7899998</v>
      </c>
      <c r="F17" s="6">
        <v>1003997551.5699999</v>
      </c>
      <c r="G17" s="6">
        <f t="shared" si="2"/>
        <v>1003997551.5699999</v>
      </c>
      <c r="H17" s="6">
        <f t="shared" si="3"/>
        <v>11977457.219999909</v>
      </c>
      <c r="I17" s="6">
        <v>7053650.2300000004</v>
      </c>
      <c r="J17" s="6">
        <f t="shared" si="4"/>
        <v>4923806.989999909</v>
      </c>
      <c r="K17" s="7"/>
      <c r="L17" s="9"/>
      <c r="M17" s="7"/>
      <c r="N17" s="9"/>
      <c r="O17" s="7"/>
    </row>
    <row r="18" spans="1:15" ht="5.0999999999999996" customHeight="1" x14ac:dyDescent="0.25">
      <c r="A18" s="19"/>
      <c r="B18" s="5"/>
      <c r="C18" s="6"/>
      <c r="D18" s="6"/>
      <c r="E18" s="6"/>
      <c r="F18" s="6"/>
      <c r="G18" s="6"/>
      <c r="H18" s="6"/>
      <c r="I18" s="6"/>
      <c r="J18" s="6"/>
      <c r="K18" s="7"/>
      <c r="L18" s="9"/>
      <c r="M18" s="7"/>
      <c r="N18" s="9"/>
      <c r="O18" s="7"/>
    </row>
    <row r="19" spans="1:15" s="4" customFormat="1" x14ac:dyDescent="0.25">
      <c r="A19" s="11" t="s">
        <v>8</v>
      </c>
      <c r="B19" s="11"/>
      <c r="C19" s="12">
        <f>SUM(C20:C28)</f>
        <v>9775452063</v>
      </c>
      <c r="D19" s="12">
        <f t="shared" si="0"/>
        <v>1181526111.0800018</v>
      </c>
      <c r="E19" s="12">
        <f>SUM(E20:E28)</f>
        <v>10956978174.080002</v>
      </c>
      <c r="F19" s="12">
        <f t="shared" ref="F19:J19" si="5">SUM(F20:F28)</f>
        <v>9206215459.4300022</v>
      </c>
      <c r="G19" s="12">
        <f t="shared" si="5"/>
        <v>9206215459.4300022</v>
      </c>
      <c r="H19" s="12">
        <f t="shared" si="5"/>
        <v>1750762714.6500001</v>
      </c>
      <c r="I19" s="12">
        <f t="shared" si="5"/>
        <v>1357600614.76</v>
      </c>
      <c r="J19" s="12">
        <f t="shared" si="5"/>
        <v>393162099.8900001</v>
      </c>
      <c r="K19" s="7"/>
      <c r="L19" s="7"/>
      <c r="M19" s="3"/>
      <c r="N19" s="3"/>
      <c r="O19" s="3"/>
    </row>
    <row r="20" spans="1:15" ht="24" x14ac:dyDescent="0.25">
      <c r="A20" s="19" t="s">
        <v>31</v>
      </c>
      <c r="B20" s="5"/>
      <c r="C20" s="6">
        <v>387807435</v>
      </c>
      <c r="D20" s="6">
        <f t="shared" si="0"/>
        <v>4878619.6999996305</v>
      </c>
      <c r="E20" s="6">
        <v>392686054.69999963</v>
      </c>
      <c r="F20" s="6">
        <v>262971696.72000027</v>
      </c>
      <c r="G20" s="6">
        <f t="shared" ref="G20:G28" si="6">F20</f>
        <v>262971696.72000027</v>
      </c>
      <c r="H20" s="6">
        <f t="shared" ref="H20:H28" si="7">+E20-G20</f>
        <v>129714357.97999936</v>
      </c>
      <c r="I20" s="6">
        <v>74141937.710000023</v>
      </c>
      <c r="J20" s="6">
        <f t="shared" ref="J20:J28" si="8">+H20-I20</f>
        <v>55572420.26999934</v>
      </c>
      <c r="K20" s="7"/>
      <c r="L20" s="23"/>
      <c r="M20" s="8"/>
      <c r="N20" s="8"/>
      <c r="O20" s="8"/>
    </row>
    <row r="21" spans="1:15" x14ac:dyDescent="0.25">
      <c r="A21" s="19" t="s">
        <v>32</v>
      </c>
      <c r="B21" s="5"/>
      <c r="C21" s="6">
        <v>1141021498</v>
      </c>
      <c r="D21" s="6">
        <f t="shared" si="0"/>
        <v>237245949.7700007</v>
      </c>
      <c r="E21" s="6">
        <v>1378267447.7700007</v>
      </c>
      <c r="F21" s="6">
        <v>1244984902.0699999</v>
      </c>
      <c r="G21" s="6">
        <f t="shared" si="6"/>
        <v>1244984902.0699999</v>
      </c>
      <c r="H21" s="6">
        <f t="shared" si="7"/>
        <v>133282545.70000076</v>
      </c>
      <c r="I21" s="6">
        <v>118311598.58999999</v>
      </c>
      <c r="J21" s="6">
        <f t="shared" si="8"/>
        <v>14970947.110000774</v>
      </c>
      <c r="K21" s="7"/>
      <c r="L21" s="23"/>
      <c r="M21" s="8"/>
      <c r="N21" s="8"/>
      <c r="O21" s="8"/>
    </row>
    <row r="22" spans="1:15" x14ac:dyDescent="0.25">
      <c r="A22" s="19" t="s">
        <v>33</v>
      </c>
      <c r="B22" s="5"/>
      <c r="C22" s="6">
        <v>1119105697</v>
      </c>
      <c r="D22" s="6">
        <f t="shared" si="0"/>
        <v>176967477.53000021</v>
      </c>
      <c r="E22" s="6">
        <v>1296073174.5300002</v>
      </c>
      <c r="F22" s="6">
        <v>1211583164.25</v>
      </c>
      <c r="G22" s="6">
        <f t="shared" si="6"/>
        <v>1211583164.25</v>
      </c>
      <c r="H22" s="6">
        <f t="shared" si="7"/>
        <v>84490010.28000021</v>
      </c>
      <c r="I22" s="6">
        <v>80788217.269999996</v>
      </c>
      <c r="J22" s="6">
        <f t="shared" si="8"/>
        <v>3701793.010000214</v>
      </c>
      <c r="K22" s="7"/>
      <c r="L22" s="23"/>
      <c r="M22" s="8"/>
      <c r="N22" s="8"/>
      <c r="O22" s="8"/>
    </row>
    <row r="23" spans="1:15" x14ac:dyDescent="0.25">
      <c r="A23" s="19" t="s">
        <v>34</v>
      </c>
      <c r="B23" s="5"/>
      <c r="C23" s="6">
        <v>1372338380</v>
      </c>
      <c r="D23" s="6">
        <f t="shared" si="0"/>
        <v>421855072.25999951</v>
      </c>
      <c r="E23" s="6">
        <v>1794193452.2599995</v>
      </c>
      <c r="F23" s="6">
        <v>1467587722.3999999</v>
      </c>
      <c r="G23" s="6">
        <f t="shared" si="6"/>
        <v>1467587722.3999999</v>
      </c>
      <c r="H23" s="6">
        <f t="shared" si="7"/>
        <v>326605729.85999966</v>
      </c>
      <c r="I23" s="6">
        <v>271036407.54000002</v>
      </c>
      <c r="J23" s="6">
        <f t="shared" si="8"/>
        <v>55569322.319999635</v>
      </c>
      <c r="K23" s="7"/>
      <c r="L23" s="23"/>
      <c r="M23" s="8"/>
      <c r="N23" s="8"/>
      <c r="O23" s="8"/>
    </row>
    <row r="24" spans="1:15" x14ac:dyDescent="0.25">
      <c r="A24" s="19" t="s">
        <v>35</v>
      </c>
      <c r="B24" s="5"/>
      <c r="C24" s="6">
        <v>2370966871</v>
      </c>
      <c r="D24" s="6">
        <f t="shared" si="0"/>
        <v>-318705819.67999959</v>
      </c>
      <c r="E24" s="6">
        <v>2052261051.3200004</v>
      </c>
      <c r="F24" s="6">
        <v>1459816456.9399993</v>
      </c>
      <c r="G24" s="6">
        <f t="shared" si="6"/>
        <v>1459816456.9399993</v>
      </c>
      <c r="H24" s="6">
        <f t="shared" si="7"/>
        <v>592444594.38000107</v>
      </c>
      <c r="I24" s="6">
        <v>502372033.25</v>
      </c>
      <c r="J24" s="6">
        <f t="shared" si="8"/>
        <v>90072561.130001068</v>
      </c>
      <c r="K24" s="7"/>
      <c r="L24" s="23"/>
      <c r="M24" s="8"/>
      <c r="N24" s="8"/>
      <c r="O24" s="8"/>
    </row>
    <row r="25" spans="1:15" x14ac:dyDescent="0.25">
      <c r="A25" s="19" t="s">
        <v>36</v>
      </c>
      <c r="B25" s="5"/>
      <c r="C25" s="6">
        <v>2476134044</v>
      </c>
      <c r="D25" s="6">
        <f t="shared" si="0"/>
        <v>215578276.39000082</v>
      </c>
      <c r="E25" s="6">
        <v>2691712320.3900008</v>
      </c>
      <c r="F25" s="6">
        <v>2494803992.1800022</v>
      </c>
      <c r="G25" s="6">
        <f t="shared" si="6"/>
        <v>2494803992.1800022</v>
      </c>
      <c r="H25" s="6">
        <f t="shared" si="7"/>
        <v>196908328.20999861</v>
      </c>
      <c r="I25" s="6">
        <v>108754711.02000003</v>
      </c>
      <c r="J25" s="6">
        <f t="shared" si="8"/>
        <v>88153617.189998582</v>
      </c>
      <c r="K25" s="7"/>
      <c r="L25" s="23"/>
      <c r="M25" s="8"/>
      <c r="N25" s="8"/>
      <c r="O25" s="8"/>
    </row>
    <row r="26" spans="1:15" x14ac:dyDescent="0.25">
      <c r="A26" s="19" t="s">
        <v>37</v>
      </c>
      <c r="B26" s="5"/>
      <c r="C26" s="6">
        <v>581696794</v>
      </c>
      <c r="D26" s="6">
        <f t="shared" si="0"/>
        <v>327273583.66000021</v>
      </c>
      <c r="E26" s="6">
        <v>908970377.66000021</v>
      </c>
      <c r="F26" s="6">
        <v>684056837.77999985</v>
      </c>
      <c r="G26" s="6">
        <f t="shared" si="6"/>
        <v>684056837.77999985</v>
      </c>
      <c r="H26" s="6">
        <f t="shared" si="7"/>
        <v>224913539.88000035</v>
      </c>
      <c r="I26" s="6">
        <v>154254618.71000004</v>
      </c>
      <c r="J26" s="6">
        <f t="shared" si="8"/>
        <v>70658921.170000315</v>
      </c>
      <c r="K26" s="7"/>
      <c r="L26" s="23"/>
      <c r="M26" s="8"/>
      <c r="N26" s="8"/>
      <c r="O26" s="8"/>
    </row>
    <row r="27" spans="1:15" x14ac:dyDescent="0.25">
      <c r="A27" s="19" t="s">
        <v>38</v>
      </c>
      <c r="B27" s="5"/>
      <c r="C27" s="6">
        <v>4168950</v>
      </c>
      <c r="D27" s="6">
        <f t="shared" si="0"/>
        <v>182038234.32999998</v>
      </c>
      <c r="E27" s="6">
        <v>186207184.32999998</v>
      </c>
      <c r="F27" s="6">
        <v>182798401.84999999</v>
      </c>
      <c r="G27" s="6">
        <f t="shared" si="6"/>
        <v>182798401.84999999</v>
      </c>
      <c r="H27" s="6">
        <f t="shared" si="7"/>
        <v>3408782.4799999893</v>
      </c>
      <c r="I27" s="6">
        <v>3386045.8</v>
      </c>
      <c r="J27" s="6">
        <f t="shared" si="8"/>
        <v>22736.679999989457</v>
      </c>
      <c r="K27" s="7"/>
      <c r="L27" s="23"/>
      <c r="M27" s="8"/>
      <c r="N27" s="8"/>
      <c r="O27" s="8"/>
    </row>
    <row r="28" spans="1:15" x14ac:dyDescent="0.25">
      <c r="A28" s="19" t="s">
        <v>39</v>
      </c>
      <c r="B28" s="5"/>
      <c r="C28" s="6">
        <v>322212394</v>
      </c>
      <c r="D28" s="6">
        <f t="shared" si="0"/>
        <v>-65605282.879999906</v>
      </c>
      <c r="E28" s="6">
        <v>256607111.12000009</v>
      </c>
      <c r="F28" s="6">
        <v>197612285.23999992</v>
      </c>
      <c r="G28" s="6">
        <f t="shared" si="6"/>
        <v>197612285.23999992</v>
      </c>
      <c r="H28" s="6">
        <f t="shared" si="7"/>
        <v>58994825.880000174</v>
      </c>
      <c r="I28" s="6">
        <v>44555044.869999997</v>
      </c>
      <c r="J28" s="6">
        <f t="shared" si="8"/>
        <v>14439781.010000177</v>
      </c>
      <c r="K28" s="7"/>
      <c r="L28" s="23"/>
      <c r="M28" s="8"/>
      <c r="N28" s="8"/>
      <c r="O28" s="8"/>
    </row>
    <row r="29" spans="1:15" ht="5.0999999999999996" customHeight="1" x14ac:dyDescent="0.25">
      <c r="A29" s="19"/>
      <c r="B29" s="5"/>
      <c r="C29" s="6"/>
      <c r="D29" s="6"/>
      <c r="E29" s="6"/>
      <c r="F29" s="6"/>
      <c r="G29" s="6"/>
      <c r="H29" s="6"/>
      <c r="I29" s="6"/>
      <c r="J29" s="6"/>
      <c r="K29" s="7"/>
      <c r="L29" s="23"/>
      <c r="M29" s="8"/>
      <c r="N29" s="8"/>
      <c r="O29" s="8"/>
    </row>
    <row r="30" spans="1:15" s="4" customFormat="1" x14ac:dyDescent="0.25">
      <c r="A30" s="11" t="s">
        <v>7</v>
      </c>
      <c r="B30" s="11"/>
      <c r="C30" s="12">
        <f>SUM(C31:C39)</f>
        <v>27100861680</v>
      </c>
      <c r="D30" s="12">
        <f t="shared" si="0"/>
        <v>4725533758.2399979</v>
      </c>
      <c r="E30" s="12">
        <f>SUM(E31:E39)</f>
        <v>31826395438.239998</v>
      </c>
      <c r="F30" s="12">
        <f t="shared" ref="F30:J30" si="9">SUM(F31:F39)</f>
        <v>28047274886.089989</v>
      </c>
      <c r="G30" s="12">
        <f t="shared" si="9"/>
        <v>28047274886.089989</v>
      </c>
      <c r="H30" s="12">
        <f t="shared" si="9"/>
        <v>3779120552.1500101</v>
      </c>
      <c r="I30" s="12">
        <f t="shared" si="9"/>
        <v>2622989810.3800001</v>
      </c>
      <c r="J30" s="12">
        <f t="shared" si="9"/>
        <v>1156130741.7700105</v>
      </c>
      <c r="K30" s="7"/>
      <c r="L30" s="7"/>
      <c r="M30" s="3"/>
      <c r="N30" s="3"/>
      <c r="O30" s="3"/>
    </row>
    <row r="31" spans="1:15" x14ac:dyDescent="0.25">
      <c r="A31" s="19" t="s">
        <v>40</v>
      </c>
      <c r="B31" s="5"/>
      <c r="C31" s="6">
        <v>7481491827</v>
      </c>
      <c r="D31" s="6">
        <f t="shared" si="0"/>
        <v>2522389192.6999989</v>
      </c>
      <c r="E31" s="6">
        <v>10003881019.699999</v>
      </c>
      <c r="F31" s="6">
        <v>9127048727.4399948</v>
      </c>
      <c r="G31" s="6">
        <f t="shared" ref="G31:G39" si="10">F31</f>
        <v>9127048727.4399948</v>
      </c>
      <c r="H31" s="6">
        <f t="shared" ref="H31:H39" si="11">+E31-G31</f>
        <v>876832292.26000404</v>
      </c>
      <c r="I31" s="6">
        <v>286138886.02000022</v>
      </c>
      <c r="J31" s="6">
        <f t="shared" ref="J31:J39" si="12">+H31-I31</f>
        <v>590693406.24000382</v>
      </c>
      <c r="K31" s="7"/>
      <c r="L31" s="23"/>
      <c r="M31" s="8"/>
      <c r="N31" s="8"/>
      <c r="O31" s="8"/>
    </row>
    <row r="32" spans="1:15" x14ac:dyDescent="0.25">
      <c r="A32" s="19" t="s">
        <v>41</v>
      </c>
      <c r="B32" s="5"/>
      <c r="C32" s="6">
        <v>2341004273</v>
      </c>
      <c r="D32" s="6">
        <f t="shared" si="0"/>
        <v>226191436.44999886</v>
      </c>
      <c r="E32" s="6">
        <v>2567195709.4499989</v>
      </c>
      <c r="F32" s="6">
        <v>2218000904.8400002</v>
      </c>
      <c r="G32" s="6">
        <f t="shared" si="10"/>
        <v>2218000904.8400002</v>
      </c>
      <c r="H32" s="6">
        <f t="shared" si="11"/>
        <v>349194804.6099987</v>
      </c>
      <c r="I32" s="6">
        <v>336164376.92999995</v>
      </c>
      <c r="J32" s="6">
        <f t="shared" si="12"/>
        <v>13030427.679998755</v>
      </c>
      <c r="K32" s="7"/>
      <c r="L32" s="23"/>
      <c r="M32" s="8"/>
      <c r="N32" s="8"/>
      <c r="O32" s="8"/>
    </row>
    <row r="33" spans="1:15" x14ac:dyDescent="0.25">
      <c r="A33" s="19" t="s">
        <v>42</v>
      </c>
      <c r="B33" s="5"/>
      <c r="C33" s="6">
        <v>4435617015</v>
      </c>
      <c r="D33" s="6">
        <f t="shared" si="0"/>
        <v>376228059.27999687</v>
      </c>
      <c r="E33" s="6">
        <v>4811845074.2799969</v>
      </c>
      <c r="F33" s="6">
        <v>4353997054.4499931</v>
      </c>
      <c r="G33" s="6">
        <f t="shared" si="10"/>
        <v>4353997054.4499931</v>
      </c>
      <c r="H33" s="6">
        <f t="shared" si="11"/>
        <v>457848019.83000374</v>
      </c>
      <c r="I33" s="6">
        <v>319841726.80000013</v>
      </c>
      <c r="J33" s="6">
        <f t="shared" si="12"/>
        <v>138006293.03000361</v>
      </c>
      <c r="K33" s="7"/>
      <c r="L33" s="23"/>
      <c r="M33" s="8"/>
      <c r="N33" s="8"/>
      <c r="O33" s="8"/>
    </row>
    <row r="34" spans="1:15" x14ac:dyDescent="0.25">
      <c r="A34" s="19" t="s">
        <v>43</v>
      </c>
      <c r="B34" s="5"/>
      <c r="C34" s="6">
        <v>1059637504</v>
      </c>
      <c r="D34" s="6">
        <f t="shared" si="0"/>
        <v>179701563.35000014</v>
      </c>
      <c r="E34" s="6">
        <v>1239339067.3500001</v>
      </c>
      <c r="F34" s="6">
        <v>1137711025.4200001</v>
      </c>
      <c r="G34" s="6">
        <f t="shared" si="10"/>
        <v>1137711025.4200001</v>
      </c>
      <c r="H34" s="6">
        <f t="shared" si="11"/>
        <v>101628041.93000007</v>
      </c>
      <c r="I34" s="6">
        <v>61734071.300000019</v>
      </c>
      <c r="J34" s="6">
        <f t="shared" si="12"/>
        <v>39893970.630000047</v>
      </c>
      <c r="K34" s="7"/>
      <c r="L34" s="23"/>
      <c r="M34" s="8"/>
      <c r="N34" s="8"/>
      <c r="O34" s="8"/>
    </row>
    <row r="35" spans="1:15" ht="21" customHeight="1" x14ac:dyDescent="0.25">
      <c r="A35" s="19" t="s">
        <v>44</v>
      </c>
      <c r="B35" s="5"/>
      <c r="C35" s="6">
        <v>3057328126</v>
      </c>
      <c r="D35" s="6">
        <f t="shared" si="0"/>
        <v>1053838728.4400015</v>
      </c>
      <c r="E35" s="6">
        <v>4111166854.4400015</v>
      </c>
      <c r="F35" s="6">
        <v>3098458047.8199992</v>
      </c>
      <c r="G35" s="6">
        <f t="shared" si="10"/>
        <v>3098458047.8199992</v>
      </c>
      <c r="H35" s="6">
        <f t="shared" si="11"/>
        <v>1012708806.6200023</v>
      </c>
      <c r="I35" s="6">
        <v>888668361.18999982</v>
      </c>
      <c r="J35" s="6">
        <f t="shared" si="12"/>
        <v>124040445.43000245</v>
      </c>
      <c r="K35" s="7"/>
      <c r="L35" s="23"/>
      <c r="M35" s="8"/>
      <c r="N35" s="8"/>
      <c r="O35" s="8"/>
    </row>
    <row r="36" spans="1:15" x14ac:dyDescent="0.25">
      <c r="A36" s="19" t="s">
        <v>45</v>
      </c>
      <c r="B36" s="5"/>
      <c r="C36" s="6">
        <v>514076985</v>
      </c>
      <c r="D36" s="6">
        <f t="shared" si="0"/>
        <v>11694099.709999919</v>
      </c>
      <c r="E36" s="6">
        <v>525771084.70999992</v>
      </c>
      <c r="F36" s="6">
        <v>450985725.16000003</v>
      </c>
      <c r="G36" s="6">
        <f t="shared" si="10"/>
        <v>450985725.16000003</v>
      </c>
      <c r="H36" s="6">
        <f t="shared" si="11"/>
        <v>74785359.549999893</v>
      </c>
      <c r="I36" s="6">
        <v>67552510.800000012</v>
      </c>
      <c r="J36" s="6">
        <f t="shared" si="12"/>
        <v>7232848.7499998808</v>
      </c>
      <c r="K36" s="7"/>
      <c r="L36" s="23"/>
      <c r="M36" s="8"/>
      <c r="N36" s="8"/>
      <c r="O36" s="8"/>
    </row>
    <row r="37" spans="1:15" x14ac:dyDescent="0.25">
      <c r="A37" s="19" t="s">
        <v>46</v>
      </c>
      <c r="B37" s="5"/>
      <c r="C37" s="6">
        <v>72231594</v>
      </c>
      <c r="D37" s="6">
        <f t="shared" si="0"/>
        <v>6250138.9900000095</v>
      </c>
      <c r="E37" s="6">
        <v>78481732.99000001</v>
      </c>
      <c r="F37" s="6">
        <v>74252901.160000011</v>
      </c>
      <c r="G37" s="6">
        <f t="shared" si="10"/>
        <v>74252901.160000011</v>
      </c>
      <c r="H37" s="6">
        <f t="shared" si="11"/>
        <v>4228831.8299999982</v>
      </c>
      <c r="I37" s="6">
        <v>2864633.8600000003</v>
      </c>
      <c r="J37" s="6">
        <f t="shared" si="12"/>
        <v>1364197.9699999979</v>
      </c>
      <c r="K37" s="7"/>
      <c r="L37" s="23"/>
      <c r="M37" s="8"/>
      <c r="N37" s="8"/>
      <c r="O37" s="8"/>
    </row>
    <row r="38" spans="1:15" x14ac:dyDescent="0.25">
      <c r="A38" s="19" t="s">
        <v>47</v>
      </c>
      <c r="B38" s="5"/>
      <c r="C38" s="6">
        <v>194142560</v>
      </c>
      <c r="D38" s="6">
        <f t="shared" si="0"/>
        <v>-20784539.210000068</v>
      </c>
      <c r="E38" s="6">
        <v>173358020.78999993</v>
      </c>
      <c r="F38" s="6">
        <v>132933344.60999998</v>
      </c>
      <c r="G38" s="6">
        <f t="shared" si="10"/>
        <v>132933344.60999998</v>
      </c>
      <c r="H38" s="6">
        <f t="shared" si="11"/>
        <v>40424676.179999948</v>
      </c>
      <c r="I38" s="6">
        <v>21821866.359999999</v>
      </c>
      <c r="J38" s="6">
        <f t="shared" si="12"/>
        <v>18602809.819999948</v>
      </c>
      <c r="K38" s="7"/>
      <c r="L38" s="23"/>
      <c r="M38" s="8"/>
      <c r="N38" s="8"/>
      <c r="O38" s="8"/>
    </row>
    <row r="39" spans="1:15" x14ac:dyDescent="0.25">
      <c r="A39" s="19" t="s">
        <v>48</v>
      </c>
      <c r="B39" s="5"/>
      <c r="C39" s="6">
        <v>7945331796</v>
      </c>
      <c r="D39" s="6">
        <f t="shared" si="0"/>
        <v>370025078.53000355</v>
      </c>
      <c r="E39" s="6">
        <v>8315356874.5300035</v>
      </c>
      <c r="F39" s="6">
        <v>7453887155.1900015</v>
      </c>
      <c r="G39" s="6">
        <f t="shared" si="10"/>
        <v>7453887155.1900015</v>
      </c>
      <c r="H39" s="6">
        <f t="shared" si="11"/>
        <v>861469719.34000206</v>
      </c>
      <c r="I39" s="6">
        <v>638203377.12000024</v>
      </c>
      <c r="J39" s="6">
        <f t="shared" si="12"/>
        <v>223266342.22000182</v>
      </c>
      <c r="K39" s="7"/>
      <c r="L39" s="23"/>
      <c r="M39" s="8"/>
      <c r="N39" s="8"/>
      <c r="O39" s="8"/>
    </row>
    <row r="40" spans="1:15" ht="5.0999999999999996" customHeight="1" x14ac:dyDescent="0.25">
      <c r="A40" s="19"/>
      <c r="B40" s="5"/>
      <c r="C40" s="6"/>
      <c r="D40" s="6"/>
      <c r="E40" s="6"/>
      <c r="F40" s="6"/>
      <c r="G40" s="6"/>
      <c r="H40" s="6"/>
      <c r="I40" s="6"/>
      <c r="J40" s="6"/>
      <c r="K40" s="7"/>
      <c r="L40" s="23"/>
      <c r="M40" s="8"/>
      <c r="N40" s="8"/>
      <c r="O40" s="8"/>
    </row>
    <row r="41" spans="1:15" s="22" customFormat="1" ht="29.25" customHeight="1" x14ac:dyDescent="0.25">
      <c r="A41" s="17" t="s">
        <v>6</v>
      </c>
      <c r="B41" s="11"/>
      <c r="C41" s="12">
        <f>SUM(C42:C50)</f>
        <v>68345591794</v>
      </c>
      <c r="D41" s="12">
        <f t="shared" si="0"/>
        <v>4464636291.5600586</v>
      </c>
      <c r="E41" s="12">
        <f>SUM(E42:E50)</f>
        <v>72810228085.560059</v>
      </c>
      <c r="F41" s="12">
        <f t="shared" ref="F41:J41" si="13">SUM(F42:F50)</f>
        <v>69443835673.639999</v>
      </c>
      <c r="G41" s="12">
        <f t="shared" si="13"/>
        <v>69443835673.639999</v>
      </c>
      <c r="H41" s="12">
        <f t="shared" si="13"/>
        <v>3366392411.9200616</v>
      </c>
      <c r="I41" s="12">
        <f t="shared" si="13"/>
        <v>2427533700.1299996</v>
      </c>
      <c r="J41" s="12">
        <f t="shared" si="13"/>
        <v>938858711.79006195</v>
      </c>
      <c r="K41" s="7"/>
      <c r="L41" s="7"/>
      <c r="M41" s="7"/>
      <c r="N41" s="7"/>
      <c r="O41" s="7"/>
    </row>
    <row r="42" spans="1:15" x14ac:dyDescent="0.25">
      <c r="A42" s="19" t="s">
        <v>49</v>
      </c>
      <c r="B42" s="5"/>
      <c r="C42" s="6">
        <v>56923704789</v>
      </c>
      <c r="D42" s="6">
        <f t="shared" si="0"/>
        <v>6908432803.5600662</v>
      </c>
      <c r="E42" s="6">
        <v>63832137592.560066</v>
      </c>
      <c r="F42" s="6">
        <v>61454012936.840004</v>
      </c>
      <c r="G42" s="6">
        <f t="shared" ref="G42:G50" si="14">F42</f>
        <v>61454012936.840004</v>
      </c>
      <c r="H42" s="6">
        <f t="shared" ref="H42:H50" si="15">+E42-G42</f>
        <v>2378124655.7200623</v>
      </c>
      <c r="I42" s="6">
        <v>1849682771.6099999</v>
      </c>
      <c r="J42" s="6">
        <f t="shared" ref="J42:J50" si="16">+H42-I42</f>
        <v>528441884.11006236</v>
      </c>
      <c r="K42" s="7"/>
      <c r="L42" s="23"/>
      <c r="M42" s="8"/>
      <c r="N42" s="8"/>
      <c r="O42" s="8"/>
    </row>
    <row r="43" spans="1:15" x14ac:dyDescent="0.25">
      <c r="A43" s="19" t="s">
        <v>71</v>
      </c>
      <c r="B43" s="5"/>
      <c r="C43" s="6">
        <v>0</v>
      </c>
      <c r="D43" s="6">
        <f t="shared" si="0"/>
        <v>0</v>
      </c>
      <c r="E43" s="6">
        <v>0</v>
      </c>
      <c r="F43" s="6">
        <v>0</v>
      </c>
      <c r="G43" s="6">
        <f t="shared" si="14"/>
        <v>0</v>
      </c>
      <c r="H43" s="6">
        <f t="shared" si="15"/>
        <v>0</v>
      </c>
      <c r="I43" s="6">
        <f>F43</f>
        <v>0</v>
      </c>
      <c r="J43" s="6">
        <f t="shared" si="16"/>
        <v>0</v>
      </c>
      <c r="K43" s="7"/>
      <c r="L43" s="24"/>
    </row>
    <row r="44" spans="1:15" x14ac:dyDescent="0.25">
      <c r="A44" s="19" t="s">
        <v>50</v>
      </c>
      <c r="B44" s="5"/>
      <c r="C44" s="6">
        <v>3995500000</v>
      </c>
      <c r="D44" s="6">
        <f t="shared" ref="D44" si="17">E44-C44</f>
        <v>-690112197.11999989</v>
      </c>
      <c r="E44" s="6">
        <v>3305387802.8800001</v>
      </c>
      <c r="F44" s="6">
        <v>3247059553.3600001</v>
      </c>
      <c r="G44" s="6">
        <f t="shared" si="14"/>
        <v>3247059553.3600001</v>
      </c>
      <c r="H44" s="6">
        <f t="shared" si="15"/>
        <v>58328249.519999981</v>
      </c>
      <c r="I44" s="6">
        <v>2234802.59</v>
      </c>
      <c r="J44" s="6">
        <f t="shared" si="16"/>
        <v>56093446.929999977</v>
      </c>
      <c r="K44" s="7"/>
      <c r="L44" s="24"/>
    </row>
    <row r="45" spans="1:15" x14ac:dyDescent="0.25">
      <c r="A45" s="19" t="s">
        <v>51</v>
      </c>
      <c r="B45" s="5"/>
      <c r="C45" s="6">
        <v>6076387005</v>
      </c>
      <c r="D45" s="6">
        <f t="shared" ref="D45:D49" si="18">E45-C45</f>
        <v>-832677437.88000202</v>
      </c>
      <c r="E45" s="6">
        <v>5243709567.119998</v>
      </c>
      <c r="F45" s="6">
        <v>4529104506.4399986</v>
      </c>
      <c r="G45" s="6">
        <f t="shared" si="14"/>
        <v>4529104506.4399986</v>
      </c>
      <c r="H45" s="6">
        <f t="shared" si="15"/>
        <v>714605060.67999935</v>
      </c>
      <c r="I45" s="6">
        <v>575598528.92999971</v>
      </c>
      <c r="J45" s="6">
        <f t="shared" si="16"/>
        <v>139006531.74999964</v>
      </c>
      <c r="K45" s="7"/>
      <c r="L45" s="23"/>
      <c r="M45" s="8"/>
      <c r="N45" s="8"/>
      <c r="O45" s="8"/>
    </row>
    <row r="46" spans="1:15" x14ac:dyDescent="0.25">
      <c r="A46" s="19" t="s">
        <v>72</v>
      </c>
      <c r="B46" s="5"/>
      <c r="C46" s="6">
        <v>0</v>
      </c>
      <c r="D46" s="6">
        <f t="shared" si="18"/>
        <v>0</v>
      </c>
      <c r="E46" s="6">
        <v>0</v>
      </c>
      <c r="F46" s="6">
        <v>0</v>
      </c>
      <c r="G46" s="6">
        <f t="shared" si="14"/>
        <v>0</v>
      </c>
      <c r="H46" s="6">
        <f t="shared" si="15"/>
        <v>0</v>
      </c>
      <c r="I46" s="6">
        <f>F46</f>
        <v>0</v>
      </c>
      <c r="J46" s="6">
        <f t="shared" si="16"/>
        <v>0</v>
      </c>
      <c r="K46" s="7"/>
      <c r="L46" s="24"/>
    </row>
    <row r="47" spans="1:15" x14ac:dyDescent="0.25">
      <c r="A47" s="19" t="s">
        <v>73</v>
      </c>
      <c r="B47" s="5"/>
      <c r="C47" s="6">
        <v>1350000000</v>
      </c>
      <c r="D47" s="6">
        <f t="shared" si="18"/>
        <v>-922029706</v>
      </c>
      <c r="E47" s="6">
        <v>427970294</v>
      </c>
      <c r="F47" s="6">
        <v>212710677</v>
      </c>
      <c r="G47" s="6">
        <f t="shared" si="14"/>
        <v>212710677</v>
      </c>
      <c r="H47" s="6">
        <f t="shared" si="15"/>
        <v>215259617</v>
      </c>
      <c r="I47" s="6">
        <v>0</v>
      </c>
      <c r="J47" s="6">
        <f t="shared" si="16"/>
        <v>215259617</v>
      </c>
      <c r="K47" s="7"/>
      <c r="L47" s="24"/>
    </row>
    <row r="48" spans="1:15" x14ac:dyDescent="0.25">
      <c r="A48" s="19" t="s">
        <v>74</v>
      </c>
      <c r="B48" s="5"/>
      <c r="C48" s="6">
        <v>0</v>
      </c>
      <c r="D48" s="6">
        <f t="shared" si="18"/>
        <v>0</v>
      </c>
      <c r="E48" s="6">
        <v>0</v>
      </c>
      <c r="F48" s="6">
        <v>0</v>
      </c>
      <c r="G48" s="6">
        <f t="shared" si="14"/>
        <v>0</v>
      </c>
      <c r="H48" s="6">
        <f t="shared" si="15"/>
        <v>0</v>
      </c>
      <c r="I48" s="6">
        <v>0</v>
      </c>
      <c r="J48" s="6">
        <f t="shared" si="16"/>
        <v>0</v>
      </c>
      <c r="K48" s="7"/>
      <c r="L48" s="24"/>
    </row>
    <row r="49" spans="1:15" x14ac:dyDescent="0.25">
      <c r="A49" s="19" t="s">
        <v>68</v>
      </c>
      <c r="B49" s="5"/>
      <c r="C49" s="6">
        <v>0</v>
      </c>
      <c r="D49" s="6">
        <f t="shared" si="18"/>
        <v>0</v>
      </c>
      <c r="E49" s="6">
        <v>0</v>
      </c>
      <c r="F49" s="6">
        <v>0</v>
      </c>
      <c r="G49" s="6">
        <f t="shared" si="14"/>
        <v>0</v>
      </c>
      <c r="H49" s="6">
        <f t="shared" si="15"/>
        <v>0</v>
      </c>
      <c r="I49" s="6">
        <f>F49</f>
        <v>0</v>
      </c>
      <c r="J49" s="6">
        <f t="shared" si="16"/>
        <v>0</v>
      </c>
      <c r="K49" s="7"/>
      <c r="L49" s="23"/>
      <c r="M49" s="8"/>
      <c r="N49" s="8"/>
      <c r="O49" s="8"/>
    </row>
    <row r="50" spans="1:15" x14ac:dyDescent="0.25">
      <c r="A50" s="19" t="s">
        <v>69</v>
      </c>
      <c r="B50" s="5"/>
      <c r="C50" s="6">
        <v>0</v>
      </c>
      <c r="D50" s="6">
        <f t="shared" si="0"/>
        <v>1022829</v>
      </c>
      <c r="E50" s="6">
        <v>1022829</v>
      </c>
      <c r="F50" s="6">
        <v>948000</v>
      </c>
      <c r="G50" s="6">
        <f t="shared" si="14"/>
        <v>948000</v>
      </c>
      <c r="H50" s="6">
        <f t="shared" si="15"/>
        <v>74829</v>
      </c>
      <c r="I50" s="6">
        <v>17597</v>
      </c>
      <c r="J50" s="6">
        <f t="shared" si="16"/>
        <v>57232</v>
      </c>
      <c r="K50" s="7"/>
      <c r="L50" s="23"/>
      <c r="M50" s="8"/>
      <c r="N50" s="8"/>
      <c r="O50" s="8"/>
    </row>
    <row r="51" spans="1:15" ht="5.0999999999999996" customHeight="1" x14ac:dyDescent="0.25">
      <c r="A51" s="19"/>
      <c r="B51" s="5"/>
      <c r="C51" s="6"/>
      <c r="D51" s="6"/>
      <c r="E51" s="6"/>
      <c r="F51" s="6"/>
      <c r="G51" s="6"/>
      <c r="H51" s="6"/>
      <c r="I51" s="6"/>
      <c r="J51" s="6"/>
      <c r="K51" s="7"/>
      <c r="L51" s="23"/>
      <c r="M51" s="8"/>
      <c r="N51" s="8"/>
      <c r="O51" s="8"/>
    </row>
    <row r="52" spans="1:15" s="4" customFormat="1" x14ac:dyDescent="0.25">
      <c r="A52" s="11" t="s">
        <v>5</v>
      </c>
      <c r="B52" s="11"/>
      <c r="C52" s="12">
        <f>SUM(C53:C61)</f>
        <v>882000231</v>
      </c>
      <c r="D52" s="12">
        <f t="shared" si="0"/>
        <v>513114565.64999986</v>
      </c>
      <c r="E52" s="12">
        <f>SUM(E53:E61)</f>
        <v>1395114796.6499999</v>
      </c>
      <c r="F52" s="12">
        <f t="shared" ref="F52:J52" si="19">SUM(F53:F61)</f>
        <v>941809807.99999988</v>
      </c>
      <c r="G52" s="12">
        <f t="shared" si="19"/>
        <v>941809807.99999988</v>
      </c>
      <c r="H52" s="12">
        <f t="shared" si="19"/>
        <v>453304988.6499998</v>
      </c>
      <c r="I52" s="12">
        <f t="shared" si="19"/>
        <v>347266039.74000007</v>
      </c>
      <c r="J52" s="12">
        <f t="shared" si="19"/>
        <v>106038948.9099998</v>
      </c>
      <c r="K52" s="12"/>
      <c r="L52" s="7"/>
      <c r="M52" s="3"/>
      <c r="N52" s="3"/>
      <c r="O52" s="3"/>
    </row>
    <row r="53" spans="1:15" x14ac:dyDescent="0.25">
      <c r="A53" s="19" t="s">
        <v>52</v>
      </c>
      <c r="B53" s="5"/>
      <c r="C53" s="6">
        <v>188136490</v>
      </c>
      <c r="D53" s="6">
        <f t="shared" si="0"/>
        <v>299984213.45999974</v>
      </c>
      <c r="E53" s="6">
        <v>488120703.45999974</v>
      </c>
      <c r="F53" s="6">
        <v>346230923.65999991</v>
      </c>
      <c r="G53" s="6">
        <f t="shared" ref="G53:G61" si="20">F53</f>
        <v>346230923.65999991</v>
      </c>
      <c r="H53" s="6">
        <f t="shared" ref="H53:H61" si="21">+E53-G53</f>
        <v>141889779.79999983</v>
      </c>
      <c r="I53" s="6">
        <v>116350880.13000001</v>
      </c>
      <c r="J53" s="6">
        <f t="shared" ref="J53:J61" si="22">+H53-I53</f>
        <v>25538899.669999823</v>
      </c>
      <c r="K53" s="7"/>
      <c r="L53" s="23"/>
      <c r="M53" s="8"/>
      <c r="N53" s="8"/>
      <c r="O53" s="8"/>
    </row>
    <row r="54" spans="1:15" x14ac:dyDescent="0.25">
      <c r="A54" s="19" t="s">
        <v>53</v>
      </c>
      <c r="B54" s="5"/>
      <c r="C54" s="6">
        <v>40329313</v>
      </c>
      <c r="D54" s="6">
        <f t="shared" si="0"/>
        <v>132490750.64000002</v>
      </c>
      <c r="E54" s="6">
        <v>172820063.64000002</v>
      </c>
      <c r="F54" s="6">
        <v>71306634.879999995</v>
      </c>
      <c r="G54" s="6">
        <f t="shared" si="20"/>
        <v>71306634.879999995</v>
      </c>
      <c r="H54" s="6">
        <f t="shared" si="21"/>
        <v>101513428.76000002</v>
      </c>
      <c r="I54" s="6">
        <v>90936299.099999979</v>
      </c>
      <c r="J54" s="6">
        <f t="shared" si="22"/>
        <v>10577129.660000041</v>
      </c>
      <c r="K54" s="7"/>
      <c r="L54" s="23"/>
      <c r="M54" s="8"/>
      <c r="N54" s="8"/>
      <c r="O54" s="8"/>
    </row>
    <row r="55" spans="1:15" x14ac:dyDescent="0.25">
      <c r="A55" s="19" t="s">
        <v>54</v>
      </c>
      <c r="B55" s="5"/>
      <c r="C55" s="6">
        <v>12928109</v>
      </c>
      <c r="D55" s="6">
        <f t="shared" si="0"/>
        <v>97698861.519999996</v>
      </c>
      <c r="E55" s="6">
        <v>110626970.52</v>
      </c>
      <c r="F55" s="6">
        <v>37012081.760000005</v>
      </c>
      <c r="G55" s="6">
        <f t="shared" si="20"/>
        <v>37012081.760000005</v>
      </c>
      <c r="H55" s="6">
        <f t="shared" si="21"/>
        <v>73614888.75999999</v>
      </c>
      <c r="I55" s="6">
        <v>50730528.079999998</v>
      </c>
      <c r="J55" s="6">
        <f t="shared" si="22"/>
        <v>22884360.679999992</v>
      </c>
      <c r="K55" s="7"/>
      <c r="L55" s="23"/>
      <c r="M55" s="8"/>
      <c r="N55" s="8"/>
      <c r="O55" s="8"/>
    </row>
    <row r="56" spans="1:15" x14ac:dyDescent="0.25">
      <c r="A56" s="19" t="s">
        <v>55</v>
      </c>
      <c r="B56" s="5"/>
      <c r="C56" s="6">
        <v>90501116</v>
      </c>
      <c r="D56" s="6">
        <f t="shared" si="0"/>
        <v>-27158963.660000011</v>
      </c>
      <c r="E56" s="6">
        <v>63342152.339999989</v>
      </c>
      <c r="F56" s="6">
        <v>39615829.139999993</v>
      </c>
      <c r="G56" s="6">
        <f t="shared" si="20"/>
        <v>39615829.139999993</v>
      </c>
      <c r="H56" s="6">
        <f t="shared" si="21"/>
        <v>23726323.199999996</v>
      </c>
      <c r="I56" s="6">
        <v>7690366.6000000006</v>
      </c>
      <c r="J56" s="6">
        <f t="shared" si="22"/>
        <v>16035956.599999994</v>
      </c>
      <c r="K56" s="7"/>
      <c r="L56" s="23"/>
      <c r="M56" s="8"/>
      <c r="N56" s="8"/>
      <c r="O56" s="8"/>
    </row>
    <row r="57" spans="1:15" x14ac:dyDescent="0.25">
      <c r="A57" s="19" t="s">
        <v>56</v>
      </c>
      <c r="B57" s="5"/>
      <c r="C57" s="6">
        <v>77730</v>
      </c>
      <c r="D57" s="6">
        <f t="shared" si="0"/>
        <v>10119830</v>
      </c>
      <c r="E57" s="6">
        <v>10197560</v>
      </c>
      <c r="F57" s="6">
        <v>9894132.7100000009</v>
      </c>
      <c r="G57" s="6">
        <f t="shared" si="20"/>
        <v>9894132.7100000009</v>
      </c>
      <c r="H57" s="6">
        <f t="shared" si="21"/>
        <v>303427.28999999911</v>
      </c>
      <c r="I57" s="6">
        <v>176697.29</v>
      </c>
      <c r="J57" s="6">
        <f t="shared" si="22"/>
        <v>126729.9999999991</v>
      </c>
      <c r="K57" s="7"/>
      <c r="L57" s="23"/>
      <c r="M57" s="8"/>
      <c r="N57" s="8"/>
      <c r="O57" s="8"/>
    </row>
    <row r="58" spans="1:15" x14ac:dyDescent="0.25">
      <c r="A58" s="19" t="s">
        <v>57</v>
      </c>
      <c r="B58" s="5"/>
      <c r="C58" s="6">
        <v>490000612</v>
      </c>
      <c r="D58" s="6">
        <f t="shared" si="0"/>
        <v>9901378.4300000072</v>
      </c>
      <c r="E58" s="6">
        <v>499901990.43000001</v>
      </c>
      <c r="F58" s="6">
        <v>403021407.61000001</v>
      </c>
      <c r="G58" s="6">
        <f t="shared" si="20"/>
        <v>403021407.61000001</v>
      </c>
      <c r="H58" s="6">
        <f t="shared" si="21"/>
        <v>96880582.819999993</v>
      </c>
      <c r="I58" s="6">
        <v>74595252.440000042</v>
      </c>
      <c r="J58" s="6">
        <f t="shared" si="22"/>
        <v>22285330.379999951</v>
      </c>
      <c r="K58" s="7"/>
      <c r="L58" s="23"/>
      <c r="M58" s="8"/>
      <c r="N58" s="8"/>
      <c r="O58" s="8"/>
    </row>
    <row r="59" spans="1:15" x14ac:dyDescent="0.25">
      <c r="A59" s="19" t="s">
        <v>58</v>
      </c>
      <c r="B59" s="5"/>
      <c r="C59" s="6">
        <v>1000000</v>
      </c>
      <c r="D59" s="6">
        <f t="shared" si="0"/>
        <v>-1000000</v>
      </c>
      <c r="E59" s="6">
        <v>0</v>
      </c>
      <c r="F59" s="6">
        <v>0</v>
      </c>
      <c r="G59" s="6">
        <f t="shared" si="20"/>
        <v>0</v>
      </c>
      <c r="H59" s="6">
        <f t="shared" si="21"/>
        <v>0</v>
      </c>
      <c r="I59" s="6">
        <v>0</v>
      </c>
      <c r="J59" s="6">
        <f t="shared" si="22"/>
        <v>0</v>
      </c>
      <c r="K59" s="7"/>
      <c r="L59" s="23"/>
      <c r="M59" s="8"/>
      <c r="N59" s="8"/>
      <c r="O59" s="8"/>
    </row>
    <row r="60" spans="1:15" x14ac:dyDescent="0.25">
      <c r="A60" s="19" t="s">
        <v>59</v>
      </c>
      <c r="B60" s="5"/>
      <c r="C60" s="6">
        <v>29502993</v>
      </c>
      <c r="D60" s="6">
        <f t="shared" si="0"/>
        <v>-13937601.529999999</v>
      </c>
      <c r="E60" s="6">
        <v>15565391.470000001</v>
      </c>
      <c r="F60" s="6">
        <v>15565390.470000001</v>
      </c>
      <c r="G60" s="6">
        <f t="shared" si="20"/>
        <v>15565390.470000001</v>
      </c>
      <c r="H60" s="6">
        <f t="shared" si="21"/>
        <v>1</v>
      </c>
      <c r="I60" s="6">
        <v>1</v>
      </c>
      <c r="J60" s="6">
        <f t="shared" si="22"/>
        <v>0</v>
      </c>
      <c r="K60" s="7"/>
      <c r="L60" s="23"/>
      <c r="M60" s="8"/>
      <c r="N60" s="8"/>
      <c r="O60" s="8"/>
    </row>
    <row r="61" spans="1:15" x14ac:dyDescent="0.25">
      <c r="A61" s="19" t="s">
        <v>60</v>
      </c>
      <c r="B61" s="5"/>
      <c r="C61" s="6">
        <v>29523868</v>
      </c>
      <c r="D61" s="6">
        <f t="shared" si="0"/>
        <v>5016096.7899999991</v>
      </c>
      <c r="E61" s="6">
        <v>34539964.789999999</v>
      </c>
      <c r="F61" s="6">
        <v>19163407.770000003</v>
      </c>
      <c r="G61" s="6">
        <f t="shared" si="20"/>
        <v>19163407.770000003</v>
      </c>
      <c r="H61" s="6">
        <f t="shared" si="21"/>
        <v>15376557.019999996</v>
      </c>
      <c r="I61" s="6">
        <v>6786015.0999999996</v>
      </c>
      <c r="J61" s="6">
        <f t="shared" si="22"/>
        <v>8590541.9199999962</v>
      </c>
      <c r="K61" s="7"/>
      <c r="L61" s="23"/>
      <c r="M61" s="8"/>
      <c r="N61" s="8"/>
      <c r="O61" s="8"/>
    </row>
    <row r="62" spans="1:15" ht="5.0999999999999996" customHeight="1" x14ac:dyDescent="0.25">
      <c r="A62" s="19"/>
      <c r="B62" s="5"/>
      <c r="C62" s="6"/>
      <c r="D62" s="6"/>
      <c r="E62" s="6"/>
      <c r="F62" s="6"/>
      <c r="G62" s="6"/>
      <c r="H62" s="6"/>
      <c r="I62" s="6"/>
      <c r="J62" s="6"/>
      <c r="K62" s="7"/>
      <c r="L62" s="23"/>
      <c r="M62" s="8"/>
      <c r="N62" s="8"/>
      <c r="O62" s="8"/>
    </row>
    <row r="63" spans="1:15" s="4" customFormat="1" x14ac:dyDescent="0.25">
      <c r="A63" s="11" t="s">
        <v>4</v>
      </c>
      <c r="B63" s="11"/>
      <c r="C63" s="12">
        <f>SUM(C64:C66)</f>
        <v>17572986011</v>
      </c>
      <c r="D63" s="12">
        <f t="shared" si="0"/>
        <v>4872249044.159996</v>
      </c>
      <c r="E63" s="12">
        <f>SUM(E64:E66)</f>
        <v>22445235055.159996</v>
      </c>
      <c r="F63" s="12">
        <f t="shared" ref="F63:J63" si="23">SUM(F64:F66)</f>
        <v>13914087132.990004</v>
      </c>
      <c r="G63" s="12">
        <f t="shared" si="23"/>
        <v>13914087132.990004</v>
      </c>
      <c r="H63" s="12">
        <f t="shared" si="23"/>
        <v>8531147922.1699963</v>
      </c>
      <c r="I63" s="12">
        <f t="shared" si="23"/>
        <v>6545969987.789999</v>
      </c>
      <c r="J63" s="12">
        <f t="shared" si="23"/>
        <v>1985177934.3799975</v>
      </c>
      <c r="K63" s="7"/>
      <c r="L63" s="7"/>
      <c r="M63" s="3"/>
      <c r="N63" s="3"/>
      <c r="O63" s="3"/>
    </row>
    <row r="64" spans="1:15" x14ac:dyDescent="0.25">
      <c r="A64" s="19" t="s">
        <v>61</v>
      </c>
      <c r="B64" s="5"/>
      <c r="C64" s="6">
        <v>15391073125</v>
      </c>
      <c r="D64" s="6">
        <f t="shared" si="0"/>
        <v>4273601847.9399986</v>
      </c>
      <c r="E64" s="6">
        <v>19664674972.939999</v>
      </c>
      <c r="F64" s="6">
        <v>11653491324.930002</v>
      </c>
      <c r="G64" s="6">
        <f t="shared" ref="G64:G66" si="24">F64</f>
        <v>11653491324.930002</v>
      </c>
      <c r="H64" s="6">
        <f t="shared" ref="H64:H66" si="25">+E64-G64</f>
        <v>8011183648.0099964</v>
      </c>
      <c r="I64" s="6">
        <v>6029875362.4099989</v>
      </c>
      <c r="J64" s="6">
        <f t="shared" ref="J64:J66" si="26">+H64-I64</f>
        <v>1981308285.5999975</v>
      </c>
      <c r="K64" s="7"/>
      <c r="L64" s="23"/>
      <c r="M64" s="8"/>
      <c r="N64" s="8"/>
      <c r="O64" s="8"/>
    </row>
    <row r="65" spans="1:15" x14ac:dyDescent="0.25">
      <c r="A65" s="19" t="s">
        <v>70</v>
      </c>
      <c r="B65" s="5"/>
      <c r="C65" s="6">
        <v>0</v>
      </c>
      <c r="D65" s="6">
        <f t="shared" ref="D65" si="27">E65-C65</f>
        <v>605404349.55000007</v>
      </c>
      <c r="E65" s="6">
        <v>605404349.55000007</v>
      </c>
      <c r="F65" s="6">
        <v>357271109.71000004</v>
      </c>
      <c r="G65" s="6">
        <f t="shared" si="24"/>
        <v>357271109.71000004</v>
      </c>
      <c r="H65" s="6">
        <f t="shared" si="25"/>
        <v>248133239.84000003</v>
      </c>
      <c r="I65" s="6">
        <v>246259407.64000002</v>
      </c>
      <c r="J65" s="6">
        <f t="shared" si="26"/>
        <v>1873832.2000000179</v>
      </c>
      <c r="K65" s="7"/>
      <c r="L65" s="23"/>
      <c r="M65" s="8"/>
      <c r="N65" s="8"/>
      <c r="O65" s="8"/>
    </row>
    <row r="66" spans="1:15" x14ac:dyDescent="0.25">
      <c r="A66" s="19" t="s">
        <v>62</v>
      </c>
      <c r="B66" s="5"/>
      <c r="C66" s="6">
        <v>2181912886</v>
      </c>
      <c r="D66" s="6">
        <f t="shared" si="0"/>
        <v>-6757153.3299999237</v>
      </c>
      <c r="E66" s="6">
        <v>2175155732.6700001</v>
      </c>
      <c r="F66" s="6">
        <v>1903324698.3500001</v>
      </c>
      <c r="G66" s="6">
        <f t="shared" si="24"/>
        <v>1903324698.3500001</v>
      </c>
      <c r="H66" s="6">
        <f t="shared" si="25"/>
        <v>271831034.31999993</v>
      </c>
      <c r="I66" s="6">
        <v>269835217.74000001</v>
      </c>
      <c r="J66" s="6">
        <f t="shared" si="26"/>
        <v>1995816.5799999237</v>
      </c>
      <c r="K66" s="7"/>
      <c r="L66" s="23"/>
      <c r="M66" s="8"/>
      <c r="N66" s="8"/>
      <c r="O66" s="8"/>
    </row>
    <row r="67" spans="1:15" ht="5.0999999999999996" customHeight="1" x14ac:dyDescent="0.25">
      <c r="A67" s="19"/>
      <c r="B67" s="5"/>
      <c r="C67" s="6"/>
      <c r="D67" s="6"/>
      <c r="E67" s="6"/>
      <c r="F67" s="6"/>
      <c r="G67" s="6"/>
      <c r="H67" s="6"/>
      <c r="I67" s="6"/>
      <c r="J67" s="6"/>
      <c r="K67" s="7"/>
      <c r="L67" s="23"/>
      <c r="M67" s="8"/>
      <c r="N67" s="8"/>
      <c r="O67" s="8"/>
    </row>
    <row r="68" spans="1:15" s="4" customFormat="1" x14ac:dyDescent="0.25">
      <c r="A68" s="11" t="s">
        <v>3</v>
      </c>
      <c r="B68" s="11"/>
      <c r="C68" s="12">
        <f>SUM(C69:C75)</f>
        <v>452174129</v>
      </c>
      <c r="D68" s="12">
        <f t="shared" si="0"/>
        <v>-371446216</v>
      </c>
      <c r="E68" s="12">
        <f>SUM(E69:E75)</f>
        <v>80727913</v>
      </c>
      <c r="F68" s="12">
        <f t="shared" ref="F68:J68" si="28">SUM(F69:F75)</f>
        <v>3992500.02</v>
      </c>
      <c r="G68" s="12">
        <f t="shared" si="28"/>
        <v>3992500.02</v>
      </c>
      <c r="H68" s="12">
        <f t="shared" si="28"/>
        <v>76735412.979999989</v>
      </c>
      <c r="I68" s="12">
        <f t="shared" si="28"/>
        <v>0</v>
      </c>
      <c r="J68" s="12">
        <f t="shared" si="28"/>
        <v>76735412.979999989</v>
      </c>
      <c r="K68" s="7"/>
      <c r="L68" s="7"/>
      <c r="M68" s="3"/>
      <c r="N68" s="3"/>
      <c r="O68" s="3"/>
    </row>
    <row r="69" spans="1:15" x14ac:dyDescent="0.25">
      <c r="A69" s="19" t="s">
        <v>75</v>
      </c>
      <c r="B69" s="5"/>
      <c r="C69" s="6">
        <v>0</v>
      </c>
      <c r="D69" s="6">
        <f t="shared" si="0"/>
        <v>0</v>
      </c>
      <c r="E69" s="6">
        <v>0</v>
      </c>
      <c r="F69" s="6">
        <v>0</v>
      </c>
      <c r="G69" s="6">
        <f t="shared" ref="G69:G75" si="29">F69</f>
        <v>0</v>
      </c>
      <c r="H69" s="6">
        <f t="shared" ref="H69:H75" si="30">+E69-G69</f>
        <v>0</v>
      </c>
      <c r="I69" s="6">
        <f>F69</f>
        <v>0</v>
      </c>
      <c r="J69" s="6">
        <f t="shared" ref="J69:J75" si="31">+H69-I69</f>
        <v>0</v>
      </c>
      <c r="K69" s="7"/>
      <c r="L69" s="9"/>
      <c r="M69" s="7"/>
      <c r="N69" s="9"/>
      <c r="O69" s="7"/>
    </row>
    <row r="70" spans="1:15" x14ac:dyDescent="0.25">
      <c r="A70" s="19" t="s">
        <v>76</v>
      </c>
      <c r="B70" s="5"/>
      <c r="C70" s="6">
        <v>0</v>
      </c>
      <c r="D70" s="6">
        <f t="shared" si="0"/>
        <v>0</v>
      </c>
      <c r="E70" s="6">
        <v>0</v>
      </c>
      <c r="F70" s="6">
        <v>0</v>
      </c>
      <c r="G70" s="6">
        <f t="shared" si="29"/>
        <v>0</v>
      </c>
      <c r="H70" s="6">
        <f t="shared" si="30"/>
        <v>0</v>
      </c>
      <c r="I70" s="6">
        <f>F70</f>
        <v>0</v>
      </c>
      <c r="J70" s="6">
        <f t="shared" si="31"/>
        <v>0</v>
      </c>
      <c r="K70" s="7"/>
      <c r="L70" s="9"/>
      <c r="M70" s="7"/>
      <c r="N70" s="9"/>
      <c r="O70" s="7"/>
    </row>
    <row r="71" spans="1:15" x14ac:dyDescent="0.25">
      <c r="A71" s="19" t="s">
        <v>77</v>
      </c>
      <c r="B71" s="5"/>
      <c r="C71" s="6">
        <v>0</v>
      </c>
      <c r="D71" s="6">
        <f t="shared" si="0"/>
        <v>0</v>
      </c>
      <c r="E71" s="6">
        <v>0</v>
      </c>
      <c r="F71" s="6">
        <v>0</v>
      </c>
      <c r="G71" s="6">
        <f t="shared" si="29"/>
        <v>0</v>
      </c>
      <c r="H71" s="6">
        <f t="shared" si="30"/>
        <v>0</v>
      </c>
      <c r="I71" s="6">
        <f>F71</f>
        <v>0</v>
      </c>
      <c r="J71" s="6">
        <f t="shared" si="31"/>
        <v>0</v>
      </c>
      <c r="K71" s="7"/>
      <c r="L71" s="9"/>
      <c r="M71" s="7"/>
      <c r="N71" s="9"/>
      <c r="O71" s="7"/>
    </row>
    <row r="72" spans="1:15" x14ac:dyDescent="0.25">
      <c r="A72" s="19" t="s">
        <v>78</v>
      </c>
      <c r="B72" s="5"/>
      <c r="C72" s="6">
        <v>0</v>
      </c>
      <c r="D72" s="6">
        <f t="shared" ref="D72:D73" si="32">E72-C72</f>
        <v>0</v>
      </c>
      <c r="E72" s="6">
        <v>0</v>
      </c>
      <c r="F72" s="6">
        <v>0</v>
      </c>
      <c r="G72" s="6">
        <f t="shared" si="29"/>
        <v>0</v>
      </c>
      <c r="H72" s="6">
        <f t="shared" si="30"/>
        <v>0</v>
      </c>
      <c r="I72" s="6">
        <f>F72</f>
        <v>0</v>
      </c>
      <c r="J72" s="6">
        <f t="shared" si="31"/>
        <v>0</v>
      </c>
      <c r="K72" s="7"/>
      <c r="L72" s="9"/>
      <c r="M72" s="7"/>
      <c r="N72" s="9"/>
      <c r="O72" s="7"/>
    </row>
    <row r="73" spans="1:15" x14ac:dyDescent="0.25">
      <c r="A73" s="19" t="s">
        <v>79</v>
      </c>
      <c r="B73" s="5"/>
      <c r="C73" s="6">
        <v>0</v>
      </c>
      <c r="D73" s="6">
        <f t="shared" si="32"/>
        <v>0</v>
      </c>
      <c r="E73" s="6">
        <v>0</v>
      </c>
      <c r="F73" s="6">
        <v>0</v>
      </c>
      <c r="G73" s="6">
        <f t="shared" si="29"/>
        <v>0</v>
      </c>
      <c r="H73" s="6">
        <f t="shared" si="30"/>
        <v>0</v>
      </c>
      <c r="I73" s="6">
        <f>F73</f>
        <v>0</v>
      </c>
      <c r="J73" s="6">
        <f t="shared" si="31"/>
        <v>0</v>
      </c>
      <c r="K73" s="7"/>
      <c r="L73" s="9"/>
      <c r="M73" s="7"/>
      <c r="N73" s="9"/>
      <c r="O73" s="7"/>
    </row>
    <row r="74" spans="1:15" x14ac:dyDescent="0.25">
      <c r="A74" s="19" t="s">
        <v>63</v>
      </c>
      <c r="B74" s="5"/>
      <c r="C74" s="6">
        <v>73000000</v>
      </c>
      <c r="D74" s="6">
        <f t="shared" ref="D74" si="33">E74-C74</f>
        <v>-14433164.789999999</v>
      </c>
      <c r="E74" s="6">
        <v>58566835.210000001</v>
      </c>
      <c r="F74" s="6">
        <v>3992500.02</v>
      </c>
      <c r="G74" s="6">
        <f t="shared" si="29"/>
        <v>3992500.02</v>
      </c>
      <c r="H74" s="6">
        <f t="shared" si="30"/>
        <v>54574335.189999998</v>
      </c>
      <c r="I74" s="6">
        <v>0</v>
      </c>
      <c r="J74" s="6">
        <f t="shared" si="31"/>
        <v>54574335.189999998</v>
      </c>
      <c r="K74" s="7"/>
      <c r="L74" s="9"/>
      <c r="M74" s="7"/>
      <c r="N74" s="9"/>
      <c r="O74" s="7"/>
    </row>
    <row r="75" spans="1:15" x14ac:dyDescent="0.25">
      <c r="A75" s="19" t="s">
        <v>80</v>
      </c>
      <c r="B75" s="5"/>
      <c r="C75" s="6">
        <v>379174129</v>
      </c>
      <c r="D75" s="6">
        <f t="shared" si="0"/>
        <v>-357013051.20999998</v>
      </c>
      <c r="E75" s="6">
        <v>22161077.789999999</v>
      </c>
      <c r="F75" s="6">
        <v>0</v>
      </c>
      <c r="G75" s="6">
        <f t="shared" si="29"/>
        <v>0</v>
      </c>
      <c r="H75" s="6">
        <f t="shared" si="30"/>
        <v>22161077.789999999</v>
      </c>
      <c r="I75" s="6">
        <v>0</v>
      </c>
      <c r="J75" s="6">
        <f t="shared" si="31"/>
        <v>22161077.789999999</v>
      </c>
      <c r="K75" s="7"/>
      <c r="L75" s="9"/>
      <c r="M75" s="7"/>
      <c r="N75" s="9"/>
      <c r="O75" s="7"/>
    </row>
    <row r="76" spans="1:15" ht="5.0999999999999996" customHeight="1" x14ac:dyDescent="0.25">
      <c r="A76" s="19"/>
      <c r="B76" s="5"/>
      <c r="C76" s="6"/>
      <c r="D76" s="6"/>
      <c r="E76" s="6"/>
      <c r="F76" s="6"/>
      <c r="G76" s="6"/>
      <c r="H76" s="6"/>
      <c r="I76" s="6"/>
      <c r="J76" s="6"/>
      <c r="K76" s="7"/>
      <c r="L76" s="9"/>
      <c r="M76" s="7"/>
      <c r="N76" s="9"/>
      <c r="O76" s="7"/>
    </row>
    <row r="77" spans="1:15" s="4" customFormat="1" x14ac:dyDescent="0.25">
      <c r="A77" s="11" t="s">
        <v>2</v>
      </c>
      <c r="B77" s="11"/>
      <c r="C77" s="12">
        <f>SUM(C78:C80)</f>
        <v>0</v>
      </c>
      <c r="D77" s="12">
        <f>SUM(D80:D80)</f>
        <v>50000000</v>
      </c>
      <c r="E77" s="12">
        <f>SUM(E78:E80)</f>
        <v>51030270.719999999</v>
      </c>
      <c r="F77" s="12">
        <f t="shared" ref="F77:J77" si="34">SUM(F78:F80)</f>
        <v>51030270.719999999</v>
      </c>
      <c r="G77" s="12">
        <f t="shared" si="34"/>
        <v>51030270.719999999</v>
      </c>
      <c r="H77" s="12">
        <f t="shared" si="34"/>
        <v>0</v>
      </c>
      <c r="I77" s="12">
        <f t="shared" si="34"/>
        <v>0</v>
      </c>
      <c r="J77" s="12">
        <f t="shared" si="34"/>
        <v>0</v>
      </c>
      <c r="K77" s="12"/>
      <c r="L77" s="7"/>
      <c r="M77" s="3"/>
      <c r="N77" s="3"/>
      <c r="O77" s="3"/>
    </row>
    <row r="78" spans="1:15" x14ac:dyDescent="0.25">
      <c r="A78" s="19" t="s">
        <v>81</v>
      </c>
      <c r="B78" s="5"/>
      <c r="C78" s="6">
        <v>0</v>
      </c>
      <c r="D78" s="6">
        <f t="shared" ref="D78:D79" si="35">E78-C78</f>
        <v>0</v>
      </c>
      <c r="E78" s="6">
        <v>0</v>
      </c>
      <c r="F78" s="6">
        <v>0</v>
      </c>
      <c r="G78" s="6">
        <f t="shared" ref="G78:G80" si="36">F78</f>
        <v>0</v>
      </c>
      <c r="H78" s="6">
        <f t="shared" ref="H78:H80" si="37">+E78-G78</f>
        <v>0</v>
      </c>
      <c r="I78" s="6">
        <f>F78</f>
        <v>0</v>
      </c>
      <c r="J78" s="6">
        <f t="shared" ref="J78:J80" si="38">+H78-I78</f>
        <v>0</v>
      </c>
      <c r="K78" s="7"/>
      <c r="L78" s="9"/>
      <c r="M78" s="7"/>
      <c r="N78" s="9"/>
      <c r="O78" s="7"/>
    </row>
    <row r="79" spans="1:15" x14ac:dyDescent="0.25">
      <c r="A79" s="19" t="s">
        <v>82</v>
      </c>
      <c r="B79" s="5"/>
      <c r="C79" s="6">
        <v>0</v>
      </c>
      <c r="D79" s="6">
        <f t="shared" si="35"/>
        <v>1030270.72</v>
      </c>
      <c r="E79" s="6">
        <v>1030270.72</v>
      </c>
      <c r="F79" s="6">
        <v>1030270.72</v>
      </c>
      <c r="G79" s="6">
        <f t="shared" si="36"/>
        <v>1030270.72</v>
      </c>
      <c r="H79" s="6">
        <f t="shared" si="37"/>
        <v>0</v>
      </c>
      <c r="I79" s="6">
        <v>0</v>
      </c>
      <c r="J79" s="6">
        <f t="shared" si="38"/>
        <v>0</v>
      </c>
      <c r="K79" s="7"/>
      <c r="L79" s="9"/>
      <c r="M79" s="7"/>
      <c r="N79" s="9"/>
      <c r="O79" s="7"/>
    </row>
    <row r="80" spans="1:15" x14ac:dyDescent="0.25">
      <c r="A80" s="19" t="s">
        <v>83</v>
      </c>
      <c r="B80" s="5"/>
      <c r="C80" s="6">
        <v>0</v>
      </c>
      <c r="D80" s="6">
        <f t="shared" si="0"/>
        <v>50000000</v>
      </c>
      <c r="E80" s="6">
        <v>50000000</v>
      </c>
      <c r="F80" s="6">
        <v>50000000</v>
      </c>
      <c r="G80" s="6">
        <f t="shared" si="36"/>
        <v>50000000</v>
      </c>
      <c r="H80" s="6">
        <f t="shared" si="37"/>
        <v>0</v>
      </c>
      <c r="I80" s="6">
        <v>0</v>
      </c>
      <c r="J80" s="6">
        <f t="shared" si="38"/>
        <v>0</v>
      </c>
      <c r="K80" s="7"/>
      <c r="L80" s="9"/>
      <c r="M80" s="7"/>
      <c r="N80" s="9"/>
      <c r="O80" s="7"/>
    </row>
    <row r="81" spans="1:15" ht="5.0999999999999996" customHeight="1" x14ac:dyDescent="0.25">
      <c r="A81" s="19"/>
      <c r="B81" s="5"/>
      <c r="C81" s="6"/>
      <c r="D81" s="6"/>
      <c r="E81" s="6"/>
      <c r="F81" s="6"/>
      <c r="G81" s="6"/>
      <c r="H81" s="6"/>
      <c r="I81" s="6"/>
      <c r="J81" s="6"/>
      <c r="K81" s="7"/>
      <c r="L81" s="9"/>
      <c r="M81" s="7"/>
      <c r="N81" s="9"/>
      <c r="O81" s="7"/>
    </row>
    <row r="82" spans="1:15" s="4" customFormat="1" x14ac:dyDescent="0.25">
      <c r="A82" s="11" t="s">
        <v>1</v>
      </c>
      <c r="B82" s="11"/>
      <c r="C82" s="12">
        <f>SUM(C83:C89)</f>
        <v>11926268389</v>
      </c>
      <c r="D82" s="12">
        <f t="shared" si="0"/>
        <v>1315188.7099990845</v>
      </c>
      <c r="E82" s="12">
        <f>SUM(E83:E89)</f>
        <v>11927583577.709999</v>
      </c>
      <c r="F82" s="12">
        <f t="shared" ref="F82:J82" si="39">SUM(F83:F89)</f>
        <v>11797502898.519999</v>
      </c>
      <c r="G82" s="12">
        <f t="shared" si="39"/>
        <v>11797502898.519999</v>
      </c>
      <c r="H82" s="12">
        <f t="shared" si="39"/>
        <v>130080679.19000071</v>
      </c>
      <c r="I82" s="12">
        <f t="shared" si="39"/>
        <v>130080679.19</v>
      </c>
      <c r="J82" s="12">
        <f t="shared" si="39"/>
        <v>7.1688555181026459E-7</v>
      </c>
      <c r="K82" s="7"/>
      <c r="L82" s="7"/>
      <c r="M82" s="3"/>
      <c r="N82" s="3"/>
      <c r="O82" s="3"/>
    </row>
    <row r="83" spans="1:15" x14ac:dyDescent="0.25">
      <c r="A83" s="19" t="s">
        <v>64</v>
      </c>
      <c r="B83" s="5"/>
      <c r="C83" s="6">
        <v>5900195803</v>
      </c>
      <c r="D83" s="6">
        <f t="shared" si="0"/>
        <v>0</v>
      </c>
      <c r="E83" s="6">
        <v>5900195803</v>
      </c>
      <c r="F83" s="6">
        <v>5899901423.2799997</v>
      </c>
      <c r="G83" s="6">
        <f t="shared" ref="G83:G89" si="40">F83</f>
        <v>5899901423.2799997</v>
      </c>
      <c r="H83" s="6">
        <f t="shared" ref="H83:H89" si="41">+E83-G83</f>
        <v>294379.72000026703</v>
      </c>
      <c r="I83" s="6">
        <v>294379.71999999997</v>
      </c>
      <c r="J83" s="6">
        <f t="shared" ref="J83:J89" si="42">+H83-I83</f>
        <v>2.6705674827098846E-7</v>
      </c>
      <c r="K83" s="7"/>
      <c r="L83" s="23"/>
      <c r="M83" s="8"/>
      <c r="N83" s="8"/>
      <c r="O83" s="8"/>
    </row>
    <row r="84" spans="1:15" x14ac:dyDescent="0.25">
      <c r="A84" s="19" t="s">
        <v>65</v>
      </c>
      <c r="B84" s="5"/>
      <c r="C84" s="6">
        <v>5826072586</v>
      </c>
      <c r="D84" s="6">
        <f t="shared" si="0"/>
        <v>0</v>
      </c>
      <c r="E84" s="6">
        <v>5826072586</v>
      </c>
      <c r="F84" s="6">
        <v>5704323998.2299995</v>
      </c>
      <c r="G84" s="6">
        <f t="shared" si="40"/>
        <v>5704323998.2299995</v>
      </c>
      <c r="H84" s="6">
        <f t="shared" si="41"/>
        <v>121748587.77000046</v>
      </c>
      <c r="I84" s="6">
        <v>121748587.77</v>
      </c>
      <c r="J84" s="6">
        <f t="shared" si="42"/>
        <v>4.6193599700927734E-7</v>
      </c>
      <c r="K84" s="7"/>
      <c r="L84" s="23"/>
      <c r="M84" s="8"/>
      <c r="N84" s="8"/>
      <c r="O84" s="8"/>
    </row>
    <row r="85" spans="1:15" x14ac:dyDescent="0.25">
      <c r="A85" s="19" t="s">
        <v>84</v>
      </c>
      <c r="B85" s="5"/>
      <c r="C85" s="6">
        <v>0</v>
      </c>
      <c r="D85" s="6">
        <f t="shared" ref="D85:D88" si="43">E85-C85</f>
        <v>0</v>
      </c>
      <c r="E85" s="6">
        <v>0</v>
      </c>
      <c r="F85" s="6">
        <v>0</v>
      </c>
      <c r="G85" s="6">
        <f t="shared" si="40"/>
        <v>0</v>
      </c>
      <c r="H85" s="6">
        <f t="shared" si="41"/>
        <v>0</v>
      </c>
      <c r="I85" s="6">
        <f>F85</f>
        <v>0</v>
      </c>
      <c r="J85" s="6">
        <f t="shared" si="42"/>
        <v>0</v>
      </c>
      <c r="K85" s="7"/>
      <c r="L85" s="23"/>
      <c r="M85" s="8"/>
      <c r="N85" s="8"/>
      <c r="O85" s="8"/>
    </row>
    <row r="86" spans="1:15" x14ac:dyDescent="0.25">
      <c r="A86" s="19" t="s">
        <v>85</v>
      </c>
      <c r="B86" s="5"/>
      <c r="C86" s="6">
        <v>0</v>
      </c>
      <c r="D86" s="6">
        <f t="shared" si="43"/>
        <v>0</v>
      </c>
      <c r="E86" s="6">
        <v>0</v>
      </c>
      <c r="F86" s="6">
        <v>0</v>
      </c>
      <c r="G86" s="6">
        <f t="shared" si="40"/>
        <v>0</v>
      </c>
      <c r="H86" s="6">
        <f t="shared" si="41"/>
        <v>0</v>
      </c>
      <c r="I86" s="6">
        <f>F86</f>
        <v>0</v>
      </c>
      <c r="J86" s="6">
        <f t="shared" si="42"/>
        <v>0</v>
      </c>
      <c r="K86" s="7"/>
      <c r="L86" s="23"/>
      <c r="M86" s="8"/>
      <c r="N86" s="8"/>
      <c r="O86" s="8"/>
    </row>
    <row r="87" spans="1:15" x14ac:dyDescent="0.25">
      <c r="A87" s="19" t="s">
        <v>86</v>
      </c>
      <c r="B87" s="5"/>
      <c r="C87" s="6">
        <v>0</v>
      </c>
      <c r="D87" s="6">
        <f t="shared" si="43"/>
        <v>0</v>
      </c>
      <c r="E87" s="6">
        <v>0</v>
      </c>
      <c r="F87" s="6">
        <v>0</v>
      </c>
      <c r="G87" s="6">
        <f t="shared" si="40"/>
        <v>0</v>
      </c>
      <c r="H87" s="6">
        <f t="shared" si="41"/>
        <v>0</v>
      </c>
      <c r="I87" s="6">
        <f>F87</f>
        <v>0</v>
      </c>
      <c r="J87" s="6">
        <f t="shared" si="42"/>
        <v>0</v>
      </c>
      <c r="K87" s="7"/>
      <c r="L87" s="23"/>
      <c r="M87" s="8"/>
      <c r="N87" s="8"/>
      <c r="O87" s="8"/>
    </row>
    <row r="88" spans="1:15" x14ac:dyDescent="0.25">
      <c r="A88" s="19" t="s">
        <v>87</v>
      </c>
      <c r="B88" s="5"/>
      <c r="C88" s="6">
        <v>0</v>
      </c>
      <c r="D88" s="6">
        <f t="shared" si="43"/>
        <v>0</v>
      </c>
      <c r="E88" s="6">
        <v>0</v>
      </c>
      <c r="F88" s="6">
        <v>0</v>
      </c>
      <c r="G88" s="6">
        <f t="shared" si="40"/>
        <v>0</v>
      </c>
      <c r="H88" s="6">
        <f t="shared" si="41"/>
        <v>0</v>
      </c>
      <c r="I88" s="6">
        <f>F88</f>
        <v>0</v>
      </c>
      <c r="J88" s="6">
        <f t="shared" si="42"/>
        <v>0</v>
      </c>
      <c r="K88" s="7"/>
      <c r="L88" s="23"/>
      <c r="M88" s="8"/>
      <c r="N88" s="8"/>
      <c r="O88" s="8"/>
    </row>
    <row r="89" spans="1:15" x14ac:dyDescent="0.25">
      <c r="A89" s="19" t="s">
        <v>66</v>
      </c>
      <c r="B89" s="5"/>
      <c r="C89" s="6">
        <v>200000000</v>
      </c>
      <c r="D89" s="6">
        <f t="shared" ref="D89" si="44">E89-C89</f>
        <v>1315188.7100000083</v>
      </c>
      <c r="E89" s="6">
        <v>201315188.71000001</v>
      </c>
      <c r="F89" s="6">
        <v>193277477.01000002</v>
      </c>
      <c r="G89" s="6">
        <f t="shared" si="40"/>
        <v>193277477.01000002</v>
      </c>
      <c r="H89" s="6">
        <f t="shared" si="41"/>
        <v>8037711.6999999881</v>
      </c>
      <c r="I89" s="6">
        <v>8037711.7000000002</v>
      </c>
      <c r="J89" s="6">
        <f t="shared" si="42"/>
        <v>-1.2107193470001221E-8</v>
      </c>
      <c r="K89" s="7"/>
      <c r="L89" s="23"/>
      <c r="M89" s="8"/>
      <c r="N89" s="8"/>
      <c r="O89" s="8"/>
    </row>
    <row r="90" spans="1:15" ht="5.0999999999999996" customHeight="1" x14ac:dyDescent="0.25">
      <c r="A90" s="5"/>
      <c r="B90" s="5"/>
      <c r="C90" s="6"/>
      <c r="D90" s="6"/>
      <c r="E90" s="6"/>
      <c r="F90" s="6"/>
      <c r="G90" s="6"/>
      <c r="H90" s="6"/>
      <c r="I90" s="6"/>
      <c r="J90" s="6"/>
      <c r="K90" s="7"/>
      <c r="L90" s="9"/>
      <c r="M90" s="7"/>
      <c r="N90" s="9"/>
      <c r="O90" s="7"/>
    </row>
    <row r="91" spans="1:15" s="13" customFormat="1" x14ac:dyDescent="0.25">
      <c r="A91" s="10" t="s">
        <v>0</v>
      </c>
      <c r="B91" s="11"/>
      <c r="C91" s="12">
        <f>SUM(C10,C19,C30,C41,C52,C63,C68,C82,C77)</f>
        <v>208765514333</v>
      </c>
      <c r="D91" s="12">
        <f>SUM(D10,D19,D30,D41,D52,D63,D68,D82,D77)</f>
        <v>15805524401.960051</v>
      </c>
      <c r="E91" s="12">
        <f>SUM(E10,E19,E30,E41,E52,E63,E68,E82,E77)</f>
        <v>224572069005.68005</v>
      </c>
      <c r="F91" s="12">
        <f t="shared" ref="F91:J91" si="45">SUM(F10,F19,F30,F41,F52,F63,F68,F82,F77)</f>
        <v>205926452074.79001</v>
      </c>
      <c r="G91" s="12">
        <f t="shared" si="45"/>
        <v>205926452074.79001</v>
      </c>
      <c r="H91" s="12">
        <f t="shared" si="45"/>
        <v>18645616930.890057</v>
      </c>
      <c r="I91" s="12">
        <f t="shared" si="45"/>
        <v>13593328850.089998</v>
      </c>
      <c r="J91" s="12">
        <f t="shared" si="45"/>
        <v>5052288080.8000555</v>
      </c>
      <c r="K91" s="7"/>
      <c r="L91" s="7"/>
      <c r="M91" s="7"/>
      <c r="N91" s="7"/>
      <c r="O91" s="7"/>
    </row>
    <row r="92" spans="1:15" ht="5.0999999999999996" customHeight="1" thickBot="1" x14ac:dyDescent="0.3">
      <c r="A92" s="14"/>
      <c r="B92" s="14"/>
      <c r="C92" s="14"/>
      <c r="D92" s="14"/>
      <c r="E92" s="15"/>
      <c r="F92" s="15"/>
      <c r="G92" s="15"/>
      <c r="H92" s="15"/>
      <c r="I92" s="15"/>
      <c r="J92" s="15"/>
      <c r="K92" s="24"/>
      <c r="L92" s="24"/>
    </row>
    <row r="93" spans="1:15" s="21" customFormat="1" ht="15.75" thickTop="1" x14ac:dyDescent="0.25">
      <c r="A93" s="46" t="s">
        <v>89</v>
      </c>
      <c r="B93" s="47"/>
      <c r="C93" s="47"/>
      <c r="D93" s="47"/>
      <c r="E93" s="47"/>
      <c r="F93" s="47"/>
      <c r="G93" s="47"/>
      <c r="H93" s="47"/>
      <c r="I93" s="47"/>
      <c r="J93" s="47"/>
      <c r="K93" s="47"/>
      <c r="L93" s="47"/>
    </row>
    <row r="94" spans="1:15" s="21" customFormat="1" x14ac:dyDescent="0.25">
      <c r="A94" s="25" t="s">
        <v>88</v>
      </c>
      <c r="B94" s="26"/>
      <c r="C94" s="26"/>
      <c r="D94" s="26"/>
      <c r="E94" s="26"/>
      <c r="F94" s="26"/>
      <c r="G94" s="27"/>
      <c r="H94" s="27"/>
      <c r="I94" s="26"/>
      <c r="J94" s="26"/>
      <c r="K94" s="26"/>
      <c r="L94" s="26"/>
    </row>
    <row r="95" spans="1:15" s="21" customFormat="1" x14ac:dyDescent="0.25">
      <c r="A95" s="41" t="s">
        <v>23</v>
      </c>
      <c r="B95" s="41"/>
      <c r="C95" s="41"/>
      <c r="D95" s="41"/>
      <c r="E95" s="41"/>
      <c r="F95" s="41"/>
      <c r="G95" s="41"/>
      <c r="H95" s="41"/>
      <c r="I95" s="41"/>
      <c r="J95" s="41"/>
    </row>
    <row r="96" spans="1:15" s="21" customFormat="1" x14ac:dyDescent="0.25">
      <c r="A96" s="42" t="s">
        <v>24</v>
      </c>
      <c r="B96" s="42"/>
      <c r="C96" s="42"/>
      <c r="D96" s="42"/>
      <c r="E96" s="40"/>
      <c r="F96" s="40"/>
      <c r="G96" s="40"/>
      <c r="H96" s="40"/>
      <c r="I96" s="40"/>
      <c r="J96" s="40"/>
    </row>
    <row r="97" spans="1:10" s="21" customFormat="1" x14ac:dyDescent="0.25">
      <c r="A97" s="40" t="s">
        <v>25</v>
      </c>
      <c r="B97" s="40"/>
      <c r="C97" s="40"/>
      <c r="D97" s="40"/>
      <c r="E97" s="40"/>
      <c r="F97" s="40"/>
      <c r="G97" s="40"/>
      <c r="H97" s="40"/>
      <c r="I97" s="40"/>
      <c r="J97" s="40"/>
    </row>
    <row r="98" spans="1:10" x14ac:dyDescent="0.25">
      <c r="A98" s="20"/>
      <c r="B98" s="16"/>
      <c r="C98" s="16"/>
      <c r="D98" s="16"/>
      <c r="E98" s="16"/>
      <c r="F98" s="16"/>
      <c r="G98" s="16"/>
      <c r="H98" s="16"/>
      <c r="I98" s="16"/>
      <c r="J98" s="16"/>
    </row>
    <row r="99" spans="1:10" x14ac:dyDescent="0.25">
      <c r="A99" s="20"/>
      <c r="B99" s="16"/>
      <c r="C99" s="16"/>
      <c r="D99" s="16"/>
      <c r="E99" s="16"/>
      <c r="F99" s="16"/>
      <c r="G99" s="16"/>
      <c r="H99" s="16"/>
      <c r="I99" s="16"/>
      <c r="J99" s="16"/>
    </row>
    <row r="100" spans="1:10" x14ac:dyDescent="0.25">
      <c r="A100" s="20"/>
      <c r="B100" s="16"/>
      <c r="C100" s="16"/>
      <c r="D100" s="16"/>
      <c r="E100" s="16"/>
      <c r="F100" s="16"/>
      <c r="G100" s="16"/>
      <c r="H100" s="16"/>
      <c r="I100" s="16"/>
      <c r="J100" s="16"/>
    </row>
    <row r="101" spans="1:10" x14ac:dyDescent="0.25">
      <c r="A101" s="20"/>
      <c r="B101" s="16"/>
      <c r="C101" s="16"/>
      <c r="D101" s="16"/>
      <c r="E101" s="16"/>
      <c r="F101" s="16"/>
      <c r="G101" s="16"/>
      <c r="H101" s="16"/>
      <c r="I101" s="16"/>
      <c r="J101" s="16"/>
    </row>
    <row r="102" spans="1:10" x14ac:dyDescent="0.25">
      <c r="A102" s="20"/>
      <c r="B102" s="16"/>
      <c r="C102" s="16"/>
      <c r="D102" s="16"/>
      <c r="E102" s="16"/>
      <c r="F102" s="16"/>
      <c r="G102" s="16"/>
      <c r="H102" s="16"/>
      <c r="I102" s="16"/>
      <c r="J102" s="16"/>
    </row>
    <row r="103" spans="1:10" x14ac:dyDescent="0.25">
      <c r="A103" s="20"/>
      <c r="B103" s="16"/>
      <c r="C103" s="16"/>
      <c r="D103" s="16"/>
      <c r="E103" s="16"/>
      <c r="F103" s="16"/>
      <c r="G103" s="16"/>
      <c r="H103" s="16"/>
      <c r="I103" s="16"/>
      <c r="J103" s="16"/>
    </row>
    <row r="104" spans="1:10" x14ac:dyDescent="0.25">
      <c r="A104" s="20"/>
      <c r="B104" s="16"/>
      <c r="C104" s="16"/>
      <c r="D104" s="16"/>
      <c r="E104" s="16"/>
      <c r="F104" s="16"/>
      <c r="G104" s="16"/>
      <c r="H104" s="16"/>
      <c r="I104" s="16"/>
      <c r="J104" s="16"/>
    </row>
    <row r="105" spans="1:10" x14ac:dyDescent="0.25">
      <c r="A105" s="20"/>
      <c r="B105" s="16"/>
      <c r="C105" s="16"/>
      <c r="D105" s="16"/>
      <c r="E105" s="16"/>
      <c r="F105" s="16"/>
      <c r="G105" s="16"/>
      <c r="H105" s="16"/>
      <c r="I105" s="16"/>
      <c r="J105" s="16"/>
    </row>
    <row r="106" spans="1:10" x14ac:dyDescent="0.25">
      <c r="A106" s="20"/>
      <c r="B106" s="16"/>
      <c r="C106" s="16"/>
      <c r="D106" s="16"/>
      <c r="E106" s="16"/>
      <c r="F106" s="16"/>
      <c r="G106" s="16"/>
      <c r="H106" s="16"/>
      <c r="I106" s="16"/>
      <c r="J106" s="16"/>
    </row>
    <row r="107" spans="1:10" x14ac:dyDescent="0.25">
      <c r="A107" s="20"/>
      <c r="B107" s="16"/>
      <c r="C107" s="16"/>
      <c r="D107" s="16"/>
      <c r="E107" s="16"/>
      <c r="F107" s="16"/>
      <c r="G107" s="16"/>
      <c r="H107" s="16"/>
      <c r="I107" s="16"/>
      <c r="J107" s="16"/>
    </row>
    <row r="108" spans="1:10" x14ac:dyDescent="0.25">
      <c r="A108" s="20"/>
      <c r="B108" s="16"/>
      <c r="C108" s="16"/>
      <c r="D108" s="16"/>
      <c r="E108" s="16"/>
      <c r="F108" s="16"/>
      <c r="G108" s="16"/>
      <c r="H108" s="16"/>
      <c r="I108" s="16"/>
      <c r="J108" s="16"/>
    </row>
    <row r="109" spans="1:10" x14ac:dyDescent="0.25">
      <c r="A109" s="20"/>
      <c r="B109" s="16"/>
      <c r="C109" s="16"/>
      <c r="D109" s="16"/>
      <c r="E109" s="16"/>
      <c r="F109" s="16"/>
      <c r="G109" s="16"/>
      <c r="H109" s="16"/>
      <c r="I109" s="16"/>
      <c r="J109" s="16"/>
    </row>
    <row r="110" spans="1:10" x14ac:dyDescent="0.25">
      <c r="A110" s="20"/>
      <c r="B110" s="16"/>
      <c r="C110" s="16"/>
      <c r="D110" s="16"/>
      <c r="E110" s="16"/>
      <c r="F110" s="16"/>
      <c r="G110" s="16"/>
      <c r="H110" s="16"/>
      <c r="I110" s="16"/>
      <c r="J110" s="16"/>
    </row>
    <row r="111" spans="1:10" x14ac:dyDescent="0.25">
      <c r="A111" s="20"/>
      <c r="B111" s="16"/>
      <c r="C111" s="16"/>
      <c r="D111" s="16"/>
      <c r="E111" s="16"/>
      <c r="F111" s="16"/>
      <c r="G111" s="16"/>
      <c r="H111" s="16"/>
      <c r="I111" s="16"/>
      <c r="J111" s="16"/>
    </row>
    <row r="112" spans="1:10" x14ac:dyDescent="0.25">
      <c r="A112" s="20"/>
      <c r="B112" s="16"/>
      <c r="C112" s="16"/>
      <c r="D112" s="16"/>
      <c r="E112" s="16"/>
      <c r="F112" s="16"/>
      <c r="G112" s="16"/>
      <c r="H112" s="16"/>
      <c r="I112" s="16"/>
      <c r="J112" s="16"/>
    </row>
    <row r="113" spans="1:10" x14ac:dyDescent="0.25">
      <c r="A113" s="20"/>
      <c r="B113" s="16"/>
      <c r="C113" s="16"/>
      <c r="D113" s="16"/>
      <c r="E113" s="16"/>
      <c r="F113" s="16"/>
      <c r="G113" s="16"/>
      <c r="H113" s="16"/>
      <c r="I113" s="16"/>
      <c r="J113" s="16"/>
    </row>
    <row r="114" spans="1:10" x14ac:dyDescent="0.25">
      <c r="A114" s="20"/>
      <c r="B114" s="16"/>
      <c r="C114" s="16"/>
      <c r="D114" s="16"/>
      <c r="E114" s="16"/>
      <c r="F114" s="16"/>
      <c r="G114" s="16"/>
      <c r="H114" s="16"/>
      <c r="I114" s="16"/>
      <c r="J114" s="16"/>
    </row>
    <row r="115" spans="1:10" x14ac:dyDescent="0.25">
      <c r="A115" s="20"/>
      <c r="B115" s="16"/>
      <c r="C115" s="16"/>
      <c r="D115" s="16"/>
      <c r="E115" s="16"/>
      <c r="F115" s="16"/>
      <c r="G115" s="16"/>
      <c r="H115" s="16"/>
      <c r="I115" s="16"/>
      <c r="J115" s="16"/>
    </row>
    <row r="116" spans="1:10" x14ac:dyDescent="0.25">
      <c r="A116" s="20"/>
      <c r="B116" s="16"/>
      <c r="C116" s="16"/>
      <c r="D116" s="16"/>
      <c r="E116" s="16"/>
      <c r="F116" s="16"/>
      <c r="G116" s="16"/>
      <c r="H116" s="16"/>
      <c r="I116" s="16"/>
      <c r="J116" s="16"/>
    </row>
    <row r="117" spans="1:10" x14ac:dyDescent="0.25">
      <c r="A117" s="20"/>
      <c r="B117" s="16"/>
      <c r="C117" s="16"/>
      <c r="D117" s="16"/>
      <c r="E117" s="16"/>
      <c r="F117" s="16"/>
      <c r="G117" s="16"/>
      <c r="H117" s="16"/>
      <c r="I117" s="16"/>
      <c r="J117" s="16"/>
    </row>
    <row r="118" spans="1:10" x14ac:dyDescent="0.25">
      <c r="A118" s="20"/>
      <c r="B118" s="16"/>
      <c r="C118" s="16"/>
      <c r="D118" s="16"/>
      <c r="E118" s="16"/>
      <c r="F118" s="16"/>
      <c r="G118" s="16"/>
      <c r="H118" s="16"/>
      <c r="I118" s="16"/>
      <c r="J118" s="16"/>
    </row>
    <row r="119" spans="1:10" x14ac:dyDescent="0.25">
      <c r="A119" s="20"/>
      <c r="B119" s="16"/>
      <c r="C119" s="16"/>
      <c r="D119" s="16"/>
      <c r="E119" s="16"/>
      <c r="F119" s="16"/>
      <c r="G119" s="16"/>
      <c r="H119" s="16"/>
      <c r="I119" s="16"/>
      <c r="J119" s="16"/>
    </row>
    <row r="120" spans="1:10" x14ac:dyDescent="0.25">
      <c r="A120" s="20"/>
      <c r="B120" s="16"/>
      <c r="C120" s="16"/>
      <c r="D120" s="16"/>
      <c r="E120" s="16"/>
      <c r="F120" s="16"/>
      <c r="G120" s="16"/>
      <c r="H120" s="16"/>
      <c r="I120" s="16"/>
      <c r="J120" s="16"/>
    </row>
    <row r="121" spans="1:10" x14ac:dyDescent="0.25">
      <c r="A121" s="20"/>
      <c r="B121" s="16"/>
      <c r="C121" s="16"/>
      <c r="D121" s="16"/>
      <c r="E121" s="16"/>
      <c r="F121" s="16"/>
      <c r="G121" s="16"/>
      <c r="H121" s="16"/>
      <c r="I121" s="16"/>
      <c r="J121" s="16"/>
    </row>
    <row r="122" spans="1:10" x14ac:dyDescent="0.25">
      <c r="A122" s="20"/>
      <c r="B122" s="16"/>
      <c r="C122" s="16"/>
      <c r="D122" s="16"/>
      <c r="E122" s="16"/>
      <c r="F122" s="16"/>
      <c r="G122" s="16"/>
      <c r="H122" s="16"/>
      <c r="I122" s="16"/>
      <c r="J122" s="16"/>
    </row>
    <row r="123" spans="1:10" x14ac:dyDescent="0.25">
      <c r="A123" s="20"/>
      <c r="B123" s="16"/>
      <c r="C123" s="16"/>
      <c r="D123" s="16"/>
      <c r="E123" s="16"/>
      <c r="F123" s="16"/>
      <c r="G123" s="16"/>
      <c r="H123" s="16"/>
      <c r="I123" s="16"/>
      <c r="J123" s="16"/>
    </row>
    <row r="124" spans="1:10" x14ac:dyDescent="0.25">
      <c r="A124" s="20"/>
      <c r="B124" s="16"/>
      <c r="C124" s="16"/>
      <c r="D124" s="16"/>
      <c r="E124" s="16"/>
      <c r="F124" s="16"/>
      <c r="G124" s="16"/>
      <c r="H124" s="16"/>
      <c r="I124" s="16"/>
      <c r="J124" s="16"/>
    </row>
    <row r="125" spans="1:10" x14ac:dyDescent="0.25">
      <c r="A125" s="20"/>
      <c r="B125" s="16"/>
      <c r="C125" s="16"/>
      <c r="D125" s="16"/>
      <c r="E125" s="16"/>
      <c r="F125" s="16"/>
      <c r="G125" s="16"/>
      <c r="H125" s="16"/>
      <c r="I125" s="16"/>
      <c r="J125" s="16"/>
    </row>
    <row r="126" spans="1:10" x14ac:dyDescent="0.25">
      <c r="A126" s="20"/>
      <c r="B126" s="16"/>
      <c r="C126" s="16"/>
      <c r="D126" s="16"/>
      <c r="E126" s="16"/>
      <c r="F126" s="16"/>
      <c r="G126" s="16"/>
      <c r="H126" s="16"/>
      <c r="I126" s="16"/>
      <c r="J126" s="16"/>
    </row>
    <row r="127" spans="1:10" x14ac:dyDescent="0.25">
      <c r="A127" s="20"/>
      <c r="B127" s="16"/>
      <c r="C127" s="16"/>
      <c r="D127" s="16"/>
      <c r="E127" s="16"/>
      <c r="F127" s="16"/>
      <c r="G127" s="16"/>
      <c r="H127" s="16"/>
      <c r="I127" s="16"/>
      <c r="J127" s="16"/>
    </row>
    <row r="128" spans="1:10" x14ac:dyDescent="0.25">
      <c r="A128" s="20"/>
      <c r="B128" s="16"/>
      <c r="C128" s="16"/>
      <c r="D128" s="16"/>
      <c r="E128" s="16"/>
      <c r="F128" s="16"/>
      <c r="G128" s="16"/>
      <c r="H128" s="16"/>
      <c r="I128" s="16"/>
      <c r="J128" s="16"/>
    </row>
    <row r="129" spans="1:10" x14ac:dyDescent="0.25">
      <c r="A129" s="20"/>
      <c r="B129" s="16"/>
      <c r="C129" s="16"/>
      <c r="D129" s="16"/>
      <c r="E129" s="16"/>
      <c r="F129" s="16"/>
      <c r="G129" s="16"/>
      <c r="H129" s="16"/>
      <c r="I129" s="16"/>
      <c r="J129" s="16"/>
    </row>
  </sheetData>
  <mergeCells count="14">
    <mergeCell ref="A1:J1"/>
    <mergeCell ref="A2:J2"/>
    <mergeCell ref="A3:J3"/>
    <mergeCell ref="A5:J5"/>
    <mergeCell ref="A4:J4"/>
    <mergeCell ref="A97:J97"/>
    <mergeCell ref="A95:J95"/>
    <mergeCell ref="A96:J96"/>
    <mergeCell ref="A6:A8"/>
    <mergeCell ref="A93:L93"/>
    <mergeCell ref="C6:G6"/>
    <mergeCell ref="H6:H8"/>
    <mergeCell ref="I6:I8"/>
    <mergeCell ref="J6:J8"/>
  </mergeCells>
  <printOptions horizontalCentered="1"/>
  <pageMargins left="0.23622047244094491" right="0.23622047244094491" top="0.94488188976377963" bottom="0.55118110236220474" header="0.31496062992125984" footer="0.31496062992125984"/>
  <pageSetup scale="64" fitToHeight="0" orientation="landscape" r:id="rId1"/>
  <headerFooter>
    <oddHeader>&amp;L&amp;G</oddHeader>
  </headerFooter>
  <colBreaks count="1" manualBreakCount="1">
    <brk id="1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Objeto del Gasto</vt:lpstr>
      <vt:lpstr>'Objeto del Gasto'!Área_de_impresión</vt:lpstr>
      <vt:lpstr>'Objeto del Gasto'!Print_Titles</vt:lpstr>
      <vt:lpstr>'Objeto del Gasto'!Títulos_a_imprimir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ANDRÉS JAVIER RAMÍREZ</cp:lastModifiedBy>
  <cp:lastPrinted>2022-01-26T18:10:10Z</cp:lastPrinted>
  <dcterms:created xsi:type="dcterms:W3CDTF">2015-12-07T22:36:22Z</dcterms:created>
  <dcterms:modified xsi:type="dcterms:W3CDTF">2022-01-28T01:47:55Z</dcterms:modified>
</cp:coreProperties>
</file>