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SAFCDMX\EJERCICIO 2021\4 Enero - Diciembre\2 CONAC\Clasificaciones CONAC CENTRAL\"/>
    </mc:Choice>
  </mc:AlternateContent>
  <xr:revisionPtr revIDLastSave="0" documentId="13_ncr:1_{6E4E3A7E-9D65-4E7D-A9E0-22D124F4D972}" xr6:coauthVersionLast="47" xr6:coauthVersionMax="47" xr10:uidLastSave="{00000000-0000-0000-0000-000000000000}"/>
  <bookViews>
    <workbookView xWindow="-120" yWindow="-120" windowWidth="20730" windowHeight="11160" activeTab="2" xr2:uid="{00000000-000D-0000-FFFF-FFFF00000000}"/>
  </bookViews>
  <sheets>
    <sheet name="Administrativa-1" sheetId="1" r:id="rId1"/>
    <sheet name="Administrativa-2" sheetId="2" r:id="rId2"/>
    <sheet name="Administrativa-3" sheetId="3"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'Administrativa-1'!$B$8:$I$123</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'Administrativa-1'!$A$1:$I$133</definedName>
    <definedName name="_xlnm.Print_Area" localSheetId="1">'Administrativa-2'!$A$1:$J$24</definedName>
    <definedName name="_xlnm.Print_Area" localSheetId="2">'Administrativa-3'!$A$1:$J$26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Compromiso">#REF!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 localSheetId="0">#REF!</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'Administrativa-1'!$1:$8</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EGA">#REF!</definedName>
    <definedName name="UR" localSheetId="0">#REF!</definedName>
    <definedName name="UR" localSheetId="1">#REF!</definedName>
    <definedName name="UR" localSheetId="2">#REF!</definedName>
    <definedName name="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21" i="1" l="1"/>
  <c r="F121" i="1"/>
  <c r="G121" i="1" l="1"/>
  <c r="I121" i="1" s="1"/>
  <c r="F10" i="1"/>
  <c r="F11" i="1"/>
  <c r="F13" i="1"/>
  <c r="F14" i="1"/>
  <c r="F15" i="1"/>
  <c r="F16" i="1"/>
  <c r="G16" i="1" s="1"/>
  <c r="I16" i="1" s="1"/>
  <c r="F17" i="1"/>
  <c r="F18" i="1"/>
  <c r="F19" i="1"/>
  <c r="F20" i="1"/>
  <c r="F21" i="1"/>
  <c r="F22" i="1"/>
  <c r="F23" i="1"/>
  <c r="F24" i="1"/>
  <c r="G24" i="1" s="1"/>
  <c r="I24" i="1" s="1"/>
  <c r="F25" i="1"/>
  <c r="F26" i="1"/>
  <c r="F27" i="1"/>
  <c r="F28" i="1"/>
  <c r="F29" i="1"/>
  <c r="F30" i="1"/>
  <c r="G30" i="1" s="1"/>
  <c r="I30" i="1" s="1"/>
  <c r="F31" i="1"/>
  <c r="F32" i="1"/>
  <c r="G32" i="1" s="1"/>
  <c r="I32" i="1" s="1"/>
  <c r="F33" i="1"/>
  <c r="F34" i="1"/>
  <c r="F35" i="1"/>
  <c r="F36" i="1"/>
  <c r="F37" i="1"/>
  <c r="F39" i="1"/>
  <c r="F40" i="1"/>
  <c r="F41" i="1"/>
  <c r="G41" i="1" s="1"/>
  <c r="I41" i="1" s="1"/>
  <c r="F42" i="1"/>
  <c r="G42" i="1" s="1"/>
  <c r="I42" i="1" s="1"/>
  <c r="F43" i="1"/>
  <c r="F44" i="1"/>
  <c r="F45" i="1"/>
  <c r="F46" i="1"/>
  <c r="F47" i="1"/>
  <c r="F48" i="1"/>
  <c r="F49" i="1"/>
  <c r="G49" i="1" s="1"/>
  <c r="I49" i="1" s="1"/>
  <c r="F50" i="1"/>
  <c r="G50" i="1" s="1"/>
  <c r="I50" i="1" s="1"/>
  <c r="F51" i="1"/>
  <c r="F52" i="1"/>
  <c r="F53" i="1"/>
  <c r="G53" i="1" s="1"/>
  <c r="I53" i="1" s="1"/>
  <c r="F54" i="1"/>
  <c r="F55" i="1"/>
  <c r="F56" i="1"/>
  <c r="F57" i="1"/>
  <c r="G57" i="1" s="1"/>
  <c r="I57" i="1" s="1"/>
  <c r="F58" i="1"/>
  <c r="G58" i="1" s="1"/>
  <c r="I58" i="1" s="1"/>
  <c r="F59" i="1"/>
  <c r="F61" i="1"/>
  <c r="F63" i="1"/>
  <c r="F65" i="1"/>
  <c r="F66" i="1"/>
  <c r="F67" i="1"/>
  <c r="F68" i="1"/>
  <c r="G68" i="1" s="1"/>
  <c r="I68" i="1" s="1"/>
  <c r="F69" i="1"/>
  <c r="G69" i="1" s="1"/>
  <c r="I69" i="1" s="1"/>
  <c r="F71" i="1"/>
  <c r="F72" i="1"/>
  <c r="F73" i="1"/>
  <c r="G73" i="1" s="1"/>
  <c r="I73" i="1" s="1"/>
  <c r="F74" i="1"/>
  <c r="F75" i="1"/>
  <c r="F76" i="1"/>
  <c r="F77" i="1"/>
  <c r="G77" i="1" s="1"/>
  <c r="I77" i="1" s="1"/>
  <c r="F78" i="1"/>
  <c r="G78" i="1" s="1"/>
  <c r="I78" i="1" s="1"/>
  <c r="F79" i="1"/>
  <c r="F80" i="1"/>
  <c r="F81" i="1"/>
  <c r="F82" i="1"/>
  <c r="F84" i="1"/>
  <c r="F85" i="1"/>
  <c r="F86" i="1"/>
  <c r="F87" i="1"/>
  <c r="G87" i="1" s="1"/>
  <c r="I87" i="1" s="1"/>
  <c r="F88" i="1"/>
  <c r="F89" i="1"/>
  <c r="F90" i="1"/>
  <c r="G90" i="1" s="1"/>
  <c r="I90" i="1" s="1"/>
  <c r="F91" i="1"/>
  <c r="F92" i="1"/>
  <c r="F93" i="1"/>
  <c r="F94" i="1"/>
  <c r="F95" i="1"/>
  <c r="G95" i="1" s="1"/>
  <c r="I95" i="1" s="1"/>
  <c r="F96" i="1"/>
  <c r="F97" i="1"/>
  <c r="F98" i="1"/>
  <c r="F99" i="1"/>
  <c r="F100" i="1"/>
  <c r="F101" i="1"/>
  <c r="F102" i="1"/>
  <c r="F103" i="1"/>
  <c r="G103" i="1" s="1"/>
  <c r="I103" i="1" s="1"/>
  <c r="F104" i="1"/>
  <c r="F105" i="1"/>
  <c r="F106" i="1"/>
  <c r="G106" i="1" s="1"/>
  <c r="I106" i="1" s="1"/>
  <c r="F107" i="1"/>
  <c r="F108" i="1"/>
  <c r="F109" i="1"/>
  <c r="F110" i="1"/>
  <c r="F111" i="1"/>
  <c r="G111" i="1" s="1"/>
  <c r="I111" i="1" s="1"/>
  <c r="F112" i="1"/>
  <c r="F113" i="1"/>
  <c r="F114" i="1"/>
  <c r="F115" i="1"/>
  <c r="F116" i="1"/>
  <c r="F117" i="1"/>
  <c r="F119" i="1"/>
  <c r="F120" i="1"/>
  <c r="G120" i="1" s="1"/>
  <c r="I120" i="1" s="1"/>
  <c r="F9" i="1"/>
  <c r="C10" i="1"/>
  <c r="C15" i="1"/>
  <c r="C27" i="1"/>
  <c r="C31" i="1"/>
  <c r="C13" i="1"/>
  <c r="G14" i="1"/>
  <c r="I14" i="1" s="1"/>
  <c r="G17" i="1"/>
  <c r="I17" i="1" s="1"/>
  <c r="G18" i="1"/>
  <c r="I18" i="1" s="1"/>
  <c r="C21" i="1"/>
  <c r="G22" i="1"/>
  <c r="I22" i="1" s="1"/>
  <c r="G25" i="1"/>
  <c r="I25" i="1" s="1"/>
  <c r="G26" i="1"/>
  <c r="I26" i="1" s="1"/>
  <c r="C29" i="1"/>
  <c r="G33" i="1"/>
  <c r="I33" i="1" s="1"/>
  <c r="G34" i="1"/>
  <c r="I34" i="1" s="1"/>
  <c r="C37" i="1"/>
  <c r="G39" i="1"/>
  <c r="I39" i="1" s="1"/>
  <c r="C41" i="1"/>
  <c r="G43" i="1"/>
  <c r="I43" i="1" s="1"/>
  <c r="G45" i="1"/>
  <c r="I45" i="1" s="1"/>
  <c r="C46" i="1"/>
  <c r="G47" i="1"/>
  <c r="I47" i="1" s="1"/>
  <c r="C49" i="1"/>
  <c r="G51" i="1"/>
  <c r="I51" i="1" s="1"/>
  <c r="C54" i="1"/>
  <c r="G55" i="1"/>
  <c r="I55" i="1" s="1"/>
  <c r="C57" i="1"/>
  <c r="G59" i="1"/>
  <c r="I59" i="1" s="1"/>
  <c r="G63" i="1"/>
  <c r="I63" i="1" s="1"/>
  <c r="C65" i="1"/>
  <c r="G66" i="1"/>
  <c r="I66" i="1" s="1"/>
  <c r="C68" i="1"/>
  <c r="G71" i="1"/>
  <c r="I71" i="1" s="1"/>
  <c r="C74" i="1"/>
  <c r="G75" i="1"/>
  <c r="I75" i="1" s="1"/>
  <c r="C77" i="1"/>
  <c r="G79" i="1"/>
  <c r="I79" i="1" s="1"/>
  <c r="G81" i="1"/>
  <c r="I81" i="1" s="1"/>
  <c r="C82" i="1"/>
  <c r="G84" i="1"/>
  <c r="I84" i="1" s="1"/>
  <c r="C86" i="1"/>
  <c r="G88" i="1"/>
  <c r="I88" i="1" s="1"/>
  <c r="C91" i="1"/>
  <c r="G92" i="1"/>
  <c r="I92" i="1" s="1"/>
  <c r="C94" i="1"/>
  <c r="G96" i="1"/>
  <c r="I96" i="1" s="1"/>
  <c r="G98" i="1"/>
  <c r="I98" i="1" s="1"/>
  <c r="C99" i="1"/>
  <c r="G100" i="1"/>
  <c r="I100" i="1" s="1"/>
  <c r="C102" i="1"/>
  <c r="G104" i="1"/>
  <c r="I104" i="1" s="1"/>
  <c r="C107" i="1"/>
  <c r="G108" i="1"/>
  <c r="I108" i="1" s="1"/>
  <c r="C110" i="1"/>
  <c r="G112" i="1"/>
  <c r="I112" i="1" s="1"/>
  <c r="G114" i="1"/>
  <c r="I114" i="1" s="1"/>
  <c r="C115" i="1"/>
  <c r="G116" i="1"/>
  <c r="I116" i="1" s="1"/>
  <c r="C119" i="1"/>
  <c r="C17" i="1"/>
  <c r="C19" i="1"/>
  <c r="C33" i="1"/>
  <c r="C35" i="1"/>
  <c r="I17" i="2"/>
  <c r="I19" i="3"/>
  <c r="K19" i="3"/>
  <c r="D11" i="3"/>
  <c r="G11" i="3"/>
  <c r="H11" i="3" s="1"/>
  <c r="J11" i="3" s="1"/>
  <c r="D12" i="3"/>
  <c r="G12" i="3"/>
  <c r="H12" i="3" s="1"/>
  <c r="J12" i="3" s="1"/>
  <c r="D13" i="3"/>
  <c r="G13" i="3"/>
  <c r="H13" i="3" s="1"/>
  <c r="J13" i="3" s="1"/>
  <c r="D14" i="3"/>
  <c r="G14" i="3"/>
  <c r="H14" i="3" s="1"/>
  <c r="J14" i="3" s="1"/>
  <c r="D15" i="3"/>
  <c r="G15" i="3"/>
  <c r="H15" i="3" s="1"/>
  <c r="J15" i="3" s="1"/>
  <c r="D16" i="3"/>
  <c r="G16" i="3"/>
  <c r="H16" i="3" s="1"/>
  <c r="J16" i="3" s="1"/>
  <c r="D17" i="3"/>
  <c r="G17" i="3"/>
  <c r="H17" i="3" s="1"/>
  <c r="J17" i="3" s="1"/>
  <c r="C19" i="3"/>
  <c r="E19" i="3"/>
  <c r="F19" i="3"/>
  <c r="D11" i="2"/>
  <c r="G11" i="2"/>
  <c r="H11" i="2" s="1"/>
  <c r="D12" i="2"/>
  <c r="G12" i="2"/>
  <c r="H12" i="2" s="1"/>
  <c r="J12" i="2" s="1"/>
  <c r="D13" i="2"/>
  <c r="G13" i="2"/>
  <c r="H13" i="2" s="1"/>
  <c r="J13" i="2" s="1"/>
  <c r="D14" i="2"/>
  <c r="G14" i="2"/>
  <c r="H14" i="2" s="1"/>
  <c r="J14" i="2" s="1"/>
  <c r="C17" i="2"/>
  <c r="E17" i="2"/>
  <c r="F17" i="2"/>
  <c r="C96" i="1" l="1"/>
  <c r="G119" i="1"/>
  <c r="I119" i="1" s="1"/>
  <c r="G110" i="1"/>
  <c r="I110" i="1" s="1"/>
  <c r="G102" i="1"/>
  <c r="I102" i="1" s="1"/>
  <c r="G94" i="1"/>
  <c r="I94" i="1" s="1"/>
  <c r="G86" i="1"/>
  <c r="I86" i="1" s="1"/>
  <c r="C116" i="1"/>
  <c r="C112" i="1"/>
  <c r="C108" i="1"/>
  <c r="C104" i="1"/>
  <c r="C100" i="1"/>
  <c r="C92" i="1"/>
  <c r="C88" i="1"/>
  <c r="C84" i="1"/>
  <c r="C79" i="1"/>
  <c r="C75" i="1"/>
  <c r="C71" i="1"/>
  <c r="C66" i="1"/>
  <c r="C59" i="1"/>
  <c r="C55" i="1"/>
  <c r="C51" i="1"/>
  <c r="C47" i="1"/>
  <c r="C43" i="1"/>
  <c r="C39" i="1"/>
  <c r="C22" i="1"/>
  <c r="G115" i="1"/>
  <c r="I115" i="1" s="1"/>
  <c r="G107" i="1"/>
  <c r="I107" i="1" s="1"/>
  <c r="G99" i="1"/>
  <c r="I99" i="1" s="1"/>
  <c r="G91" i="1"/>
  <c r="I91" i="1" s="1"/>
  <c r="G82" i="1"/>
  <c r="I82" i="1" s="1"/>
  <c r="G74" i="1"/>
  <c r="I74" i="1" s="1"/>
  <c r="G65" i="1"/>
  <c r="I65" i="1" s="1"/>
  <c r="G54" i="1"/>
  <c r="I54" i="1" s="1"/>
  <c r="G46" i="1"/>
  <c r="I46" i="1" s="1"/>
  <c r="G37" i="1"/>
  <c r="I37" i="1" s="1"/>
  <c r="G29" i="1"/>
  <c r="I29" i="1" s="1"/>
  <c r="G21" i="1"/>
  <c r="I21" i="1" s="1"/>
  <c r="G13" i="1"/>
  <c r="I13" i="1" s="1"/>
  <c r="C36" i="1"/>
  <c r="C32" i="1"/>
  <c r="C28" i="1"/>
  <c r="C24" i="1"/>
  <c r="C20" i="1"/>
  <c r="C16" i="1"/>
  <c r="C11" i="1"/>
  <c r="C114" i="1"/>
  <c r="C106" i="1"/>
  <c r="C98" i="1"/>
  <c r="C90" i="1"/>
  <c r="C81" i="1"/>
  <c r="C73" i="1"/>
  <c r="C63" i="1"/>
  <c r="C53" i="1"/>
  <c r="C45" i="1"/>
  <c r="C30" i="1"/>
  <c r="C25" i="1"/>
  <c r="C14" i="1"/>
  <c r="G36" i="1"/>
  <c r="I36" i="1" s="1"/>
  <c r="G28" i="1"/>
  <c r="I28" i="1" s="1"/>
  <c r="G20" i="1"/>
  <c r="I20" i="1" s="1"/>
  <c r="G11" i="1"/>
  <c r="I11" i="1" s="1"/>
  <c r="C120" i="1"/>
  <c r="C111" i="1"/>
  <c r="C103" i="1"/>
  <c r="C95" i="1"/>
  <c r="C87" i="1"/>
  <c r="C78" i="1"/>
  <c r="C69" i="1"/>
  <c r="C58" i="1"/>
  <c r="C50" i="1"/>
  <c r="C42" i="1"/>
  <c r="C26" i="1"/>
  <c r="D123" i="1"/>
  <c r="G117" i="1"/>
  <c r="I117" i="1" s="1"/>
  <c r="G113" i="1"/>
  <c r="I113" i="1" s="1"/>
  <c r="G109" i="1"/>
  <c r="I109" i="1" s="1"/>
  <c r="G105" i="1"/>
  <c r="I105" i="1" s="1"/>
  <c r="G101" i="1"/>
  <c r="I101" i="1" s="1"/>
  <c r="G97" i="1"/>
  <c r="I97" i="1" s="1"/>
  <c r="G93" i="1"/>
  <c r="I93" i="1" s="1"/>
  <c r="G89" i="1"/>
  <c r="I89" i="1" s="1"/>
  <c r="G85" i="1"/>
  <c r="I85" i="1" s="1"/>
  <c r="G80" i="1"/>
  <c r="I80" i="1" s="1"/>
  <c r="G76" i="1"/>
  <c r="I76" i="1" s="1"/>
  <c r="G72" i="1"/>
  <c r="I72" i="1" s="1"/>
  <c r="G67" i="1"/>
  <c r="I67" i="1" s="1"/>
  <c r="G61" i="1"/>
  <c r="I61" i="1" s="1"/>
  <c r="G56" i="1"/>
  <c r="I56" i="1" s="1"/>
  <c r="G52" i="1"/>
  <c r="I52" i="1" s="1"/>
  <c r="G48" i="1"/>
  <c r="I48" i="1" s="1"/>
  <c r="G44" i="1"/>
  <c r="I44" i="1" s="1"/>
  <c r="G40" i="1"/>
  <c r="I40" i="1" s="1"/>
  <c r="G35" i="1"/>
  <c r="I35" i="1" s="1"/>
  <c r="G31" i="1"/>
  <c r="I31" i="1" s="1"/>
  <c r="G27" i="1"/>
  <c r="I27" i="1" s="1"/>
  <c r="G23" i="1"/>
  <c r="I23" i="1" s="1"/>
  <c r="G19" i="1"/>
  <c r="I19" i="1" s="1"/>
  <c r="G15" i="1"/>
  <c r="I15" i="1" s="1"/>
  <c r="G10" i="1"/>
  <c r="I10" i="1" s="1"/>
  <c r="C117" i="1"/>
  <c r="C113" i="1"/>
  <c r="C109" i="1"/>
  <c r="C105" i="1"/>
  <c r="C101" i="1"/>
  <c r="C97" i="1"/>
  <c r="C93" i="1"/>
  <c r="C89" i="1"/>
  <c r="C85" i="1"/>
  <c r="C80" i="1"/>
  <c r="C76" i="1"/>
  <c r="C72" i="1"/>
  <c r="C67" i="1"/>
  <c r="C61" i="1"/>
  <c r="C56" i="1"/>
  <c r="C52" i="1"/>
  <c r="C48" i="1"/>
  <c r="C44" i="1"/>
  <c r="C40" i="1"/>
  <c r="C34" i="1"/>
  <c r="C23" i="1"/>
  <c r="C18" i="1"/>
  <c r="H123" i="1"/>
  <c r="C9" i="1"/>
  <c r="G9" i="1"/>
  <c r="I9" i="1" s="1"/>
  <c r="B123" i="1"/>
  <c r="C123" i="1" s="1"/>
  <c r="H17" i="2"/>
  <c r="J11" i="2"/>
  <c r="J17" i="2" s="1"/>
  <c r="J19" i="3"/>
  <c r="G19" i="3"/>
  <c r="H19" i="3"/>
  <c r="G17" i="2"/>
  <c r="D19" i="3"/>
  <c r="D17" i="2"/>
  <c r="E123" i="1"/>
  <c r="F123" i="1"/>
  <c r="G123" i="1" l="1"/>
  <c r="I123" i="1"/>
</calcChain>
</file>

<file path=xl/sharedStrings.xml><?xml version="1.0" encoding="utf-8"?>
<sst xmlns="http://schemas.openxmlformats.org/spreadsheetml/2006/main" count="195" uniqueCount="152">
  <si>
    <t>Estado Analítico del Ejercicio del Presupuesto de Egresos</t>
  </si>
  <si>
    <r>
      <t xml:space="preserve">Clasificación Administrativa </t>
    </r>
    <r>
      <rPr>
        <b/>
        <vertAlign val="superscript"/>
        <sz val="12"/>
        <color theme="0"/>
        <rFont val="Source Sans Pro"/>
        <family val="2"/>
      </rPr>
      <t>1/</t>
    </r>
  </si>
  <si>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</si>
  <si>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</si>
  <si>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</si>
  <si>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</si>
  <si>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</si>
  <si>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</si>
  <si>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</si>
  <si>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</si>
  <si>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</si>
  <si>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</si>
  <si>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</si>
  <si>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Jefatura de Gobierno</t>
  </si>
  <si>
    <t>Centro de Comando, Control, Cómputo, Comunicaciones y Contacto Ciudadano</t>
  </si>
  <si>
    <t>Agencia Digital de Innovación Pública</t>
  </si>
  <si>
    <t>Fondo para el Desarrollo Económico y Social</t>
  </si>
  <si>
    <t>Secretaría de Gobierno</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</si>
  <si>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</si>
  <si>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</si>
  <si>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</si>
  <si>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</si>
  <si>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</si>
  <si>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</si>
  <si>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</si>
  <si>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</si>
  <si>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</si>
  <si>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</si>
  <si>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</si>
  <si>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</si>
  <si>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</si>
  <si>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</si>
  <si>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</si>
  <si>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</si>
  <si>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Comisión de Búsqueda de Personas de la Ciudad de México</t>
  </si>
  <si>
    <t>Autoridad del Centro Histórico</t>
  </si>
  <si>
    <t>Instancia Ejecutora del Sistema Integral de Derechos Humanos</t>
  </si>
  <si>
    <t>Comisión Ejecutiva de Atención a Victímas de la Ciudad de México</t>
  </si>
  <si>
    <t>Mecanismo para la Protección Integral de Personas Defensoras de Derechos Humanos y Periodistas</t>
  </si>
  <si>
    <t>Secretaría de Desarrollo Urbano y Vivienda</t>
  </si>
  <si>
    <t>Instituto de Vivienda</t>
  </si>
  <si>
    <t>Secretaría de Desarrollo Económico</t>
  </si>
  <si>
    <t>Fondo de Desarrollo Económico</t>
  </si>
  <si>
    <t>Fondo para el Desarrollo Social</t>
  </si>
  <si>
    <t>Secretaría de Turismo</t>
  </si>
  <si>
    <t>Fondo Mixto de Promoción Turística</t>
  </si>
  <si>
    <t>Secretaría del Medio Ambiente</t>
  </si>
  <si>
    <t>Sistema de Aguas de la Ciudad de México</t>
  </si>
  <si>
    <t>Agencia de Atención Animal</t>
  </si>
  <si>
    <t>Fondo Ambiental Público</t>
  </si>
  <si>
    <t>Procuraduría Ambiental y del Ordenamiento Territorial</t>
  </si>
  <si>
    <t>Secretaría de Obras y Servicios</t>
  </si>
  <si>
    <t>Planta Productora de Mezclas Asfalticas</t>
  </si>
  <si>
    <t>Instituto Local de la Infraestructura Física Educativa</t>
  </si>
  <si>
    <t>Instituto para la Seguridad de las Construcciones</t>
  </si>
  <si>
    <t>Secretaría de Inclusión y Bienestar Social</t>
  </si>
  <si>
    <t>Consejo de Evaluación del Desarrollo Social</t>
  </si>
  <si>
    <t>Consejo para Prevenir y Eliminar la Discriminación</t>
  </si>
  <si>
    <t>Sistema para el Desarrollo Integral de la Familia</t>
  </si>
  <si>
    <t>Instituto de las Personas con Discapacidad</t>
  </si>
  <si>
    <t>Instituto de la Juventud</t>
  </si>
  <si>
    <t>Procuraduría Social</t>
  </si>
  <si>
    <t>Secretaría de Administración y Finanzas</t>
  </si>
  <si>
    <t>Caja de Previsión para Trabajadores a Lista de Raya</t>
  </si>
  <si>
    <t>Caja de Previsión de la Policía Auxiliar</t>
  </si>
  <si>
    <t>Caja de Previsión de la Policía Preventiva</t>
  </si>
  <si>
    <t>Corporación Mexicana de Impresión, S.A. de C.V.</t>
  </si>
  <si>
    <t>PROCDMX, S.A. de C.V.</t>
  </si>
  <si>
    <t>Servicios Metropolitanos, S.A. de C.V.</t>
  </si>
  <si>
    <t>Fideicomiso del Centro Histórico</t>
  </si>
  <si>
    <t>Fideicomiso de Recuperación Crediticia</t>
  </si>
  <si>
    <t>Fideicomiso para la Reconstrucción Integral de la Ciudad de México</t>
  </si>
  <si>
    <t>Secretaría de Movilidad</t>
  </si>
  <si>
    <t>Órgano Regulador de Transporte</t>
  </si>
  <si>
    <t>Fondo Público de Atención al Ciclista y al Peatón</t>
  </si>
  <si>
    <t>Fideicomiso para el Fondo de Promoción para el Financiamiento del Transporte Público</t>
  </si>
  <si>
    <t>Metrobús</t>
  </si>
  <si>
    <t>Sistema de Transporte Colectivo Metro</t>
  </si>
  <si>
    <t>Red de Transporte de Pasajeros (RTP)</t>
  </si>
  <si>
    <t>Servicio de Transportes Eléctricos</t>
  </si>
  <si>
    <t>Secretaría de Seguridad Ciudadana</t>
  </si>
  <si>
    <t>Universidad de la Policía</t>
  </si>
  <si>
    <t>Policía Auxiliar</t>
  </si>
  <si>
    <t>Policía Bancaria e Industrial</t>
  </si>
  <si>
    <t>Secretaría de la Contraloría General</t>
  </si>
  <si>
    <t>Escuela de Administración Pública</t>
  </si>
  <si>
    <t>Instituto de Verificación Administrativa</t>
  </si>
  <si>
    <t>Fideicomiso Público del Fondo de Apoyo a la Procuración de Justicia</t>
  </si>
  <si>
    <t>Tesorería</t>
  </si>
  <si>
    <t>Deuda Pública</t>
  </si>
  <si>
    <t>Congreso de la Ciudad de México</t>
  </si>
  <si>
    <t>Auditoría Superior de la Ciudad de México</t>
  </si>
  <si>
    <t>Tribunal Superior de Justicia</t>
  </si>
  <si>
    <t>Consejo de la Judicatura</t>
  </si>
  <si>
    <t>Tribunal de Justicia Administrativa</t>
  </si>
  <si>
    <t>Junta Local de Conciliación y Arbitraje</t>
  </si>
  <si>
    <t>Comisión de Derechos Humanos</t>
  </si>
  <si>
    <t>Instituto Electoral</t>
  </si>
  <si>
    <t>Consejería Jurídica y de Servicios Legales</t>
  </si>
  <si>
    <t>Secretaría de Salud</t>
  </si>
  <si>
    <t>Agencia de Protección Sanitaria</t>
  </si>
  <si>
    <t>Instituto para la Atención y Prevención de las Adicciones</t>
  </si>
  <si>
    <t>Servicios de Salud Pública</t>
  </si>
  <si>
    <t>Tribunal Electoral</t>
  </si>
  <si>
    <t>Universidad Autónoma de la Ciudad de México</t>
  </si>
  <si>
    <t>Secretaría de Cultura</t>
  </si>
  <si>
    <t>Fideicomiso Museo de Arte Popular Mexicano</t>
  </si>
  <si>
    <t>Fideicomiso Museo del Estanquillo</t>
  </si>
  <si>
    <t>Fideicomiso de Promocion y Desarrollo del Cine Mexicano</t>
  </si>
  <si>
    <t>Instituto de Transparencia, Acceso a la Información Pública, Protección de Datos Personales y Rendición de Cuentas</t>
  </si>
  <si>
    <t>Secretaría de Trabajo y Fomento Al Empleo</t>
  </si>
  <si>
    <t>Instituto de Capacitación para el Trabajo</t>
  </si>
  <si>
    <t>Secretaría de Gestión Integral de Riesgos y Protección Civil</t>
  </si>
  <si>
    <t>Heroico Cuerpo de Bomberos</t>
  </si>
  <si>
    <t>Secretaría de Pueblos y Barrios Originarios y Comunidades Indígenas Residentes</t>
  </si>
  <si>
    <t>Secretaría de Educación, Ciencia, Tecnología e Innovación</t>
  </si>
  <si>
    <t>Universidad de la Salud</t>
  </si>
  <si>
    <t>Instituto de Estudios Superiores de la Ciudad de México "Rosario Castellanos"</t>
  </si>
  <si>
    <t>Instituto del Deporte</t>
  </si>
  <si>
    <t>Instituto de Educación Media Superior</t>
  </si>
  <si>
    <t>Fideicomiso Educación Garantizada</t>
  </si>
  <si>
    <t>Secretaría de las Mujeres</t>
  </si>
  <si>
    <t>Sistema Público de Radiodifusión de la Ciudad de México</t>
  </si>
  <si>
    <t>Fiscalía General de Justicia</t>
  </si>
  <si>
    <t>Instituto de Planeación Democrática y Prospectiva de la Ciudad de México</t>
  </si>
  <si>
    <t>Total *</t>
  </si>
  <si>
    <r>
      <rPr>
        <b/>
        <vertAlign val="superscript"/>
        <sz val="10"/>
        <rFont val="Source Sans Pro"/>
        <family val="2"/>
      </rPr>
      <t>1/</t>
    </r>
    <r>
      <rPr>
        <b/>
        <sz val="10"/>
        <rFont val="Source Sans Pro"/>
        <family val="2"/>
      </rPr>
      <t xml:space="preserve"> Gasto Neto.</t>
    </r>
  </si>
  <si>
    <t>Nota: Cifras Preliminares, las correspondientes al cierre del ejercicio se registrarán en el Informe de Cuenta Pública 2021.</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</si>
  <si>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</si>
  <si>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</si>
  <si>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</si>
  <si>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</si>
  <si>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t>Poder Ejecutivo de la Ciudad de México</t>
  </si>
  <si>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</si>
  <si>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t>Órganos Autónomos</t>
  </si>
  <si>
    <t>Poder Judicial</t>
  </si>
  <si>
    <t>Poder Legislativo</t>
  </si>
  <si>
    <t>Poder Ejecutivo</t>
  </si>
  <si>
    <t>3=(1+2)</t>
  </si>
  <si>
    <t>Egresos*</t>
  </si>
  <si>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</si>
  <si>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Fideicomisos Financieros Públicos con Participación Estatal Mayoritaria</t>
  </si>
  <si>
    <t>Entidades Paraestatales Empresariales Financieras No Monetarias con Participación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</si>
  <si>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</si>
  <si>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</si>
  <si>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</si>
  <si>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Instituciones Públicas de la Seguridad Social</t>
  </si>
  <si>
    <t>Entidades Paraestatales y Fideicomisos No Empresariales y No Financieros</t>
  </si>
  <si>
    <t>Sector Paraestatal de la Ciudad de México</t>
  </si>
  <si>
    <t>Enero - Diciembre 2021</t>
  </si>
  <si>
    <r>
      <rPr>
        <vertAlign val="superscript"/>
        <sz val="12"/>
        <color theme="1"/>
        <rFont val="Source Sans Pro"/>
        <family val="2"/>
      </rPr>
      <t>2/</t>
    </r>
    <r>
      <rPr>
        <sz val="12"/>
        <color theme="1"/>
        <rFont val="Source Sans Pro"/>
        <family val="2"/>
      </rPr>
      <t xml:space="preserve"> Consejo de Evaluación del Desarrollo Social - AUTÓNOMO</t>
    </r>
  </si>
  <si>
    <r>
      <rPr>
        <b/>
        <vertAlign val="superscript"/>
        <sz val="10"/>
        <rFont val="Source Sans Pro"/>
        <family val="2"/>
      </rPr>
      <t>2/</t>
    </r>
    <r>
      <rPr>
        <b/>
        <sz val="10"/>
        <rFont val="Source Sans Pro"/>
        <family val="2"/>
      </rPr>
      <t xml:space="preserve"> El Consejo </t>
    </r>
    <r>
      <rPr>
        <sz val="10"/>
        <rFont val="Source Sans Pro"/>
        <family val="2"/>
      </rPr>
      <t>de Evaluación del Desarrollo Social se encuentra en proceso de transición entre Entidad a Organismo Autónomo.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</si>
</sst>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_);_(* \(#,##0\);_(* &quot;-&quot;??_);_(@_)"/>
    <numFmt numFmtId="166" formatCode="#,##0.0_);\(#,##0.0\)"/>
    <numFmt numFmtId="167" formatCode="0.0%"/>
    <numFmt numFmtId="168" formatCode="_-* #,##0.0_-;\-* #,##0.0_-;_-* &quot;-&quot;??_-;_-@_-"/>
    <numFmt numFmtId="169" formatCode="_(* #,##0.0_);_(* \(#,##0.0\);_(* &quot;-&quot;??_);_(@_)"/>
  </numFmts>
  <fonts count="22" x14ac:knownFonts="1">
    <font>
      <sz val="11"/>
      <color theme="1"/>
      <name val="Calibri"/>
      <family val="2"/>
      <scheme val="minor"/>
    </font>
    <font>
      <sz val="11"/>
      <color theme="1"/>
      <name val="Calibri"/>
      <family val="2"/>
      <scheme val="minor"/>
    </font>
    <font>
      <b/>
      <sz val="12"/>
      <color theme="0"/>
      <name val="Source Sans Pro"/>
      <family val="2"/>
    </font>
    <font>
      <sz val="12"/>
      <color theme="1"/>
      <name val="Source Sans Pro"/>
      <family val="2"/>
    </font>
    <font>
      <b/>
      <vertAlign val="superscript"/>
      <sz val="12"/>
      <color theme="0"/>
      <name val="Source Sans Pro"/>
      <family val="2"/>
    </font>
    <font>
      <b/>
      <sz val="12"/>
      <color theme="1"/>
      <name val="Source Sans Pro"/>
      <family val="2"/>
    </font>
    <font>
      <sz val="10"/>
      <name val="Arial"/>
      <family val="2"/>
    </font>
    <font>
      <b/>
      <sz val="12"/>
      <name val="Source Sans Pro"/>
      <family val="2"/>
    </font>
    <font>
      <sz val="12"/>
      <color indexed="8"/>
      <name val="Source Sans Pro"/>
      <family val="2"/>
    </font>
    <font>
      <b/>
      <sz val="12"/>
      <color indexed="8"/>
      <name val="Source Sans Pro"/>
      <family val="2"/>
    </font>
    <font>
      <sz val="12"/>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
      <sz val="13"/>
      <color theme="1"/>
      <name val="Source Sans Pro"/>
      <family val="2"/>
    </font>
    <font>
      <i/>
      <sz val="12"/>
      <color theme="1"/>
      <name val="Source Sans Pro"/>
      <family val="2"/>
    </font>
    <font>
      <vertAlign val="superscript"/>
      <sz val="12"/>
      <color theme="1"/>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double">
        <color indexed="64"/>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Font="0" applyFill="0" applyBorder="0" applyAlignment="0" applyProtection="0"/>
    <xf numFmtId="0" fontId="6" fillId="0" borderId="0"/>
  </cellStyleXfs>
  <cellXfs count="65">
    <xf numFmtId="0" fontId="0" fillId="0" borderId="0" xfId="0"/>
    <xf numFmtId="0" fontId="3"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Fill="1" applyAlignment="1">
      <alignment horizontal="justify" vertical="center"/>
    </xf>
    <xf numFmtId="164"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6" fontId="7" fillId="0" borderId="0" xfId="3" applyNumberFormat="1" applyFont="1" applyFill="1" applyBorder="1" applyAlignment="1" applyProtection="1">
      <alignment vertical="center"/>
    </xf>
    <xf numFmtId="0" fontId="3" fillId="0" borderId="0" xfId="0" applyFont="1" applyAlignment="1">
      <alignment vertical="center"/>
    </xf>
    <xf numFmtId="0" fontId="3" fillId="0" borderId="0" xfId="4" applyFont="1" applyFill="1" applyAlignment="1">
      <alignment horizontal="justify" vertical="center"/>
    </xf>
    <xf numFmtId="0" fontId="5" fillId="0" borderId="0" xfId="0" applyFont="1" applyAlignment="1">
      <alignment vertical="center"/>
    </xf>
    <xf numFmtId="0" fontId="3" fillId="0" borderId="0" xfId="0" applyFont="1" applyAlignment="1">
      <alignment horizontal="left" vertical="center"/>
    </xf>
    <xf numFmtId="164" fontId="8"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0" fontId="5" fillId="0" borderId="0" xfId="0" applyFont="1"/>
    <xf numFmtId="165" fontId="5" fillId="0" borderId="0" xfId="0" applyNumberFormat="1" applyFont="1" applyAlignment="1">
      <alignment horizontal="center" vertical="center" wrapText="1"/>
    </xf>
    <xf numFmtId="167" fontId="5" fillId="0" borderId="0" xfId="2" applyNumberFormat="1" applyFont="1"/>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166" fontId="10" fillId="0" borderId="15" xfId="3" applyNumberFormat="1" applyFont="1" applyFill="1" applyBorder="1" applyAlignment="1" applyProtection="1">
      <alignment vertical="center"/>
    </xf>
    <xf numFmtId="167" fontId="10" fillId="0" borderId="15" xfId="2" applyNumberFormat="1" applyFont="1" applyFill="1" applyBorder="1" applyAlignment="1" applyProtection="1">
      <alignment vertical="center"/>
    </xf>
    <xf numFmtId="0" fontId="14" fillId="0" borderId="0" xfId="0" applyFont="1" applyAlignment="1">
      <alignment vertical="center"/>
    </xf>
    <xf numFmtId="0" fontId="3" fillId="0" borderId="0" xfId="0" applyFont="1" applyAlignment="1"/>
    <xf numFmtId="43" fontId="3" fillId="0" borderId="0" xfId="1" applyFont="1"/>
    <xf numFmtId="168" fontId="3" fillId="0" borderId="0" xfId="1" applyNumberFormat="1" applyFont="1"/>
    <xf numFmtId="0" fontId="14" fillId="0" borderId="0" xfId="0" applyFont="1"/>
    <xf numFmtId="0" fontId="3" fillId="0" borderId="0" xfId="0" applyFont="1" applyAlignment="1">
      <alignment horizontal="justify" vertical="center" wrapText="1"/>
    </xf>
    <xf numFmtId="169" fontId="5"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0" fontId="20" fillId="0" borderId="0" xfId="4" applyFont="1" applyAlignment="1">
      <alignment horizontal="left" vertical="center" wrapText="1"/>
    </xf>
    <xf numFmtId="0" fontId="3"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4" applyFont="1" applyAlignment="1">
      <alignment horizontal="left" vertical="center" wrapText="1"/>
    </xf>
    <xf numFmtId="0" fontId="2" fillId="2" borderId="9" xfId="0"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top" wrapText="1"/>
    </xf>
    <xf numFmtId="0" fontId="2" fillId="2" borderId="9"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9" fillId="0" borderId="0" xfId="0" applyFont="1" applyAlignment="1">
      <alignment horizontal="left" vertical="top"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11" fillId="0" borderId="0" xfId="0" applyFont="1" applyAlignment="1">
      <alignment horizontal="left" vertical="center" wrapText="1"/>
    </xf>
    <xf numFmtId="0" fontId="2" fillId="2" borderId="9"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cellXfs>
  <cellStyles count="5">
    <cellStyle name="Millares" xfId="1" builtinId="3"/>
    <cellStyle name="Moneda_000 cuadros para datos del iat ene-sep 08 (valores)" xfId="3" xr:uid="{00000000-0005-0000-0000-000001000000}"/>
    <cellStyle name="Normal" xfId="0" builtinId="0"/>
    <cellStyle name="Normal 2"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34"/>
  <sheetViews>
    <sheetView showGridLines="0" view="pageBreakPreview" topLeftCell="A113" zoomScale="85" zoomScaleNormal="70" zoomScaleSheetLayoutView="85" workbookViewId="0">
      <selection activeCell="G123" sqref="G123"/>
    </sheetView>
  </sheetViews>
  <sheetFormatPr baseColWidth="10" defaultColWidth="11.5703125" defaultRowHeight="15.75" x14ac:dyDescent="0.25"/>
  <cols>
    <col min="1" max="1" width="58.140625" style="24" customWidth="1"/>
    <col min="2" max="9" width="19.85546875" style="1" customWidth="1"/>
    <col min="10" max="16384" width="11.5703125" style="1"/>
  </cols>
  <sheetData>
    <row r="1" spans="1:9" ht="15" customHeight="1" x14ac:dyDescent="0.25">
      <c r="A1" s="45" t="s">
        <v>132</v>
      </c>
      <c r="B1" s="46"/>
      <c r="C1" s="46"/>
      <c r="D1" s="46"/>
      <c r="E1" s="46"/>
      <c r="F1" s="46"/>
      <c r="G1" s="46"/>
      <c r="H1" s="46"/>
      <c r="I1" s="47"/>
    </row>
    <row r="2" spans="1:9" ht="15" customHeight="1" x14ac:dyDescent="0.25">
      <c r="A2" s="48" t="s">
        <v>0</v>
      </c>
      <c r="B2" s="49"/>
      <c r="C2" s="49"/>
      <c r="D2" s="49"/>
      <c r="E2" s="49"/>
      <c r="F2" s="49"/>
      <c r="G2" s="49"/>
      <c r="H2" s="49"/>
      <c r="I2" s="50"/>
    </row>
    <row r="3" spans="1:9" ht="15" customHeight="1" x14ac:dyDescent="0.25">
      <c r="A3" s="48" t="s">
        <v>1</v>
      </c>
      <c r="B3" s="49"/>
      <c r="C3" s="49"/>
      <c r="D3" s="49"/>
      <c r="E3" s="49"/>
      <c r="F3" s="49"/>
      <c r="G3" s="49"/>
      <c r="H3" s="49"/>
      <c r="I3" s="50"/>
    </row>
    <row r="4" spans="1:9" ht="15" customHeight="1" x14ac:dyDescent="0.25">
      <c r="A4" s="48" t="s">
        <v>149</v>
      </c>
      <c r="B4" s="49"/>
      <c r="C4" s="49"/>
      <c r="D4" s="49"/>
      <c r="E4" s="49"/>
      <c r="F4" s="49"/>
      <c r="G4" s="49"/>
      <c r="H4" s="49"/>
      <c r="I4" s="50"/>
    </row>
    <row r="5" spans="1:9" ht="15" customHeight="1" x14ac:dyDescent="0.25">
      <c r="A5" s="51" t="s">
        <v>2</v>
      </c>
      <c r="B5" s="52"/>
      <c r="C5" s="52"/>
      <c r="D5" s="52"/>
      <c r="E5" s="52"/>
      <c r="F5" s="52"/>
      <c r="G5" s="52"/>
      <c r="H5" s="52"/>
      <c r="I5" s="53"/>
    </row>
    <row r="6" spans="1:9" ht="15" customHeight="1" x14ac:dyDescent="0.25">
      <c r="A6" s="38" t="s">
        <v>3</v>
      </c>
      <c r="B6" s="39" t="s">
        <v>4</v>
      </c>
      <c r="C6" s="40"/>
      <c r="D6" s="40"/>
      <c r="E6" s="40"/>
      <c r="F6" s="41"/>
      <c r="G6" s="42" t="s">
        <v>5</v>
      </c>
      <c r="H6" s="43" t="s">
        <v>6</v>
      </c>
      <c r="I6" s="42" t="s">
        <v>7</v>
      </c>
    </row>
    <row r="7" spans="1:9" ht="30" customHeight="1" x14ac:dyDescent="0.25">
      <c r="A7" s="38"/>
      <c r="B7" s="35" t="s">
        <v>8</v>
      </c>
      <c r="C7" s="35" t="s">
        <v>9</v>
      </c>
      <c r="D7" s="35" t="s">
        <v>10</v>
      </c>
      <c r="E7" s="35" t="s">
        <v>11</v>
      </c>
      <c r="F7" s="35" t="s">
        <v>12</v>
      </c>
      <c r="G7" s="42"/>
      <c r="H7" s="44"/>
      <c r="I7" s="42"/>
    </row>
    <row r="8" spans="1:9" s="3" customFormat="1" ht="8.1" customHeight="1" x14ac:dyDescent="0.25">
      <c r="A8" s="2"/>
    </row>
    <row r="9" spans="1:9" s="10" customFormat="1" ht="30" customHeight="1" x14ac:dyDescent="0.25">
      <c r="A9" s="4" t="s">
        <v>13</v>
      </c>
      <c r="B9" s="5">
        <v>218775319</v>
      </c>
      <c r="C9" s="6">
        <f t="shared" ref="C9:C72" si="0">D9-B9</f>
        <v>-14021842.330000013</v>
      </c>
      <c r="D9" s="5">
        <v>204753476.66999999</v>
      </c>
      <c r="E9" s="5">
        <v>202225510.12000003</v>
      </c>
      <c r="F9" s="7">
        <f>E9</f>
        <v>202225510.12000003</v>
      </c>
      <c r="G9" s="7">
        <f>+D9-F9</f>
        <v>2527966.5499999523</v>
      </c>
      <c r="H9" s="7">
        <v>949376.02999999968</v>
      </c>
      <c r="I9" s="8">
        <f>+G9-H9</f>
        <v>1578590.5199999525</v>
      </c>
    </row>
    <row r="10" spans="1:9" s="10" customFormat="1" ht="30" customHeight="1" x14ac:dyDescent="0.25">
      <c r="A10" s="4" t="s">
        <v>14</v>
      </c>
      <c r="B10" s="5">
        <v>1394439187</v>
      </c>
      <c r="C10" s="6">
        <f t="shared" si="0"/>
        <v>36374483.940000057</v>
      </c>
      <c r="D10" s="5">
        <v>1430813670.9400001</v>
      </c>
      <c r="E10" s="5">
        <v>1204215823.0599997</v>
      </c>
      <c r="F10" s="7">
        <f t="shared" ref="F10:F73" si="1">E10</f>
        <v>1204215823.0599997</v>
      </c>
      <c r="G10" s="7">
        <f t="shared" ref="G10:G73" si="2">+D10-F10</f>
        <v>226597847.88000035</v>
      </c>
      <c r="H10" s="7">
        <v>215683510.36000004</v>
      </c>
      <c r="I10" s="8">
        <f t="shared" ref="I10:I73" si="3">+G10-H10</f>
        <v>10914337.520000309</v>
      </c>
    </row>
    <row r="11" spans="1:9" s="10" customFormat="1" ht="30" customHeight="1" x14ac:dyDescent="0.25">
      <c r="A11" s="4" t="s">
        <v>15</v>
      </c>
      <c r="B11" s="5">
        <v>233754529</v>
      </c>
      <c r="C11" s="6">
        <f t="shared" si="0"/>
        <v>34508027.429999888</v>
      </c>
      <c r="D11" s="5">
        <v>268262556.42999989</v>
      </c>
      <c r="E11" s="5">
        <v>258897679.32999995</v>
      </c>
      <c r="F11" s="7">
        <f t="shared" si="1"/>
        <v>258897679.32999995</v>
      </c>
      <c r="G11" s="7">
        <f t="shared" si="2"/>
        <v>9364877.0999999344</v>
      </c>
      <c r="H11" s="7">
        <v>9364877.0999999978</v>
      </c>
      <c r="I11" s="8">
        <f t="shared" si="3"/>
        <v>-6.3329935073852539E-8</v>
      </c>
    </row>
    <row r="12" spans="1:9" s="10" customFormat="1" ht="30" customHeight="1" x14ac:dyDescent="0.25">
      <c r="A12" s="4" t="s">
        <v>16</v>
      </c>
      <c r="B12" s="5"/>
      <c r="C12" s="6"/>
      <c r="D12" s="5"/>
      <c r="E12" s="5"/>
      <c r="F12" s="7"/>
      <c r="G12" s="7"/>
      <c r="H12" s="7"/>
      <c r="I12" s="8"/>
    </row>
    <row r="13" spans="1:9" s="10" customFormat="1" ht="30" customHeight="1" x14ac:dyDescent="0.25">
      <c r="A13" s="4" t="s">
        <v>17</v>
      </c>
      <c r="B13" s="5">
        <v>4810403513</v>
      </c>
      <c r="C13" s="6">
        <f t="shared" si="0"/>
        <v>-159822388.50999928</v>
      </c>
      <c r="D13" s="5">
        <v>4650581124.4900007</v>
      </c>
      <c r="E13" s="5">
        <v>4263601830.0500011</v>
      </c>
      <c r="F13" s="7">
        <f t="shared" si="1"/>
        <v>4263601830.0500011</v>
      </c>
      <c r="G13" s="7">
        <f t="shared" si="2"/>
        <v>386979294.43999958</v>
      </c>
      <c r="H13" s="7">
        <v>301073155.96000016</v>
      </c>
      <c r="I13" s="8">
        <f t="shared" si="3"/>
        <v>85906138.479999423</v>
      </c>
    </row>
    <row r="14" spans="1:9" s="10" customFormat="1" ht="30" customHeight="1" x14ac:dyDescent="0.25">
      <c r="A14" s="4" t="s">
        <v>18</v>
      </c>
      <c r="B14" s="5">
        <v>2984652201</v>
      </c>
      <c r="C14" s="6">
        <f t="shared" si="0"/>
        <v>22251201.290000439</v>
      </c>
      <c r="D14" s="5">
        <v>3006903402.2900004</v>
      </c>
      <c r="E14" s="5">
        <v>2615415557.5300012</v>
      </c>
      <c r="F14" s="7">
        <f t="shared" si="1"/>
        <v>2615415557.5300012</v>
      </c>
      <c r="G14" s="7">
        <f t="shared" si="2"/>
        <v>391487844.75999928</v>
      </c>
      <c r="H14" s="7">
        <v>332431244.79000014</v>
      </c>
      <c r="I14" s="8">
        <f t="shared" si="3"/>
        <v>59056599.969999135</v>
      </c>
    </row>
    <row r="15" spans="1:9" s="10" customFormat="1" ht="30" customHeight="1" x14ac:dyDescent="0.25">
      <c r="A15" s="4" t="s">
        <v>19</v>
      </c>
      <c r="B15" s="5">
        <v>1791875917</v>
      </c>
      <c r="C15" s="6">
        <f t="shared" si="0"/>
        <v>17630965.239999056</v>
      </c>
      <c r="D15" s="5">
        <v>1809506882.2399991</v>
      </c>
      <c r="E15" s="5">
        <v>1651821452.6299992</v>
      </c>
      <c r="F15" s="7">
        <f t="shared" si="1"/>
        <v>1651821452.6299992</v>
      </c>
      <c r="G15" s="7">
        <f t="shared" si="2"/>
        <v>157685429.6099999</v>
      </c>
      <c r="H15" s="7">
        <v>88905163.659999982</v>
      </c>
      <c r="I15" s="8">
        <f t="shared" si="3"/>
        <v>68780265.949999914</v>
      </c>
    </row>
    <row r="16" spans="1:9" s="10" customFormat="1" ht="30" customHeight="1" x14ac:dyDescent="0.25">
      <c r="A16" s="4" t="s">
        <v>20</v>
      </c>
      <c r="B16" s="5">
        <v>2103780139</v>
      </c>
      <c r="C16" s="6">
        <f t="shared" si="0"/>
        <v>30964694.440000057</v>
      </c>
      <c r="D16" s="5">
        <v>2134744833.4400001</v>
      </c>
      <c r="E16" s="5">
        <v>1956219832.7200007</v>
      </c>
      <c r="F16" s="7">
        <f t="shared" si="1"/>
        <v>1956219832.7200007</v>
      </c>
      <c r="G16" s="7">
        <f t="shared" si="2"/>
        <v>178525000.71999931</v>
      </c>
      <c r="H16" s="7">
        <v>115363929.07999998</v>
      </c>
      <c r="I16" s="8">
        <f t="shared" si="3"/>
        <v>63161071.63999933</v>
      </c>
    </row>
    <row r="17" spans="1:9" s="10" customFormat="1" ht="30" customHeight="1" x14ac:dyDescent="0.25">
      <c r="A17" s="4" t="s">
        <v>21</v>
      </c>
      <c r="B17" s="5">
        <v>2634728152</v>
      </c>
      <c r="C17" s="6">
        <f t="shared" si="0"/>
        <v>27827958.740000725</v>
      </c>
      <c r="D17" s="5">
        <v>2662556110.7400007</v>
      </c>
      <c r="E17" s="5">
        <v>2183567771.5100007</v>
      </c>
      <c r="F17" s="7">
        <f t="shared" si="1"/>
        <v>2183567771.5100007</v>
      </c>
      <c r="G17" s="7">
        <f t="shared" si="2"/>
        <v>478988339.23000002</v>
      </c>
      <c r="H17" s="7">
        <v>408215453.61000001</v>
      </c>
      <c r="I17" s="8">
        <f t="shared" si="3"/>
        <v>70772885.620000005</v>
      </c>
    </row>
    <row r="18" spans="1:9" s="10" customFormat="1" ht="30" customHeight="1" x14ac:dyDescent="0.25">
      <c r="A18" s="4" t="s">
        <v>22</v>
      </c>
      <c r="B18" s="5">
        <v>1601817552</v>
      </c>
      <c r="C18" s="6">
        <f t="shared" si="0"/>
        <v>2811196.3200004101</v>
      </c>
      <c r="D18" s="5">
        <v>1604628748.3200004</v>
      </c>
      <c r="E18" s="5">
        <v>1548659228.8600001</v>
      </c>
      <c r="F18" s="7">
        <f t="shared" si="1"/>
        <v>1548659228.8600001</v>
      </c>
      <c r="G18" s="7">
        <f t="shared" si="2"/>
        <v>55969519.460000277</v>
      </c>
      <c r="H18" s="7">
        <v>41850552.169999994</v>
      </c>
      <c r="I18" s="8">
        <f t="shared" si="3"/>
        <v>14118967.290000282</v>
      </c>
    </row>
    <row r="19" spans="1:9" s="10" customFormat="1" ht="30" customHeight="1" x14ac:dyDescent="0.25">
      <c r="A19" s="4" t="s">
        <v>23</v>
      </c>
      <c r="B19" s="5">
        <v>3116135541</v>
      </c>
      <c r="C19" s="6">
        <f t="shared" si="0"/>
        <v>1556678.7700009346</v>
      </c>
      <c r="D19" s="5">
        <v>3117692219.7700009</v>
      </c>
      <c r="E19" s="5">
        <v>2927322943.3700008</v>
      </c>
      <c r="F19" s="7">
        <f t="shared" si="1"/>
        <v>2927322943.3700008</v>
      </c>
      <c r="G19" s="7">
        <f t="shared" si="2"/>
        <v>190369276.4000001</v>
      </c>
      <c r="H19" s="7">
        <v>148259553.34000003</v>
      </c>
      <c r="I19" s="8">
        <f t="shared" si="3"/>
        <v>42109723.060000062</v>
      </c>
    </row>
    <row r="20" spans="1:9" s="10" customFormat="1" ht="30" customHeight="1" x14ac:dyDescent="0.25">
      <c r="A20" s="4" t="s">
        <v>24</v>
      </c>
      <c r="B20" s="5">
        <v>4454549684</v>
      </c>
      <c r="C20" s="6">
        <f t="shared" si="0"/>
        <v>90718670.430003166</v>
      </c>
      <c r="D20" s="5">
        <v>4545268354.4300032</v>
      </c>
      <c r="E20" s="5">
        <v>4075950122.7200007</v>
      </c>
      <c r="F20" s="7">
        <f t="shared" si="1"/>
        <v>4075950122.7200007</v>
      </c>
      <c r="G20" s="7">
        <f t="shared" si="2"/>
        <v>469318231.71000242</v>
      </c>
      <c r="H20" s="7">
        <v>320379147.44999993</v>
      </c>
      <c r="I20" s="8">
        <f t="shared" si="3"/>
        <v>148939084.26000249</v>
      </c>
    </row>
    <row r="21" spans="1:9" s="10" customFormat="1" ht="30" customHeight="1" x14ac:dyDescent="0.25">
      <c r="A21" s="4" t="s">
        <v>25</v>
      </c>
      <c r="B21" s="5">
        <v>1891972643</v>
      </c>
      <c r="C21" s="6">
        <f t="shared" si="0"/>
        <v>54052700.68999958</v>
      </c>
      <c r="D21" s="5">
        <v>1946025343.6899996</v>
      </c>
      <c r="E21" s="5">
        <v>1842583803.2899995</v>
      </c>
      <c r="F21" s="7">
        <f t="shared" si="1"/>
        <v>1842583803.2899995</v>
      </c>
      <c r="G21" s="7">
        <f t="shared" si="2"/>
        <v>103441540.4000001</v>
      </c>
      <c r="H21" s="7">
        <v>60427333.319999993</v>
      </c>
      <c r="I21" s="8">
        <f t="shared" si="3"/>
        <v>43014207.080000103</v>
      </c>
    </row>
    <row r="22" spans="1:9" s="10" customFormat="1" ht="30" customHeight="1" x14ac:dyDescent="0.25">
      <c r="A22" s="4" t="s">
        <v>26</v>
      </c>
      <c r="B22" s="5">
        <v>5482965498</v>
      </c>
      <c r="C22" s="6">
        <f t="shared" si="0"/>
        <v>31276832.269996643</v>
      </c>
      <c r="D22" s="5">
        <v>5514242330.2699966</v>
      </c>
      <c r="E22" s="5">
        <v>4925358896.6399937</v>
      </c>
      <c r="F22" s="7">
        <f t="shared" si="1"/>
        <v>4925358896.6399937</v>
      </c>
      <c r="G22" s="7">
        <f t="shared" si="2"/>
        <v>588883433.63000298</v>
      </c>
      <c r="H22" s="7">
        <v>534112885.81999993</v>
      </c>
      <c r="I22" s="8">
        <f t="shared" si="3"/>
        <v>54770547.810003042</v>
      </c>
    </row>
    <row r="23" spans="1:9" s="10" customFormat="1" ht="30" customHeight="1" x14ac:dyDescent="0.25">
      <c r="A23" s="4" t="s">
        <v>27</v>
      </c>
      <c r="B23" s="5">
        <v>1574115850</v>
      </c>
      <c r="C23" s="6">
        <f t="shared" si="0"/>
        <v>-8398131.9600000381</v>
      </c>
      <c r="D23" s="5">
        <v>1565717718.04</v>
      </c>
      <c r="E23" s="5">
        <v>1368801680.5399992</v>
      </c>
      <c r="F23" s="7">
        <f t="shared" si="1"/>
        <v>1368801680.5399992</v>
      </c>
      <c r="G23" s="7">
        <f t="shared" si="2"/>
        <v>196916037.50000072</v>
      </c>
      <c r="H23" s="7">
        <v>126654023.63999996</v>
      </c>
      <c r="I23" s="8">
        <f t="shared" si="3"/>
        <v>70262013.860000759</v>
      </c>
    </row>
    <row r="24" spans="1:9" s="10" customFormat="1" ht="30" customHeight="1" x14ac:dyDescent="0.25">
      <c r="A24" s="4" t="s">
        <v>28</v>
      </c>
      <c r="B24" s="5">
        <v>2254874809</v>
      </c>
      <c r="C24" s="6">
        <f t="shared" si="0"/>
        <v>70686816.78000021</v>
      </c>
      <c r="D24" s="5">
        <v>2325561625.7800002</v>
      </c>
      <c r="E24" s="5">
        <v>2052350862.9999995</v>
      </c>
      <c r="F24" s="7">
        <f t="shared" si="1"/>
        <v>2052350862.9999995</v>
      </c>
      <c r="G24" s="7">
        <f t="shared" si="2"/>
        <v>273210762.78000069</v>
      </c>
      <c r="H24" s="7">
        <v>228234606.30999988</v>
      </c>
      <c r="I24" s="8">
        <f t="shared" si="3"/>
        <v>44976156.470000803</v>
      </c>
    </row>
    <row r="25" spans="1:9" s="10" customFormat="1" ht="30" customHeight="1" x14ac:dyDescent="0.25">
      <c r="A25" s="4" t="s">
        <v>29</v>
      </c>
      <c r="B25" s="5">
        <v>1347445584</v>
      </c>
      <c r="C25" s="6">
        <f t="shared" si="0"/>
        <v>2727194.8199999332</v>
      </c>
      <c r="D25" s="5">
        <v>1350172778.8199999</v>
      </c>
      <c r="E25" s="5">
        <v>1250382184.5699999</v>
      </c>
      <c r="F25" s="7">
        <f t="shared" si="1"/>
        <v>1250382184.5699999</v>
      </c>
      <c r="G25" s="7">
        <f t="shared" si="2"/>
        <v>99790594.25</v>
      </c>
      <c r="H25" s="7">
        <v>70894242.549999982</v>
      </c>
      <c r="I25" s="8">
        <f t="shared" si="3"/>
        <v>28896351.700000018</v>
      </c>
    </row>
    <row r="26" spans="1:9" s="10" customFormat="1" ht="30" customHeight="1" x14ac:dyDescent="0.25">
      <c r="A26" s="4" t="s">
        <v>30</v>
      </c>
      <c r="B26" s="5">
        <v>1599993068</v>
      </c>
      <c r="C26" s="6">
        <f t="shared" si="0"/>
        <v>14171029.930000305</v>
      </c>
      <c r="D26" s="5">
        <v>1614164097.9300003</v>
      </c>
      <c r="E26" s="5">
        <v>1531318436.3599999</v>
      </c>
      <c r="F26" s="7">
        <f t="shared" si="1"/>
        <v>1531318436.3599999</v>
      </c>
      <c r="G26" s="7">
        <f t="shared" si="2"/>
        <v>82845661.57000041</v>
      </c>
      <c r="H26" s="7">
        <v>47096969.409999974</v>
      </c>
      <c r="I26" s="8">
        <f t="shared" si="3"/>
        <v>35748692.160000436</v>
      </c>
    </row>
    <row r="27" spans="1:9" s="10" customFormat="1" ht="30" customHeight="1" x14ac:dyDescent="0.25">
      <c r="A27" s="4" t="s">
        <v>31</v>
      </c>
      <c r="B27" s="5">
        <v>2526422164</v>
      </c>
      <c r="C27" s="6">
        <f t="shared" si="0"/>
        <v>19538589.559998035</v>
      </c>
      <c r="D27" s="5">
        <v>2545960753.559998</v>
      </c>
      <c r="E27" s="5">
        <v>2173159914.5199986</v>
      </c>
      <c r="F27" s="7">
        <f t="shared" si="1"/>
        <v>2173159914.5199986</v>
      </c>
      <c r="G27" s="7">
        <f t="shared" si="2"/>
        <v>372800839.03999949</v>
      </c>
      <c r="H27" s="7">
        <v>328778360.29999995</v>
      </c>
      <c r="I27" s="8">
        <f t="shared" si="3"/>
        <v>44022478.739999533</v>
      </c>
    </row>
    <row r="28" spans="1:9" s="10" customFormat="1" ht="30" customHeight="1" x14ac:dyDescent="0.25">
      <c r="A28" s="4" t="s">
        <v>32</v>
      </c>
      <c r="B28" s="5">
        <v>2585086303</v>
      </c>
      <c r="C28" s="6">
        <f t="shared" si="0"/>
        <v>-505850.53000020981</v>
      </c>
      <c r="D28" s="5">
        <v>2584580452.4699998</v>
      </c>
      <c r="E28" s="5">
        <v>2493504607.5500002</v>
      </c>
      <c r="F28" s="7">
        <f t="shared" si="1"/>
        <v>2493504607.5500002</v>
      </c>
      <c r="G28" s="7">
        <f t="shared" si="2"/>
        <v>91075844.919999599</v>
      </c>
      <c r="H28" s="7">
        <v>39845942.45000001</v>
      </c>
      <c r="I28" s="8">
        <f t="shared" si="3"/>
        <v>51229902.469999589</v>
      </c>
    </row>
    <row r="29" spans="1:9" s="10" customFormat="1" ht="30" customHeight="1" x14ac:dyDescent="0.25">
      <c r="A29" s="11" t="s">
        <v>33</v>
      </c>
      <c r="B29" s="5">
        <v>1923172798</v>
      </c>
      <c r="C29" s="6">
        <f t="shared" si="0"/>
        <v>18488465.710000277</v>
      </c>
      <c r="D29" s="5">
        <v>1941661263.7100003</v>
      </c>
      <c r="E29" s="5">
        <v>1706585923.5799999</v>
      </c>
      <c r="F29" s="7">
        <f t="shared" si="1"/>
        <v>1706585923.5799999</v>
      </c>
      <c r="G29" s="7">
        <f t="shared" si="2"/>
        <v>235075340.13000035</v>
      </c>
      <c r="H29" s="7">
        <v>115215872.3</v>
      </c>
      <c r="I29" s="8">
        <f t="shared" si="3"/>
        <v>119859467.83000036</v>
      </c>
    </row>
    <row r="30" spans="1:9" s="10" customFormat="1" ht="30" customHeight="1" x14ac:dyDescent="0.25">
      <c r="A30" s="4" t="s">
        <v>34</v>
      </c>
      <c r="B30" s="5">
        <v>15537824</v>
      </c>
      <c r="C30" s="6">
        <f t="shared" si="0"/>
        <v>7304577.6799999997</v>
      </c>
      <c r="D30" s="5">
        <v>22842401.68</v>
      </c>
      <c r="E30" s="5">
        <v>13156296.300000001</v>
      </c>
      <c r="F30" s="7">
        <f t="shared" si="1"/>
        <v>13156296.300000001</v>
      </c>
      <c r="G30" s="7">
        <f t="shared" si="2"/>
        <v>9686105.379999999</v>
      </c>
      <c r="H30" s="7">
        <v>7983739.1799999997</v>
      </c>
      <c r="I30" s="8">
        <f t="shared" si="3"/>
        <v>1702366.1999999993</v>
      </c>
    </row>
    <row r="31" spans="1:9" s="10" customFormat="1" ht="30" customHeight="1" x14ac:dyDescent="0.25">
      <c r="A31" s="4" t="s">
        <v>35</v>
      </c>
      <c r="B31" s="5">
        <v>70759252</v>
      </c>
      <c r="C31" s="6">
        <f t="shared" si="0"/>
        <v>-19835577.539999999</v>
      </c>
      <c r="D31" s="5">
        <v>50923674.460000001</v>
      </c>
      <c r="E31" s="5">
        <v>41988754.000000007</v>
      </c>
      <c r="F31" s="7">
        <f t="shared" si="1"/>
        <v>41988754.000000007</v>
      </c>
      <c r="G31" s="7">
        <f t="shared" si="2"/>
        <v>8934920.4599999934</v>
      </c>
      <c r="H31" s="7">
        <v>4210732.4500000011</v>
      </c>
      <c r="I31" s="8">
        <f t="shared" si="3"/>
        <v>4724188.0099999923</v>
      </c>
    </row>
    <row r="32" spans="1:9" s="10" customFormat="1" ht="30" customHeight="1" x14ac:dyDescent="0.25">
      <c r="A32" s="4" t="s">
        <v>36</v>
      </c>
      <c r="B32" s="5">
        <v>10667153</v>
      </c>
      <c r="C32" s="6">
        <f t="shared" si="0"/>
        <v>-909110.31999999844</v>
      </c>
      <c r="D32" s="5">
        <v>9758042.6800000016</v>
      </c>
      <c r="E32" s="5">
        <v>9639261.8900000025</v>
      </c>
      <c r="F32" s="7">
        <f t="shared" si="1"/>
        <v>9639261.8900000025</v>
      </c>
      <c r="G32" s="7">
        <f t="shared" si="2"/>
        <v>118780.78999999911</v>
      </c>
      <c r="H32" s="7">
        <v>118520.3</v>
      </c>
      <c r="I32" s="8">
        <f t="shared" si="3"/>
        <v>260.48999999910302</v>
      </c>
    </row>
    <row r="33" spans="1:9" s="10" customFormat="1" ht="30" customHeight="1" x14ac:dyDescent="0.25">
      <c r="A33" s="4" t="s">
        <v>37</v>
      </c>
      <c r="B33" s="5">
        <v>19538733</v>
      </c>
      <c r="C33" s="6">
        <f t="shared" si="0"/>
        <v>29085417.780000001</v>
      </c>
      <c r="D33" s="5">
        <v>48624150.780000001</v>
      </c>
      <c r="E33" s="5">
        <v>48295167.270000003</v>
      </c>
      <c r="F33" s="7">
        <f t="shared" si="1"/>
        <v>48295167.270000003</v>
      </c>
      <c r="G33" s="7">
        <f t="shared" si="2"/>
        <v>328983.50999999791</v>
      </c>
      <c r="H33" s="7">
        <v>125325.48999999999</v>
      </c>
      <c r="I33" s="8">
        <f t="shared" si="3"/>
        <v>203658.01999999792</v>
      </c>
    </row>
    <row r="34" spans="1:9" s="10" customFormat="1" ht="30" customHeight="1" x14ac:dyDescent="0.25">
      <c r="A34" s="4" t="s">
        <v>38</v>
      </c>
      <c r="B34" s="5">
        <v>11782767</v>
      </c>
      <c r="C34" s="6">
        <f t="shared" si="0"/>
        <v>997459.38000000082</v>
      </c>
      <c r="D34" s="5">
        <v>12780226.380000001</v>
      </c>
      <c r="E34" s="5">
        <v>11369775.879999999</v>
      </c>
      <c r="F34" s="7">
        <f t="shared" si="1"/>
        <v>11369775.879999999</v>
      </c>
      <c r="G34" s="7">
        <f t="shared" si="2"/>
        <v>1410450.5000000019</v>
      </c>
      <c r="H34" s="7">
        <v>296351.59999999998</v>
      </c>
      <c r="I34" s="8">
        <f t="shared" si="3"/>
        <v>1114098.9000000018</v>
      </c>
    </row>
    <row r="35" spans="1:9" s="10" customFormat="1" ht="30" customHeight="1" x14ac:dyDescent="0.25">
      <c r="A35" s="4" t="s">
        <v>39</v>
      </c>
      <c r="B35" s="5">
        <v>262805944</v>
      </c>
      <c r="C35" s="6">
        <f t="shared" si="0"/>
        <v>-19151625.869999975</v>
      </c>
      <c r="D35" s="5">
        <v>243654318.13000003</v>
      </c>
      <c r="E35" s="5">
        <v>234000303.40000001</v>
      </c>
      <c r="F35" s="7">
        <f t="shared" si="1"/>
        <v>234000303.40000001</v>
      </c>
      <c r="G35" s="7">
        <f t="shared" si="2"/>
        <v>9654014.7300000191</v>
      </c>
      <c r="H35" s="7">
        <v>5024553.9900000012</v>
      </c>
      <c r="I35" s="8">
        <f t="shared" si="3"/>
        <v>4629460.7400000179</v>
      </c>
    </row>
    <row r="36" spans="1:9" s="10" customFormat="1" ht="30" customHeight="1" x14ac:dyDescent="0.25">
      <c r="A36" s="4" t="s">
        <v>40</v>
      </c>
      <c r="B36" s="5">
        <v>2324219744</v>
      </c>
      <c r="C36" s="6">
        <f t="shared" si="0"/>
        <v>-89517712.210000038</v>
      </c>
      <c r="D36" s="5">
        <v>2234702031.79</v>
      </c>
      <c r="E36" s="5">
        <v>2179702031.79</v>
      </c>
      <c r="F36" s="7">
        <f t="shared" si="1"/>
        <v>2179702031.79</v>
      </c>
      <c r="G36" s="7">
        <f t="shared" si="2"/>
        <v>55000000</v>
      </c>
      <c r="H36" s="7">
        <v>55000000</v>
      </c>
      <c r="I36" s="8">
        <f t="shared" si="3"/>
        <v>0</v>
      </c>
    </row>
    <row r="37" spans="1:9" s="10" customFormat="1" ht="30" customHeight="1" x14ac:dyDescent="0.25">
      <c r="A37" s="4" t="s">
        <v>41</v>
      </c>
      <c r="B37" s="5">
        <v>391456703</v>
      </c>
      <c r="C37" s="6">
        <f t="shared" si="0"/>
        <v>-205617728.06000003</v>
      </c>
      <c r="D37" s="5">
        <v>185838974.93999997</v>
      </c>
      <c r="E37" s="5">
        <v>171186626.27999991</v>
      </c>
      <c r="F37" s="7">
        <f t="shared" si="1"/>
        <v>171186626.27999991</v>
      </c>
      <c r="G37" s="7">
        <f t="shared" si="2"/>
        <v>14652348.660000056</v>
      </c>
      <c r="H37" s="7">
        <v>6111404.75</v>
      </c>
      <c r="I37" s="8">
        <f t="shared" si="3"/>
        <v>8540943.910000056</v>
      </c>
    </row>
    <row r="38" spans="1:9" s="10" customFormat="1" ht="30" customHeight="1" x14ac:dyDescent="0.25">
      <c r="A38" s="4" t="s">
        <v>42</v>
      </c>
      <c r="B38" s="5"/>
      <c r="C38" s="6"/>
      <c r="D38" s="5"/>
      <c r="E38" s="5"/>
      <c r="F38" s="7"/>
      <c r="G38" s="7"/>
      <c r="H38" s="7"/>
      <c r="I38" s="8"/>
    </row>
    <row r="39" spans="1:9" s="10" customFormat="1" ht="30" customHeight="1" x14ac:dyDescent="0.25">
      <c r="A39" s="4" t="s">
        <v>43</v>
      </c>
      <c r="B39" s="5">
        <v>402084647</v>
      </c>
      <c r="C39" s="6">
        <f t="shared" si="0"/>
        <v>0</v>
      </c>
      <c r="D39" s="5">
        <v>402084647</v>
      </c>
      <c r="E39" s="5">
        <v>400724806.29000002</v>
      </c>
      <c r="F39" s="7">
        <f t="shared" si="1"/>
        <v>400724806.29000002</v>
      </c>
      <c r="G39" s="7">
        <f t="shared" si="2"/>
        <v>1359840.7099999785</v>
      </c>
      <c r="H39" s="7">
        <v>0</v>
      </c>
      <c r="I39" s="8">
        <f t="shared" si="3"/>
        <v>1359840.7099999785</v>
      </c>
    </row>
    <row r="40" spans="1:9" s="10" customFormat="1" ht="30" customHeight="1" x14ac:dyDescent="0.25">
      <c r="A40" s="4" t="s">
        <v>44</v>
      </c>
      <c r="B40" s="5">
        <v>77996868</v>
      </c>
      <c r="C40" s="6">
        <f t="shared" si="0"/>
        <v>-3468287.3599999845</v>
      </c>
      <c r="D40" s="5">
        <v>74528580.640000015</v>
      </c>
      <c r="E40" s="5">
        <v>71972126.310000032</v>
      </c>
      <c r="F40" s="7">
        <f t="shared" si="1"/>
        <v>71972126.310000032</v>
      </c>
      <c r="G40" s="7">
        <f t="shared" si="2"/>
        <v>2556454.3299999833</v>
      </c>
      <c r="H40" s="7">
        <v>1345975.72</v>
      </c>
      <c r="I40" s="8">
        <f t="shared" si="3"/>
        <v>1210478.6099999833</v>
      </c>
    </row>
    <row r="41" spans="1:9" s="10" customFormat="1" ht="30" customHeight="1" x14ac:dyDescent="0.25">
      <c r="A41" s="4" t="s">
        <v>45</v>
      </c>
      <c r="B41" s="5">
        <v>133394911</v>
      </c>
      <c r="C41" s="6">
        <f t="shared" si="0"/>
        <v>-50662806.499999985</v>
      </c>
      <c r="D41" s="5">
        <v>82732104.500000015</v>
      </c>
      <c r="E41" s="5">
        <v>62281236.920000002</v>
      </c>
      <c r="F41" s="7">
        <f t="shared" si="1"/>
        <v>62281236.920000002</v>
      </c>
      <c r="G41" s="7">
        <f t="shared" si="2"/>
        <v>20450867.580000013</v>
      </c>
      <c r="H41" s="7">
        <v>20316333.629999999</v>
      </c>
      <c r="I41" s="8">
        <f t="shared" si="3"/>
        <v>134533.95000001416</v>
      </c>
    </row>
    <row r="42" spans="1:9" s="10" customFormat="1" ht="30" customHeight="1" x14ac:dyDescent="0.25">
      <c r="A42" s="4" t="s">
        <v>46</v>
      </c>
      <c r="B42" s="5">
        <v>1175732232</v>
      </c>
      <c r="C42" s="6">
        <f t="shared" si="0"/>
        <v>1301766641.5400004</v>
      </c>
      <c r="D42" s="5">
        <v>2477498873.5400004</v>
      </c>
      <c r="E42" s="5">
        <v>1921283478.269999</v>
      </c>
      <c r="F42" s="7">
        <f t="shared" si="1"/>
        <v>1921283478.269999</v>
      </c>
      <c r="G42" s="7">
        <f t="shared" si="2"/>
        <v>556215395.27000141</v>
      </c>
      <c r="H42" s="7">
        <v>544065229.64000022</v>
      </c>
      <c r="I42" s="8">
        <f t="shared" si="3"/>
        <v>12150165.630001187</v>
      </c>
    </row>
    <row r="43" spans="1:9" s="10" customFormat="1" ht="30" customHeight="1" x14ac:dyDescent="0.25">
      <c r="A43" s="4" t="s">
        <v>47</v>
      </c>
      <c r="B43" s="5">
        <v>13676453417</v>
      </c>
      <c r="C43" s="6">
        <f t="shared" si="0"/>
        <v>690736585.7899971</v>
      </c>
      <c r="D43" s="5">
        <v>14367190002.789997</v>
      </c>
      <c r="E43" s="5">
        <v>11744762523.08</v>
      </c>
      <c r="F43" s="7">
        <f t="shared" si="1"/>
        <v>11744762523.08</v>
      </c>
      <c r="G43" s="7">
        <f t="shared" si="2"/>
        <v>2622427479.7099972</v>
      </c>
      <c r="H43" s="7">
        <v>1610230219.5700006</v>
      </c>
      <c r="I43" s="8">
        <f t="shared" si="3"/>
        <v>1012197260.1399965</v>
      </c>
    </row>
    <row r="44" spans="1:9" s="10" customFormat="1" ht="30" customHeight="1" x14ac:dyDescent="0.25">
      <c r="A44" s="4" t="s">
        <v>48</v>
      </c>
      <c r="B44" s="5">
        <v>5648600</v>
      </c>
      <c r="C44" s="6">
        <f t="shared" si="0"/>
        <v>17380825.850000001</v>
      </c>
      <c r="D44" s="5">
        <v>23029425.850000001</v>
      </c>
      <c r="E44" s="5">
        <v>22405388.590000004</v>
      </c>
      <c r="F44" s="7">
        <f t="shared" si="1"/>
        <v>22405388.590000004</v>
      </c>
      <c r="G44" s="7">
        <f t="shared" si="2"/>
        <v>624037.25999999791</v>
      </c>
      <c r="H44" s="7">
        <v>487052.20999999996</v>
      </c>
      <c r="I44" s="8">
        <f t="shared" si="3"/>
        <v>136985.04999999795</v>
      </c>
    </row>
    <row r="45" spans="1:9" s="10" customFormat="1" ht="30" customHeight="1" x14ac:dyDescent="0.25">
      <c r="A45" s="4" t="s">
        <v>49</v>
      </c>
      <c r="B45" s="5">
        <v>1219131104</v>
      </c>
      <c r="C45" s="6">
        <f t="shared" si="0"/>
        <v>3991478</v>
      </c>
      <c r="D45" s="5">
        <v>1223122582</v>
      </c>
      <c r="E45" s="5">
        <v>1165399982.3800001</v>
      </c>
      <c r="F45" s="7">
        <f t="shared" si="1"/>
        <v>1165399982.3800001</v>
      </c>
      <c r="G45" s="7">
        <f t="shared" si="2"/>
        <v>57722599.619999886</v>
      </c>
      <c r="H45" s="7">
        <v>54022599.619999997</v>
      </c>
      <c r="I45" s="8">
        <f t="shared" si="3"/>
        <v>3699999.9999998882</v>
      </c>
    </row>
    <row r="46" spans="1:9" s="10" customFormat="1" ht="30" customHeight="1" x14ac:dyDescent="0.25">
      <c r="A46" s="4" t="s">
        <v>50</v>
      </c>
      <c r="B46" s="5">
        <v>111424011</v>
      </c>
      <c r="C46" s="6">
        <f t="shared" si="0"/>
        <v>-4620133.8500000089</v>
      </c>
      <c r="D46" s="5">
        <v>106803877.14999999</v>
      </c>
      <c r="E46" s="5">
        <v>106477209.75</v>
      </c>
      <c r="F46" s="7">
        <f t="shared" si="1"/>
        <v>106477209.75</v>
      </c>
      <c r="G46" s="7">
        <f t="shared" si="2"/>
        <v>326667.39999999106</v>
      </c>
      <c r="H46" s="7">
        <v>326667.40000000002</v>
      </c>
      <c r="I46" s="8">
        <f t="shared" si="3"/>
        <v>-8.9639797806739807E-9</v>
      </c>
    </row>
    <row r="47" spans="1:9" s="12" customFormat="1" ht="30" customHeight="1" x14ac:dyDescent="0.25">
      <c r="A47" s="4" t="s">
        <v>51</v>
      </c>
      <c r="B47" s="5">
        <v>14908555309</v>
      </c>
      <c r="C47" s="6">
        <f t="shared" si="0"/>
        <v>4231931049.5299911</v>
      </c>
      <c r="D47" s="5">
        <v>19140486358.529991</v>
      </c>
      <c r="E47" s="5">
        <v>13910792572.479992</v>
      </c>
      <c r="F47" s="7">
        <f t="shared" si="1"/>
        <v>13910792572.479992</v>
      </c>
      <c r="G47" s="7">
        <f t="shared" si="2"/>
        <v>5229693786.0499992</v>
      </c>
      <c r="H47" s="7">
        <v>3636783756.9599986</v>
      </c>
      <c r="I47" s="8">
        <f t="shared" si="3"/>
        <v>1592910029.0900006</v>
      </c>
    </row>
    <row r="48" spans="1:9" s="12" customFormat="1" ht="30" customHeight="1" x14ac:dyDescent="0.25">
      <c r="A48" s="4" t="s">
        <v>52</v>
      </c>
      <c r="B48" s="5">
        <v>1273831667</v>
      </c>
      <c r="C48" s="6">
        <f t="shared" si="0"/>
        <v>181167224.17999959</v>
      </c>
      <c r="D48" s="5">
        <v>1454998891.1799996</v>
      </c>
      <c r="E48" s="5">
        <v>1370828029.2399995</v>
      </c>
      <c r="F48" s="7">
        <f t="shared" si="1"/>
        <v>1370828029.2399995</v>
      </c>
      <c r="G48" s="7">
        <f t="shared" si="2"/>
        <v>84170861.940000057</v>
      </c>
      <c r="H48" s="7">
        <v>83467451.079999983</v>
      </c>
      <c r="I48" s="8">
        <f t="shared" si="3"/>
        <v>703410.86000007391</v>
      </c>
    </row>
    <row r="49" spans="1:9" s="12" customFormat="1" ht="30" customHeight="1" x14ac:dyDescent="0.25">
      <c r="A49" s="4" t="s">
        <v>53</v>
      </c>
      <c r="B49" s="5">
        <v>21000000</v>
      </c>
      <c r="C49" s="6">
        <f t="shared" si="0"/>
        <v>180947184.62</v>
      </c>
      <c r="D49" s="5">
        <v>201947184.62</v>
      </c>
      <c r="E49" s="5">
        <v>76125928.790000007</v>
      </c>
      <c r="F49" s="7">
        <f t="shared" si="1"/>
        <v>76125928.790000007</v>
      </c>
      <c r="G49" s="7">
        <f t="shared" si="2"/>
        <v>125821255.83</v>
      </c>
      <c r="H49" s="7">
        <v>97032164.450000003</v>
      </c>
      <c r="I49" s="8">
        <f t="shared" si="3"/>
        <v>28789091.379999995</v>
      </c>
    </row>
    <row r="50" spans="1:9" s="12" customFormat="1" ht="30" customHeight="1" x14ac:dyDescent="0.25">
      <c r="A50" s="4" t="s">
        <v>54</v>
      </c>
      <c r="B50" s="5">
        <v>118696812</v>
      </c>
      <c r="C50" s="6">
        <f t="shared" si="0"/>
        <v>-100316.86999998987</v>
      </c>
      <c r="D50" s="5">
        <v>118596495.13000001</v>
      </c>
      <c r="E50" s="5">
        <v>112156013.43000001</v>
      </c>
      <c r="F50" s="7">
        <f t="shared" si="1"/>
        <v>112156013.43000001</v>
      </c>
      <c r="G50" s="7">
        <f t="shared" si="2"/>
        <v>6440481.700000003</v>
      </c>
      <c r="H50" s="7">
        <v>6422023.4000000004</v>
      </c>
      <c r="I50" s="8">
        <f t="shared" si="3"/>
        <v>18458.300000002608</v>
      </c>
    </row>
    <row r="51" spans="1:9" s="12" customFormat="1" ht="30" customHeight="1" x14ac:dyDescent="0.25">
      <c r="A51" s="4" t="s">
        <v>55</v>
      </c>
      <c r="B51" s="5">
        <v>2392460130</v>
      </c>
      <c r="C51" s="6">
        <f t="shared" si="0"/>
        <v>-54364829.429999352</v>
      </c>
      <c r="D51" s="5">
        <v>2338095300.5700006</v>
      </c>
      <c r="E51" s="5">
        <v>2205893357.730001</v>
      </c>
      <c r="F51" s="7">
        <f t="shared" si="1"/>
        <v>2205893357.730001</v>
      </c>
      <c r="G51" s="7">
        <f t="shared" si="2"/>
        <v>132201942.83999968</v>
      </c>
      <c r="H51" s="7">
        <v>78704311.559999943</v>
      </c>
      <c r="I51" s="8">
        <f t="shared" si="3"/>
        <v>53497631.279999733</v>
      </c>
    </row>
    <row r="52" spans="1:9" s="12" customFormat="1" ht="30" customHeight="1" x14ac:dyDescent="0.25">
      <c r="A52" s="4" t="s">
        <v>56</v>
      </c>
      <c r="B52" s="5">
        <v>28040873</v>
      </c>
      <c r="C52" s="6">
        <f t="shared" si="0"/>
        <v>-10458876.539999999</v>
      </c>
      <c r="D52" s="5">
        <v>17581996.460000001</v>
      </c>
      <c r="E52" s="5">
        <v>17581996.460000001</v>
      </c>
      <c r="F52" s="7">
        <f t="shared" si="1"/>
        <v>17581996.460000001</v>
      </c>
      <c r="G52" s="7">
        <f t="shared" si="2"/>
        <v>0</v>
      </c>
      <c r="H52" s="7">
        <v>0</v>
      </c>
      <c r="I52" s="8">
        <f t="shared" si="3"/>
        <v>0</v>
      </c>
    </row>
    <row r="53" spans="1:9" s="12" customFormat="1" ht="30" customHeight="1" x14ac:dyDescent="0.25">
      <c r="A53" s="4" t="s">
        <v>57</v>
      </c>
      <c r="B53" s="5">
        <v>26725799</v>
      </c>
      <c r="C53" s="6">
        <f t="shared" si="0"/>
        <v>-875923.78999999911</v>
      </c>
      <c r="D53" s="5">
        <v>25849875.210000001</v>
      </c>
      <c r="E53" s="5">
        <v>24751862.209999997</v>
      </c>
      <c r="F53" s="7">
        <f t="shared" si="1"/>
        <v>24751862.209999997</v>
      </c>
      <c r="G53" s="7">
        <f t="shared" si="2"/>
        <v>1098013.0000000037</v>
      </c>
      <c r="H53" s="7">
        <v>626626.74</v>
      </c>
      <c r="I53" s="8">
        <f t="shared" si="3"/>
        <v>471386.26000000373</v>
      </c>
    </row>
    <row r="54" spans="1:9" s="12" customFormat="1" ht="30" customHeight="1" x14ac:dyDescent="0.25">
      <c r="A54" s="4" t="s">
        <v>58</v>
      </c>
      <c r="B54" s="5">
        <v>2157149492</v>
      </c>
      <c r="C54" s="6">
        <f t="shared" si="0"/>
        <v>-108147108.24000001</v>
      </c>
      <c r="D54" s="5">
        <v>2049002383.76</v>
      </c>
      <c r="E54" s="5">
        <v>1641217268.1800001</v>
      </c>
      <c r="F54" s="7">
        <f t="shared" si="1"/>
        <v>1641217268.1800001</v>
      </c>
      <c r="G54" s="7">
        <f t="shared" si="2"/>
        <v>407785115.57999992</v>
      </c>
      <c r="H54" s="7">
        <v>214254771.36000004</v>
      </c>
      <c r="I54" s="8">
        <f t="shared" si="3"/>
        <v>193530344.21999988</v>
      </c>
    </row>
    <row r="55" spans="1:9" s="12" customFormat="1" ht="30" customHeight="1" x14ac:dyDescent="0.25">
      <c r="A55" s="4" t="s">
        <v>59</v>
      </c>
      <c r="B55" s="5">
        <v>17209020</v>
      </c>
      <c r="C55" s="6">
        <f t="shared" si="0"/>
        <v>0</v>
      </c>
      <c r="D55" s="5">
        <v>17209020</v>
      </c>
      <c r="E55" s="5">
        <v>16520832.42</v>
      </c>
      <c r="F55" s="7">
        <f t="shared" si="1"/>
        <v>16520832.42</v>
      </c>
      <c r="G55" s="7">
        <f t="shared" si="2"/>
        <v>688187.58000000007</v>
      </c>
      <c r="H55" s="7">
        <v>357697.62</v>
      </c>
      <c r="I55" s="8">
        <f t="shared" si="3"/>
        <v>330489.96000000008</v>
      </c>
    </row>
    <row r="56" spans="1:9" s="12" customFormat="1" ht="30" customHeight="1" x14ac:dyDescent="0.25">
      <c r="A56" s="4" t="s">
        <v>60</v>
      </c>
      <c r="B56" s="5">
        <v>156836928</v>
      </c>
      <c r="C56" s="6">
        <f t="shared" si="0"/>
        <v>-6758697.75</v>
      </c>
      <c r="D56" s="5">
        <v>150078230.25</v>
      </c>
      <c r="E56" s="5">
        <v>109331600.05000001</v>
      </c>
      <c r="F56" s="7">
        <f t="shared" si="1"/>
        <v>109331600.05000001</v>
      </c>
      <c r="G56" s="7">
        <f t="shared" si="2"/>
        <v>40746630.199999988</v>
      </c>
      <c r="H56" s="7">
        <v>40036225.350000001</v>
      </c>
      <c r="I56" s="8">
        <f t="shared" si="3"/>
        <v>710404.84999998659</v>
      </c>
    </row>
    <row r="57" spans="1:9" s="12" customFormat="1" ht="30" customHeight="1" x14ac:dyDescent="0.25">
      <c r="A57" s="4" t="s">
        <v>61</v>
      </c>
      <c r="B57" s="5">
        <v>384959117</v>
      </c>
      <c r="C57" s="6">
        <f t="shared" si="0"/>
        <v>205612.5</v>
      </c>
      <c r="D57" s="5">
        <v>385164729.5</v>
      </c>
      <c r="E57" s="5">
        <v>321209461.20999998</v>
      </c>
      <c r="F57" s="7">
        <f t="shared" si="1"/>
        <v>321209461.20999998</v>
      </c>
      <c r="G57" s="7">
        <f t="shared" si="2"/>
        <v>63955268.290000021</v>
      </c>
      <c r="H57" s="7">
        <v>52993911.089999996</v>
      </c>
      <c r="I57" s="8">
        <f t="shared" si="3"/>
        <v>10961357.200000025</v>
      </c>
    </row>
    <row r="58" spans="1:9" s="12" customFormat="1" ht="30" customHeight="1" x14ac:dyDescent="0.25">
      <c r="A58" s="4" t="s">
        <v>62</v>
      </c>
      <c r="B58" s="5">
        <v>3702723184</v>
      </c>
      <c r="C58" s="6">
        <f t="shared" si="0"/>
        <v>209696987.6099987</v>
      </c>
      <c r="D58" s="5">
        <v>3912420171.6099987</v>
      </c>
      <c r="E58" s="5">
        <v>3767994621.599998</v>
      </c>
      <c r="F58" s="7">
        <f t="shared" si="1"/>
        <v>3767994621.599998</v>
      </c>
      <c r="G58" s="7">
        <f t="shared" si="2"/>
        <v>144425550.01000071</v>
      </c>
      <c r="H58" s="7">
        <v>122611949.67</v>
      </c>
      <c r="I58" s="8">
        <f t="shared" si="3"/>
        <v>21813600.340000704</v>
      </c>
    </row>
    <row r="59" spans="1:9" s="12" customFormat="1" ht="30" customHeight="1" x14ac:dyDescent="0.25">
      <c r="A59" s="4" t="s">
        <v>63</v>
      </c>
      <c r="B59" s="5">
        <v>46950718</v>
      </c>
      <c r="C59" s="6">
        <f t="shared" si="0"/>
        <v>1434226392.98</v>
      </c>
      <c r="D59" s="5">
        <v>1481177110.98</v>
      </c>
      <c r="E59" s="5">
        <v>1480334776.3599999</v>
      </c>
      <c r="F59" s="7">
        <f t="shared" si="1"/>
        <v>1480334776.3599999</v>
      </c>
      <c r="G59" s="7">
        <f t="shared" si="2"/>
        <v>842334.62000012398</v>
      </c>
      <c r="H59" s="7">
        <v>842334.62</v>
      </c>
      <c r="I59" s="8">
        <f t="shared" si="3"/>
        <v>1.2398231774568558E-7</v>
      </c>
    </row>
    <row r="60" spans="1:9" s="12" customFormat="1" ht="30" customHeight="1" x14ac:dyDescent="0.25">
      <c r="A60" s="4" t="s">
        <v>64</v>
      </c>
      <c r="B60" s="5"/>
      <c r="C60" s="6"/>
      <c r="D60" s="5"/>
      <c r="E60" s="5"/>
      <c r="F60" s="7"/>
      <c r="G60" s="7"/>
      <c r="H60" s="7"/>
      <c r="I60" s="8"/>
    </row>
    <row r="61" spans="1:9" s="12" customFormat="1" ht="30" customHeight="1" x14ac:dyDescent="0.25">
      <c r="A61" s="4" t="s">
        <v>65</v>
      </c>
      <c r="B61" s="5">
        <v>80991039</v>
      </c>
      <c r="C61" s="6">
        <f t="shared" si="0"/>
        <v>1001591457.0599999</v>
      </c>
      <c r="D61" s="5">
        <v>1082582496.0599999</v>
      </c>
      <c r="E61" s="5">
        <v>1082582496.0599999</v>
      </c>
      <c r="F61" s="7">
        <f t="shared" si="1"/>
        <v>1082582496.0599999</v>
      </c>
      <c r="G61" s="7">
        <f t="shared" si="2"/>
        <v>0</v>
      </c>
      <c r="H61" s="7">
        <v>0</v>
      </c>
      <c r="I61" s="8">
        <f t="shared" si="3"/>
        <v>0</v>
      </c>
    </row>
    <row r="62" spans="1:9" s="12" customFormat="1" ht="30" customHeight="1" x14ac:dyDescent="0.25">
      <c r="A62" s="4" t="s">
        <v>66</v>
      </c>
      <c r="B62" s="5"/>
      <c r="C62" s="6"/>
      <c r="D62" s="5"/>
      <c r="E62" s="5"/>
      <c r="F62" s="7"/>
      <c r="G62" s="7"/>
      <c r="H62" s="7"/>
      <c r="I62" s="8"/>
    </row>
    <row r="63" spans="1:9" s="12" customFormat="1" ht="30" customHeight="1" x14ac:dyDescent="0.25">
      <c r="A63" s="4" t="s">
        <v>67</v>
      </c>
      <c r="B63" s="5">
        <v>14270442</v>
      </c>
      <c r="C63" s="6">
        <f t="shared" si="0"/>
        <v>-11424061.59</v>
      </c>
      <c r="D63" s="5">
        <v>2846380.41</v>
      </c>
      <c r="E63" s="5">
        <v>2846380.41</v>
      </c>
      <c r="F63" s="7">
        <f t="shared" si="1"/>
        <v>2846380.41</v>
      </c>
      <c r="G63" s="7">
        <f t="shared" si="2"/>
        <v>0</v>
      </c>
      <c r="H63" s="7">
        <v>0</v>
      </c>
      <c r="I63" s="8">
        <f t="shared" si="3"/>
        <v>0</v>
      </c>
    </row>
    <row r="64" spans="1:9" s="12" customFormat="1" ht="30" customHeight="1" x14ac:dyDescent="0.25">
      <c r="A64" s="4" t="s">
        <v>68</v>
      </c>
      <c r="B64" s="5"/>
      <c r="C64" s="6"/>
      <c r="D64" s="5"/>
      <c r="E64" s="5"/>
      <c r="F64" s="7"/>
      <c r="G64" s="7"/>
      <c r="H64" s="7"/>
      <c r="I64" s="8"/>
    </row>
    <row r="65" spans="1:9" s="12" customFormat="1" ht="30" customHeight="1" x14ac:dyDescent="0.25">
      <c r="A65" s="4" t="s">
        <v>69</v>
      </c>
      <c r="B65" s="5">
        <v>41450146</v>
      </c>
      <c r="C65" s="6">
        <f t="shared" si="0"/>
        <v>29148409.419999987</v>
      </c>
      <c r="D65" s="5">
        <v>70598555.419999987</v>
      </c>
      <c r="E65" s="5">
        <v>59591387.089999996</v>
      </c>
      <c r="F65" s="7">
        <f t="shared" si="1"/>
        <v>59591387.089999996</v>
      </c>
      <c r="G65" s="7">
        <f t="shared" si="2"/>
        <v>11007168.329999991</v>
      </c>
      <c r="H65" s="7">
        <v>10909221.720000001</v>
      </c>
      <c r="I65" s="8">
        <f t="shared" si="3"/>
        <v>97946.609999990091</v>
      </c>
    </row>
    <row r="66" spans="1:9" s="12" customFormat="1" ht="30" customHeight="1" x14ac:dyDescent="0.25">
      <c r="A66" s="4" t="s">
        <v>70</v>
      </c>
      <c r="B66" s="5">
        <v>3025235</v>
      </c>
      <c r="C66" s="6">
        <f t="shared" si="0"/>
        <v>-3023235</v>
      </c>
      <c r="D66" s="5">
        <v>2000</v>
      </c>
      <c r="E66" s="5">
        <v>2000</v>
      </c>
      <c r="F66" s="7">
        <f t="shared" si="1"/>
        <v>2000</v>
      </c>
      <c r="G66" s="7">
        <f t="shared" si="2"/>
        <v>0</v>
      </c>
      <c r="H66" s="7">
        <v>0</v>
      </c>
      <c r="I66" s="8">
        <f t="shared" si="3"/>
        <v>0</v>
      </c>
    </row>
    <row r="67" spans="1:9" s="12" customFormat="1" ht="30" customHeight="1" x14ac:dyDescent="0.25">
      <c r="A67" s="4" t="s">
        <v>71</v>
      </c>
      <c r="B67" s="5">
        <v>0</v>
      </c>
      <c r="C67" s="6">
        <f t="shared" si="0"/>
        <v>1466000000</v>
      </c>
      <c r="D67" s="5">
        <v>1466000000</v>
      </c>
      <c r="E67" s="5">
        <v>875196333.75</v>
      </c>
      <c r="F67" s="7">
        <f t="shared" si="1"/>
        <v>875196333.75</v>
      </c>
      <c r="G67" s="7">
        <f t="shared" si="2"/>
        <v>590803666.25</v>
      </c>
      <c r="H67" s="7">
        <v>590335873.26999998</v>
      </c>
      <c r="I67" s="8">
        <f t="shared" si="3"/>
        <v>467792.98000001907</v>
      </c>
    </row>
    <row r="68" spans="1:9" s="12" customFormat="1" ht="30" customHeight="1" x14ac:dyDescent="0.25">
      <c r="A68" s="4" t="s">
        <v>72</v>
      </c>
      <c r="B68" s="5">
        <v>1711384334</v>
      </c>
      <c r="C68" s="6">
        <f t="shared" si="0"/>
        <v>26803848.24000001</v>
      </c>
      <c r="D68" s="5">
        <v>1738188182.24</v>
      </c>
      <c r="E68" s="5">
        <v>1572068186.8699989</v>
      </c>
      <c r="F68" s="7">
        <f t="shared" si="1"/>
        <v>1572068186.8699989</v>
      </c>
      <c r="G68" s="7">
        <f t="shared" si="2"/>
        <v>166119995.37000108</v>
      </c>
      <c r="H68" s="7">
        <v>155310659.54999998</v>
      </c>
      <c r="I68" s="8">
        <f t="shared" si="3"/>
        <v>10809335.820001096</v>
      </c>
    </row>
    <row r="69" spans="1:9" s="12" customFormat="1" ht="30" customHeight="1" x14ac:dyDescent="0.25">
      <c r="A69" s="4" t="s">
        <v>73</v>
      </c>
      <c r="B69" s="5">
        <v>249177545</v>
      </c>
      <c r="C69" s="6">
        <f t="shared" si="0"/>
        <v>-41868968.969999969</v>
      </c>
      <c r="D69" s="5">
        <v>207308576.03000003</v>
      </c>
      <c r="E69" s="5">
        <v>130887349.77000003</v>
      </c>
      <c r="F69" s="7">
        <f t="shared" si="1"/>
        <v>130887349.77000003</v>
      </c>
      <c r="G69" s="7">
        <f t="shared" si="2"/>
        <v>76421226.260000005</v>
      </c>
      <c r="H69" s="7">
        <v>56562294.929999985</v>
      </c>
      <c r="I69" s="8">
        <f t="shared" si="3"/>
        <v>19858931.330000021</v>
      </c>
    </row>
    <row r="70" spans="1:9" s="12" customFormat="1" ht="30" customHeight="1" x14ac:dyDescent="0.25">
      <c r="A70" s="4" t="s">
        <v>74</v>
      </c>
      <c r="B70" s="5"/>
      <c r="C70" s="6"/>
      <c r="D70" s="5"/>
      <c r="E70" s="5"/>
      <c r="F70" s="7"/>
      <c r="G70" s="7"/>
      <c r="H70" s="7"/>
      <c r="I70" s="8"/>
    </row>
    <row r="71" spans="1:9" s="12" customFormat="1" ht="30" customHeight="1" x14ac:dyDescent="0.25">
      <c r="A71" s="4" t="s">
        <v>75</v>
      </c>
      <c r="B71" s="5">
        <v>965358204</v>
      </c>
      <c r="C71" s="6">
        <f t="shared" si="0"/>
        <v>-543282304.60000002</v>
      </c>
      <c r="D71" s="5">
        <v>422075899.39999998</v>
      </c>
      <c r="E71" s="5">
        <v>285342769.19999999</v>
      </c>
      <c r="F71" s="7">
        <f t="shared" si="1"/>
        <v>285342769.19999999</v>
      </c>
      <c r="G71" s="7">
        <f t="shared" si="2"/>
        <v>136733130.19999999</v>
      </c>
      <c r="H71" s="7">
        <v>136733130.19999999</v>
      </c>
      <c r="I71" s="8">
        <f t="shared" si="3"/>
        <v>0</v>
      </c>
    </row>
    <row r="72" spans="1:9" s="12" customFormat="1" ht="30" customHeight="1" x14ac:dyDescent="0.25">
      <c r="A72" s="4" t="s">
        <v>76</v>
      </c>
      <c r="B72" s="5">
        <v>1896203087</v>
      </c>
      <c r="C72" s="6">
        <f t="shared" si="0"/>
        <v>551414271.0999999</v>
      </c>
      <c r="D72" s="5">
        <v>2447617358.0999999</v>
      </c>
      <c r="E72" s="5">
        <v>2424170440.4200001</v>
      </c>
      <c r="F72" s="7">
        <f t="shared" si="1"/>
        <v>2424170440.4200001</v>
      </c>
      <c r="G72" s="7">
        <f t="shared" si="2"/>
        <v>23446917.679999828</v>
      </c>
      <c r="H72" s="7">
        <v>12180590.810000001</v>
      </c>
      <c r="I72" s="8">
        <f t="shared" si="3"/>
        <v>11266326.869999828</v>
      </c>
    </row>
    <row r="73" spans="1:9" s="12" customFormat="1" ht="30" customHeight="1" x14ac:dyDescent="0.25">
      <c r="A73" s="4" t="s">
        <v>77</v>
      </c>
      <c r="B73" s="5">
        <v>8461487510</v>
      </c>
      <c r="C73" s="6">
        <f t="shared" ref="C73:C121" si="4">D73-B73</f>
        <v>2060717829.9400005</v>
      </c>
      <c r="D73" s="5">
        <v>10522205339.940001</v>
      </c>
      <c r="E73" s="5">
        <v>10183532162.849998</v>
      </c>
      <c r="F73" s="7">
        <f t="shared" si="1"/>
        <v>10183532162.849998</v>
      </c>
      <c r="G73" s="7">
        <f t="shared" si="2"/>
        <v>338673177.09000206</v>
      </c>
      <c r="H73" s="7">
        <v>337110674.74000001</v>
      </c>
      <c r="I73" s="8">
        <f t="shared" si="3"/>
        <v>1562502.3500020504</v>
      </c>
    </row>
    <row r="74" spans="1:9" s="12" customFormat="1" ht="30" customHeight="1" x14ac:dyDescent="0.25">
      <c r="A74" s="4" t="s">
        <v>78</v>
      </c>
      <c r="B74" s="5">
        <v>1377432640</v>
      </c>
      <c r="C74" s="6">
        <f t="shared" si="4"/>
        <v>-10000000</v>
      </c>
      <c r="D74" s="5">
        <v>1367432640</v>
      </c>
      <c r="E74" s="5">
        <v>1359987060.6199999</v>
      </c>
      <c r="F74" s="7">
        <f t="shared" ref="F74:F121" si="5">E74</f>
        <v>1359987060.6199999</v>
      </c>
      <c r="G74" s="7">
        <f t="shared" ref="G74:G121" si="6">+D74-F74</f>
        <v>7445579.3800001144</v>
      </c>
      <c r="H74" s="7">
        <v>7445579.3799999999</v>
      </c>
      <c r="I74" s="8">
        <f t="shared" ref="I74:I121" si="7">+G74-H74</f>
        <v>1.1455267667770386E-7</v>
      </c>
    </row>
    <row r="75" spans="1:9" s="12" customFormat="1" ht="30" customHeight="1" x14ac:dyDescent="0.25">
      <c r="A75" s="4" t="s">
        <v>79</v>
      </c>
      <c r="B75" s="5">
        <v>1187466857</v>
      </c>
      <c r="C75" s="6">
        <f t="shared" si="4"/>
        <v>-45036220</v>
      </c>
      <c r="D75" s="5">
        <v>1142430637</v>
      </c>
      <c r="E75" s="5">
        <v>1057034449.53</v>
      </c>
      <c r="F75" s="7">
        <f t="shared" si="5"/>
        <v>1057034449.53</v>
      </c>
      <c r="G75" s="7">
        <f t="shared" si="6"/>
        <v>85396187.470000029</v>
      </c>
      <c r="H75" s="7">
        <v>39411441.960000001</v>
      </c>
      <c r="I75" s="8">
        <f t="shared" si="7"/>
        <v>45984745.510000028</v>
      </c>
    </row>
    <row r="76" spans="1:9" s="12" customFormat="1" ht="30" customHeight="1" x14ac:dyDescent="0.25">
      <c r="A76" s="4" t="s">
        <v>80</v>
      </c>
      <c r="B76" s="5">
        <v>18109134844</v>
      </c>
      <c r="C76" s="6">
        <f t="shared" si="4"/>
        <v>988106977.3000145</v>
      </c>
      <c r="D76" s="5">
        <v>19097241821.300014</v>
      </c>
      <c r="E76" s="5">
        <v>18406111177.149998</v>
      </c>
      <c r="F76" s="7">
        <f t="shared" si="5"/>
        <v>18406111177.149998</v>
      </c>
      <c r="G76" s="7">
        <f t="shared" si="6"/>
        <v>691130644.15001678</v>
      </c>
      <c r="H76" s="7">
        <v>603956633.06000006</v>
      </c>
      <c r="I76" s="8">
        <f t="shared" si="7"/>
        <v>87174011.090016723</v>
      </c>
    </row>
    <row r="77" spans="1:9" s="12" customFormat="1" ht="30" customHeight="1" x14ac:dyDescent="0.25">
      <c r="A77" s="4" t="s">
        <v>81</v>
      </c>
      <c r="B77" s="5">
        <v>140556030</v>
      </c>
      <c r="C77" s="6">
        <f t="shared" si="4"/>
        <v>-6533384.7099999636</v>
      </c>
      <c r="D77" s="5">
        <v>134022645.29000004</v>
      </c>
      <c r="E77" s="5">
        <v>130881212.83</v>
      </c>
      <c r="F77" s="7">
        <f t="shared" si="5"/>
        <v>130881212.83</v>
      </c>
      <c r="G77" s="7">
        <f t="shared" si="6"/>
        <v>3141432.4600000381</v>
      </c>
      <c r="H77" s="7">
        <v>2285967.92</v>
      </c>
      <c r="I77" s="8">
        <f t="shared" si="7"/>
        <v>855464.54000003822</v>
      </c>
    </row>
    <row r="78" spans="1:9" s="12" customFormat="1" ht="30" customHeight="1" x14ac:dyDescent="0.25">
      <c r="A78" s="4" t="s">
        <v>82</v>
      </c>
      <c r="B78" s="5">
        <v>8746373212</v>
      </c>
      <c r="C78" s="6">
        <f t="shared" si="4"/>
        <v>458049278.54999733</v>
      </c>
      <c r="D78" s="5">
        <v>9204422490.5499973</v>
      </c>
      <c r="E78" s="5">
        <v>9152108672.3999996</v>
      </c>
      <c r="F78" s="7">
        <f t="shared" si="5"/>
        <v>9152108672.3999996</v>
      </c>
      <c r="G78" s="7">
        <f t="shared" si="6"/>
        <v>52313818.149997711</v>
      </c>
      <c r="H78" s="7">
        <v>22404817.050000004</v>
      </c>
      <c r="I78" s="8">
        <f t="shared" si="7"/>
        <v>29909001.099997707</v>
      </c>
    </row>
    <row r="79" spans="1:9" s="12" customFormat="1" ht="30" customHeight="1" x14ac:dyDescent="0.25">
      <c r="A79" s="4" t="s">
        <v>83</v>
      </c>
      <c r="B79" s="5">
        <v>4932178088</v>
      </c>
      <c r="C79" s="6">
        <f t="shared" si="4"/>
        <v>216370929.68999958</v>
      </c>
      <c r="D79" s="5">
        <v>5148549017.6899996</v>
      </c>
      <c r="E79" s="5">
        <v>5088663986.6800013</v>
      </c>
      <c r="F79" s="7">
        <f t="shared" si="5"/>
        <v>5088663986.6800013</v>
      </c>
      <c r="G79" s="7">
        <f t="shared" si="6"/>
        <v>59885031.009998322</v>
      </c>
      <c r="H79" s="7">
        <v>38039004.220000006</v>
      </c>
      <c r="I79" s="8">
        <f t="shared" si="7"/>
        <v>21846026.789998315</v>
      </c>
    </row>
    <row r="80" spans="1:9" s="12" customFormat="1" ht="30" customHeight="1" x14ac:dyDescent="0.25">
      <c r="A80" s="4" t="s">
        <v>84</v>
      </c>
      <c r="B80" s="5">
        <v>326547024</v>
      </c>
      <c r="C80" s="6">
        <f t="shared" si="4"/>
        <v>-1128039.6100001335</v>
      </c>
      <c r="D80" s="5">
        <v>325418984.38999987</v>
      </c>
      <c r="E80" s="5">
        <v>302564764.07000011</v>
      </c>
      <c r="F80" s="7">
        <f t="shared" si="5"/>
        <v>302564764.07000011</v>
      </c>
      <c r="G80" s="7">
        <f t="shared" si="6"/>
        <v>22854220.319999754</v>
      </c>
      <c r="H80" s="7">
        <v>9322134.1999999993</v>
      </c>
      <c r="I80" s="8">
        <f t="shared" si="7"/>
        <v>13532086.119999755</v>
      </c>
    </row>
    <row r="81" spans="1:9" s="12" customFormat="1" ht="30" customHeight="1" x14ac:dyDescent="0.25">
      <c r="A81" s="4" t="s">
        <v>85</v>
      </c>
      <c r="B81" s="5">
        <v>35762108</v>
      </c>
      <c r="C81" s="6">
        <f t="shared" si="4"/>
        <v>-3004173.0799999982</v>
      </c>
      <c r="D81" s="5">
        <v>32757934.920000002</v>
      </c>
      <c r="E81" s="5">
        <v>30590722.629999999</v>
      </c>
      <c r="F81" s="7">
        <f t="shared" si="5"/>
        <v>30590722.629999999</v>
      </c>
      <c r="G81" s="7">
        <f t="shared" si="6"/>
        <v>2167212.2900000028</v>
      </c>
      <c r="H81" s="7">
        <v>2167211.69</v>
      </c>
      <c r="I81" s="8">
        <f t="shared" si="7"/>
        <v>0.60000000288709998</v>
      </c>
    </row>
    <row r="82" spans="1:9" s="12" customFormat="1" ht="30" customHeight="1" x14ac:dyDescent="0.25">
      <c r="A82" s="4" t="s">
        <v>86</v>
      </c>
      <c r="B82" s="5">
        <v>289791059</v>
      </c>
      <c r="C82" s="6">
        <f t="shared" si="4"/>
        <v>-5301337.5100000501</v>
      </c>
      <c r="D82" s="5">
        <v>284489721.48999995</v>
      </c>
      <c r="E82" s="5">
        <v>273149897.80999994</v>
      </c>
      <c r="F82" s="7">
        <f t="shared" si="5"/>
        <v>273149897.80999994</v>
      </c>
      <c r="G82" s="7">
        <f t="shared" si="6"/>
        <v>11339823.680000007</v>
      </c>
      <c r="H82" s="7">
        <v>11339823.68</v>
      </c>
      <c r="I82" s="8">
        <f t="shared" si="7"/>
        <v>0</v>
      </c>
    </row>
    <row r="83" spans="1:9" s="12" customFormat="1" ht="30" customHeight="1" x14ac:dyDescent="0.25">
      <c r="A83" s="4" t="s">
        <v>87</v>
      </c>
      <c r="B83" s="5"/>
      <c r="C83" s="6"/>
      <c r="D83" s="5"/>
      <c r="E83" s="5"/>
      <c r="F83" s="7"/>
      <c r="G83" s="7"/>
      <c r="H83" s="7"/>
      <c r="I83" s="8"/>
    </row>
    <row r="84" spans="1:9" s="12" customFormat="1" ht="30" customHeight="1" x14ac:dyDescent="0.25">
      <c r="A84" s="4" t="s">
        <v>88</v>
      </c>
      <c r="B84" s="5">
        <v>3992000000</v>
      </c>
      <c r="C84" s="6">
        <f t="shared" si="4"/>
        <v>-690912197.11999989</v>
      </c>
      <c r="D84" s="5">
        <v>3301087802.8800001</v>
      </c>
      <c r="E84" s="5">
        <v>3245017139.3099999</v>
      </c>
      <c r="F84" s="7">
        <f t="shared" si="5"/>
        <v>3245017139.3099999</v>
      </c>
      <c r="G84" s="7">
        <f t="shared" si="6"/>
        <v>56070663.570000172</v>
      </c>
      <c r="H84" s="7">
        <v>0</v>
      </c>
      <c r="I84" s="8">
        <f t="shared" si="7"/>
        <v>56070663.570000172</v>
      </c>
    </row>
    <row r="85" spans="1:9" s="12" customFormat="1" ht="30" customHeight="1" x14ac:dyDescent="0.25">
      <c r="A85" s="4" t="s">
        <v>89</v>
      </c>
      <c r="B85" s="5">
        <v>6099072586</v>
      </c>
      <c r="C85" s="6">
        <f t="shared" si="4"/>
        <v>-14433164.789999962</v>
      </c>
      <c r="D85" s="5">
        <v>6084639421.21</v>
      </c>
      <c r="E85" s="5">
        <v>5900278786.5499992</v>
      </c>
      <c r="F85" s="7">
        <f t="shared" si="5"/>
        <v>5900278786.5499992</v>
      </c>
      <c r="G85" s="7">
        <f t="shared" si="6"/>
        <v>184360634.6600008</v>
      </c>
      <c r="H85" s="7">
        <v>129786299.47</v>
      </c>
      <c r="I85" s="8">
        <f t="shared" si="7"/>
        <v>54574335.190000802</v>
      </c>
    </row>
    <row r="86" spans="1:9" s="12" customFormat="1" ht="30" customHeight="1" x14ac:dyDescent="0.25">
      <c r="A86" s="4" t="s">
        <v>90</v>
      </c>
      <c r="B86" s="5">
        <v>1743697228</v>
      </c>
      <c r="C86" s="6">
        <f t="shared" si="4"/>
        <v>0</v>
      </c>
      <c r="D86" s="5">
        <v>1743697228</v>
      </c>
      <c r="E86" s="5">
        <v>1743697228</v>
      </c>
      <c r="F86" s="7">
        <f t="shared" si="5"/>
        <v>1743697228</v>
      </c>
      <c r="G86" s="7">
        <f t="shared" si="6"/>
        <v>0</v>
      </c>
      <c r="H86" s="7">
        <v>0</v>
      </c>
      <c r="I86" s="8">
        <f t="shared" si="7"/>
        <v>0</v>
      </c>
    </row>
    <row r="87" spans="1:9" s="12" customFormat="1" ht="30" customHeight="1" x14ac:dyDescent="0.25">
      <c r="A87" s="4" t="s">
        <v>91</v>
      </c>
      <c r="B87" s="5">
        <v>400000000</v>
      </c>
      <c r="C87" s="6">
        <f t="shared" si="4"/>
        <v>0</v>
      </c>
      <c r="D87" s="5">
        <v>400000000</v>
      </c>
      <c r="E87" s="5">
        <v>400000000</v>
      </c>
      <c r="F87" s="7">
        <f t="shared" si="5"/>
        <v>400000000</v>
      </c>
      <c r="G87" s="7">
        <f t="shared" si="6"/>
        <v>0</v>
      </c>
      <c r="H87" s="7">
        <v>0</v>
      </c>
      <c r="I87" s="8">
        <f t="shared" si="7"/>
        <v>0</v>
      </c>
    </row>
    <row r="88" spans="1:9" s="12" customFormat="1" ht="30" customHeight="1" x14ac:dyDescent="0.25">
      <c r="A88" s="4" t="s">
        <v>92</v>
      </c>
      <c r="B88" s="5">
        <v>5910511455</v>
      </c>
      <c r="C88" s="6">
        <f t="shared" si="4"/>
        <v>158000000</v>
      </c>
      <c r="D88" s="5">
        <v>6068511455</v>
      </c>
      <c r="E88" s="5">
        <v>6068511455</v>
      </c>
      <c r="F88" s="7">
        <f t="shared" si="5"/>
        <v>6068511455</v>
      </c>
      <c r="G88" s="7">
        <f t="shared" si="6"/>
        <v>0</v>
      </c>
      <c r="H88" s="7">
        <v>0</v>
      </c>
      <c r="I88" s="8">
        <f t="shared" si="7"/>
        <v>0</v>
      </c>
    </row>
    <row r="89" spans="1:9" s="12" customFormat="1" ht="30" customHeight="1" x14ac:dyDescent="0.25">
      <c r="A89" s="4" t="s">
        <v>93</v>
      </c>
      <c r="B89" s="5">
        <v>227000000</v>
      </c>
      <c r="C89" s="6">
        <f t="shared" si="4"/>
        <v>0</v>
      </c>
      <c r="D89" s="5">
        <v>227000000</v>
      </c>
      <c r="E89" s="5">
        <v>227000000</v>
      </c>
      <c r="F89" s="7">
        <f t="shared" si="5"/>
        <v>227000000</v>
      </c>
      <c r="G89" s="7">
        <f t="shared" si="6"/>
        <v>0</v>
      </c>
      <c r="H89" s="7">
        <v>0</v>
      </c>
      <c r="I89" s="8">
        <f t="shared" si="7"/>
        <v>0</v>
      </c>
    </row>
    <row r="90" spans="1:9" s="12" customFormat="1" ht="30" customHeight="1" x14ac:dyDescent="0.25">
      <c r="A90" s="4" t="s">
        <v>94</v>
      </c>
      <c r="B90" s="5">
        <v>492796913</v>
      </c>
      <c r="C90" s="6">
        <f t="shared" si="4"/>
        <v>0</v>
      </c>
      <c r="D90" s="5">
        <v>492796913</v>
      </c>
      <c r="E90" s="5">
        <v>492796913</v>
      </c>
      <c r="F90" s="7">
        <f t="shared" si="5"/>
        <v>492796913</v>
      </c>
      <c r="G90" s="7">
        <f t="shared" si="6"/>
        <v>0</v>
      </c>
      <c r="H90" s="7">
        <v>0</v>
      </c>
      <c r="I90" s="8">
        <f t="shared" si="7"/>
        <v>0</v>
      </c>
    </row>
    <row r="91" spans="1:9" s="12" customFormat="1" ht="30" customHeight="1" x14ac:dyDescent="0.25">
      <c r="A91" s="4" t="s">
        <v>95</v>
      </c>
      <c r="B91" s="5">
        <v>441775766</v>
      </c>
      <c r="C91" s="6">
        <f t="shared" si="4"/>
        <v>0</v>
      </c>
      <c r="D91" s="5">
        <v>441775766</v>
      </c>
      <c r="E91" s="5">
        <v>441775766</v>
      </c>
      <c r="F91" s="7">
        <f t="shared" si="5"/>
        <v>441775766</v>
      </c>
      <c r="G91" s="7">
        <f t="shared" si="6"/>
        <v>0</v>
      </c>
      <c r="H91" s="7">
        <v>0</v>
      </c>
      <c r="I91" s="8">
        <f t="shared" si="7"/>
        <v>0</v>
      </c>
    </row>
    <row r="92" spans="1:9" s="12" customFormat="1" ht="30" customHeight="1" x14ac:dyDescent="0.25">
      <c r="A92" s="4" t="s">
        <v>96</v>
      </c>
      <c r="B92" s="5">
        <v>452865456</v>
      </c>
      <c r="C92" s="6">
        <f t="shared" si="4"/>
        <v>0</v>
      </c>
      <c r="D92" s="5">
        <v>452865456</v>
      </c>
      <c r="E92" s="5">
        <v>452865456</v>
      </c>
      <c r="F92" s="7">
        <f t="shared" si="5"/>
        <v>452865456</v>
      </c>
      <c r="G92" s="7">
        <f t="shared" si="6"/>
        <v>0</v>
      </c>
      <c r="H92" s="7">
        <v>0</v>
      </c>
      <c r="I92" s="8">
        <f t="shared" si="7"/>
        <v>0</v>
      </c>
    </row>
    <row r="93" spans="1:9" s="12" customFormat="1" ht="30" customHeight="1" x14ac:dyDescent="0.25">
      <c r="A93" s="4" t="s">
        <v>97</v>
      </c>
      <c r="B93" s="5">
        <v>1586601874</v>
      </c>
      <c r="C93" s="6">
        <f t="shared" si="4"/>
        <v>128000000</v>
      </c>
      <c r="D93" s="5">
        <v>1714601874</v>
      </c>
      <c r="E93" s="5">
        <v>1714601874</v>
      </c>
      <c r="F93" s="7">
        <f t="shared" si="5"/>
        <v>1714601874</v>
      </c>
      <c r="G93" s="7">
        <f t="shared" si="6"/>
        <v>0</v>
      </c>
      <c r="H93" s="7">
        <v>0</v>
      </c>
      <c r="I93" s="8">
        <f t="shared" si="7"/>
        <v>0</v>
      </c>
    </row>
    <row r="94" spans="1:9" s="12" customFormat="1" ht="30" customHeight="1" x14ac:dyDescent="0.25">
      <c r="A94" s="4" t="s">
        <v>98</v>
      </c>
      <c r="B94" s="5">
        <v>1471885908</v>
      </c>
      <c r="C94" s="6">
        <f t="shared" si="4"/>
        <v>-7438341.2000005245</v>
      </c>
      <c r="D94" s="5">
        <v>1464447566.7999995</v>
      </c>
      <c r="E94" s="5">
        <v>1406502697.3399994</v>
      </c>
      <c r="F94" s="7">
        <f t="shared" si="5"/>
        <v>1406502697.3399994</v>
      </c>
      <c r="G94" s="7">
        <f t="shared" si="6"/>
        <v>57944869.460000038</v>
      </c>
      <c r="H94" s="7">
        <v>29461384.500000004</v>
      </c>
      <c r="I94" s="8">
        <f t="shared" si="7"/>
        <v>28483484.960000034</v>
      </c>
    </row>
    <row r="95" spans="1:9" s="12" customFormat="1" ht="30" customHeight="1" x14ac:dyDescent="0.25">
      <c r="A95" s="4" t="s">
        <v>99</v>
      </c>
      <c r="B95" s="5">
        <v>12135818177</v>
      </c>
      <c r="C95" s="6">
        <f t="shared" si="4"/>
        <v>953116126.8500042</v>
      </c>
      <c r="D95" s="5">
        <v>13088934303.850004</v>
      </c>
      <c r="E95" s="5">
        <v>11925128114.980005</v>
      </c>
      <c r="F95" s="7">
        <f t="shared" si="5"/>
        <v>11925128114.980005</v>
      </c>
      <c r="G95" s="7">
        <f t="shared" si="6"/>
        <v>1163806188.8699989</v>
      </c>
      <c r="H95" s="7">
        <v>856072024.27999985</v>
      </c>
      <c r="I95" s="8">
        <f t="shared" si="7"/>
        <v>307734164.58999908</v>
      </c>
    </row>
    <row r="96" spans="1:9" s="12" customFormat="1" ht="30" customHeight="1" x14ac:dyDescent="0.25">
      <c r="A96" s="4" t="s">
        <v>100</v>
      </c>
      <c r="B96" s="5">
        <v>29006364</v>
      </c>
      <c r="C96" s="6">
        <f t="shared" si="4"/>
        <v>18275248.469999999</v>
      </c>
      <c r="D96" s="5">
        <v>47281612.469999999</v>
      </c>
      <c r="E96" s="5">
        <v>45983596.739999995</v>
      </c>
      <c r="F96" s="7">
        <f t="shared" si="5"/>
        <v>45983596.739999995</v>
      </c>
      <c r="G96" s="7">
        <f t="shared" si="6"/>
        <v>1298015.7300000042</v>
      </c>
      <c r="H96" s="7">
        <v>351500.83</v>
      </c>
      <c r="I96" s="8">
        <f t="shared" si="7"/>
        <v>946514.9000000041</v>
      </c>
    </row>
    <row r="97" spans="1:9" s="12" customFormat="1" ht="30" customHeight="1" x14ac:dyDescent="0.25">
      <c r="A97" s="4" t="s">
        <v>101</v>
      </c>
      <c r="B97" s="5">
        <v>54093357</v>
      </c>
      <c r="C97" s="6">
        <f t="shared" si="4"/>
        <v>1811590.2199999914</v>
      </c>
      <c r="D97" s="5">
        <v>55904947.219999991</v>
      </c>
      <c r="E97" s="5">
        <v>52957908.719999999</v>
      </c>
      <c r="F97" s="7">
        <f t="shared" si="5"/>
        <v>52957908.719999999</v>
      </c>
      <c r="G97" s="7">
        <f t="shared" si="6"/>
        <v>2947038.4999999925</v>
      </c>
      <c r="H97" s="7">
        <v>566714.29</v>
      </c>
      <c r="I97" s="8">
        <f t="shared" si="7"/>
        <v>2380324.2099999925</v>
      </c>
    </row>
    <row r="98" spans="1:9" s="12" customFormat="1" ht="30" customHeight="1" x14ac:dyDescent="0.25">
      <c r="A98" s="4" t="s">
        <v>102</v>
      </c>
      <c r="B98" s="5">
        <v>6079104769</v>
      </c>
      <c r="C98" s="6">
        <f t="shared" si="4"/>
        <v>1152967527.249999</v>
      </c>
      <c r="D98" s="5">
        <v>7232072296.249999</v>
      </c>
      <c r="E98" s="5">
        <v>7070815445.3200006</v>
      </c>
      <c r="F98" s="7">
        <f t="shared" si="5"/>
        <v>7070815445.3200006</v>
      </c>
      <c r="G98" s="7">
        <f t="shared" si="6"/>
        <v>161256850.9299984</v>
      </c>
      <c r="H98" s="7">
        <v>23852601.84</v>
      </c>
      <c r="I98" s="8">
        <f t="shared" si="7"/>
        <v>137404249.08999839</v>
      </c>
    </row>
    <row r="99" spans="1:9" s="12" customFormat="1" ht="30" customHeight="1" x14ac:dyDescent="0.25">
      <c r="A99" s="4" t="s">
        <v>103</v>
      </c>
      <c r="B99" s="5">
        <v>255632594</v>
      </c>
      <c r="C99" s="6">
        <f t="shared" si="4"/>
        <v>0</v>
      </c>
      <c r="D99" s="5">
        <v>255632594</v>
      </c>
      <c r="E99" s="5">
        <v>255632594</v>
      </c>
      <c r="F99" s="7">
        <f t="shared" si="5"/>
        <v>255632594</v>
      </c>
      <c r="G99" s="7">
        <f t="shared" si="6"/>
        <v>0</v>
      </c>
      <c r="H99" s="7">
        <v>0</v>
      </c>
      <c r="I99" s="8">
        <f t="shared" si="7"/>
        <v>0</v>
      </c>
    </row>
    <row r="100" spans="1:9" s="12" customFormat="1" ht="30" customHeight="1" x14ac:dyDescent="0.25">
      <c r="A100" s="4" t="s">
        <v>104</v>
      </c>
      <c r="B100" s="5">
        <v>1395693189</v>
      </c>
      <c r="C100" s="6">
        <f t="shared" si="4"/>
        <v>120120320</v>
      </c>
      <c r="D100" s="5">
        <v>1515813509</v>
      </c>
      <c r="E100" s="5">
        <v>1515813509</v>
      </c>
      <c r="F100" s="7">
        <f t="shared" si="5"/>
        <v>1515813509</v>
      </c>
      <c r="G100" s="7">
        <f t="shared" si="6"/>
        <v>0</v>
      </c>
      <c r="H100" s="7">
        <v>0</v>
      </c>
      <c r="I100" s="8">
        <f t="shared" si="7"/>
        <v>0</v>
      </c>
    </row>
    <row r="101" spans="1:9" s="12" customFormat="1" ht="30" customHeight="1" x14ac:dyDescent="0.25">
      <c r="A101" s="4" t="s">
        <v>105</v>
      </c>
      <c r="B101" s="5">
        <v>892131455</v>
      </c>
      <c r="C101" s="6">
        <f t="shared" si="4"/>
        <v>58747890.060000181</v>
      </c>
      <c r="D101" s="5">
        <v>950879345.06000018</v>
      </c>
      <c r="E101" s="5">
        <v>900989310.50000012</v>
      </c>
      <c r="F101" s="7">
        <f t="shared" si="5"/>
        <v>900989310.50000012</v>
      </c>
      <c r="G101" s="7">
        <f t="shared" si="6"/>
        <v>49890034.560000062</v>
      </c>
      <c r="H101" s="7">
        <v>27889178.039999999</v>
      </c>
      <c r="I101" s="8">
        <f t="shared" si="7"/>
        <v>22000856.520000063</v>
      </c>
    </row>
    <row r="102" spans="1:9" s="12" customFormat="1" ht="30" customHeight="1" x14ac:dyDescent="0.25">
      <c r="A102" s="4" t="s">
        <v>106</v>
      </c>
      <c r="B102" s="5">
        <v>6826683</v>
      </c>
      <c r="C102" s="6">
        <f t="shared" si="4"/>
        <v>0</v>
      </c>
      <c r="D102" s="5">
        <v>6826683.0000000009</v>
      </c>
      <c r="E102" s="5">
        <v>5970098.1299999999</v>
      </c>
      <c r="F102" s="7">
        <f t="shared" si="5"/>
        <v>5970098.1299999999</v>
      </c>
      <c r="G102" s="7">
        <f t="shared" si="6"/>
        <v>856584.87000000104</v>
      </c>
      <c r="H102" s="7">
        <v>90045.49</v>
      </c>
      <c r="I102" s="8">
        <f t="shared" si="7"/>
        <v>766539.38000000105</v>
      </c>
    </row>
    <row r="103" spans="1:9" s="12" customFormat="1" ht="30" customHeight="1" x14ac:dyDescent="0.25">
      <c r="A103" s="4" t="s">
        <v>107</v>
      </c>
      <c r="B103" s="5">
        <v>7406546</v>
      </c>
      <c r="C103" s="6">
        <f t="shared" si="4"/>
        <v>2000000</v>
      </c>
      <c r="D103" s="5">
        <v>9406546</v>
      </c>
      <c r="E103" s="5">
        <v>6512400.29</v>
      </c>
      <c r="F103" s="7">
        <f t="shared" si="5"/>
        <v>6512400.29</v>
      </c>
      <c r="G103" s="7">
        <f t="shared" si="6"/>
        <v>2894145.71</v>
      </c>
      <c r="H103" s="7">
        <v>379592.51</v>
      </c>
      <c r="I103" s="8">
        <f t="shared" si="7"/>
        <v>2514553.2000000002</v>
      </c>
    </row>
    <row r="104" spans="1:9" s="12" customFormat="1" ht="30" customHeight="1" x14ac:dyDescent="0.25">
      <c r="A104" s="4" t="s">
        <v>108</v>
      </c>
      <c r="B104" s="5">
        <v>0</v>
      </c>
      <c r="C104" s="6">
        <f t="shared" si="4"/>
        <v>14324389</v>
      </c>
      <c r="D104" s="5">
        <v>14324389</v>
      </c>
      <c r="E104" s="5">
        <v>14324389</v>
      </c>
      <c r="F104" s="7">
        <f t="shared" si="5"/>
        <v>14324389</v>
      </c>
      <c r="G104" s="7">
        <f t="shared" si="6"/>
        <v>0</v>
      </c>
      <c r="H104" s="7">
        <v>0</v>
      </c>
      <c r="I104" s="8">
        <f t="shared" si="7"/>
        <v>0</v>
      </c>
    </row>
    <row r="105" spans="1:9" s="12" customFormat="1" ht="30" customHeight="1" x14ac:dyDescent="0.25">
      <c r="A105" s="4" t="s">
        <v>109</v>
      </c>
      <c r="B105" s="5">
        <v>147868308</v>
      </c>
      <c r="C105" s="6">
        <f t="shared" si="4"/>
        <v>0</v>
      </c>
      <c r="D105" s="5">
        <v>147868308</v>
      </c>
      <c r="E105" s="5">
        <v>147868308</v>
      </c>
      <c r="F105" s="7">
        <f t="shared" si="5"/>
        <v>147868308</v>
      </c>
      <c r="G105" s="7">
        <f t="shared" si="6"/>
        <v>0</v>
      </c>
      <c r="H105" s="7">
        <v>0</v>
      </c>
      <c r="I105" s="8">
        <f t="shared" si="7"/>
        <v>0</v>
      </c>
    </row>
    <row r="106" spans="1:9" s="12" customFormat="1" ht="30" customHeight="1" x14ac:dyDescent="0.25">
      <c r="A106" s="4" t="s">
        <v>110</v>
      </c>
      <c r="B106" s="5">
        <v>869761005</v>
      </c>
      <c r="C106" s="6">
        <f t="shared" si="4"/>
        <v>-29892888.099999785</v>
      </c>
      <c r="D106" s="5">
        <v>839868116.90000021</v>
      </c>
      <c r="E106" s="5">
        <v>803114883.9799999</v>
      </c>
      <c r="F106" s="7">
        <f t="shared" si="5"/>
        <v>803114883.9799999</v>
      </c>
      <c r="G106" s="7">
        <f t="shared" si="6"/>
        <v>36753232.920000315</v>
      </c>
      <c r="H106" s="7">
        <v>24417221.010000002</v>
      </c>
      <c r="I106" s="8">
        <f t="shared" si="7"/>
        <v>12336011.910000313</v>
      </c>
    </row>
    <row r="107" spans="1:9" s="12" customFormat="1" ht="30" customHeight="1" x14ac:dyDescent="0.25">
      <c r="A107" s="4" t="s">
        <v>111</v>
      </c>
      <c r="B107" s="5">
        <v>29644207</v>
      </c>
      <c r="C107" s="6">
        <f t="shared" si="4"/>
        <v>2007967.5099999979</v>
      </c>
      <c r="D107" s="5">
        <v>31652174.509999998</v>
      </c>
      <c r="E107" s="5">
        <v>28145040.699999999</v>
      </c>
      <c r="F107" s="7">
        <f t="shared" si="5"/>
        <v>28145040.699999999</v>
      </c>
      <c r="G107" s="7">
        <f t="shared" si="6"/>
        <v>3507133.8099999987</v>
      </c>
      <c r="H107" s="7">
        <v>1692572.12</v>
      </c>
      <c r="I107" s="8">
        <f t="shared" si="7"/>
        <v>1814561.6899999985</v>
      </c>
    </row>
    <row r="108" spans="1:9" s="12" customFormat="1" ht="30" customHeight="1" x14ac:dyDescent="0.25">
      <c r="A108" s="4" t="s">
        <v>112</v>
      </c>
      <c r="B108" s="5">
        <v>127356631</v>
      </c>
      <c r="C108" s="6">
        <f t="shared" si="4"/>
        <v>19629414.960000008</v>
      </c>
      <c r="D108" s="5">
        <v>146986045.96000001</v>
      </c>
      <c r="E108" s="5">
        <v>128910420.62</v>
      </c>
      <c r="F108" s="7">
        <f t="shared" si="5"/>
        <v>128910420.62</v>
      </c>
      <c r="G108" s="7">
        <f t="shared" si="6"/>
        <v>18075625.340000004</v>
      </c>
      <c r="H108" s="7">
        <v>12163699.409999998</v>
      </c>
      <c r="I108" s="8">
        <f t="shared" si="7"/>
        <v>5911925.9300000053</v>
      </c>
    </row>
    <row r="109" spans="1:9" s="12" customFormat="1" ht="30" customHeight="1" x14ac:dyDescent="0.25">
      <c r="A109" s="4" t="s">
        <v>113</v>
      </c>
      <c r="B109" s="5">
        <v>1307833226</v>
      </c>
      <c r="C109" s="6">
        <f t="shared" si="4"/>
        <v>-72369401</v>
      </c>
      <c r="D109" s="5">
        <v>1235463825</v>
      </c>
      <c r="E109" s="5">
        <v>1166702851.0200002</v>
      </c>
      <c r="F109" s="7">
        <f t="shared" si="5"/>
        <v>1166702851.0200002</v>
      </c>
      <c r="G109" s="7">
        <f t="shared" si="6"/>
        <v>68760973.979999781</v>
      </c>
      <c r="H109" s="7">
        <v>15076180.07</v>
      </c>
      <c r="I109" s="8">
        <f t="shared" si="7"/>
        <v>53684793.90999978</v>
      </c>
    </row>
    <row r="110" spans="1:9" s="12" customFormat="1" ht="30" customHeight="1" x14ac:dyDescent="0.25">
      <c r="A110" s="4" t="s">
        <v>114</v>
      </c>
      <c r="B110" s="5">
        <v>120962215</v>
      </c>
      <c r="C110" s="6">
        <f t="shared" si="4"/>
        <v>-10454368.630000025</v>
      </c>
      <c r="D110" s="5">
        <v>110507846.36999997</v>
      </c>
      <c r="E110" s="5">
        <v>108080745.58999999</v>
      </c>
      <c r="F110" s="7">
        <f t="shared" si="5"/>
        <v>108080745.58999999</v>
      </c>
      <c r="G110" s="7">
        <f t="shared" si="6"/>
        <v>2427100.7799999863</v>
      </c>
      <c r="H110" s="7">
        <v>1437247.1600000001</v>
      </c>
      <c r="I110" s="8">
        <f t="shared" si="7"/>
        <v>989853.61999998614</v>
      </c>
    </row>
    <row r="111" spans="1:9" s="12" customFormat="1" ht="30" customHeight="1" x14ac:dyDescent="0.25">
      <c r="A111" s="4" t="s">
        <v>115</v>
      </c>
      <c r="B111" s="5">
        <v>1046634860</v>
      </c>
      <c r="C111" s="6">
        <f t="shared" si="4"/>
        <v>95379635.50999999</v>
      </c>
      <c r="D111" s="5">
        <v>1142014495.51</v>
      </c>
      <c r="E111" s="5">
        <v>1053045801.8499995</v>
      </c>
      <c r="F111" s="7">
        <f t="shared" si="5"/>
        <v>1053045801.8499995</v>
      </c>
      <c r="G111" s="7">
        <f t="shared" si="6"/>
        <v>88968693.660000443</v>
      </c>
      <c r="H111" s="7">
        <v>43864892.75</v>
      </c>
      <c r="I111" s="8">
        <f t="shared" si="7"/>
        <v>45103800.910000443</v>
      </c>
    </row>
    <row r="112" spans="1:9" s="12" customFormat="1" ht="30" customHeight="1" x14ac:dyDescent="0.25">
      <c r="A112" s="4" t="s">
        <v>116</v>
      </c>
      <c r="B112" s="5">
        <v>56138360</v>
      </c>
      <c r="C112" s="6">
        <f t="shared" si="4"/>
        <v>85813382.620000005</v>
      </c>
      <c r="D112" s="5">
        <v>141951742.62</v>
      </c>
      <c r="E112" s="5">
        <v>120788524.83999999</v>
      </c>
      <c r="F112" s="7">
        <f t="shared" si="5"/>
        <v>120788524.83999999</v>
      </c>
      <c r="G112" s="7">
        <f t="shared" si="6"/>
        <v>21163217.780000016</v>
      </c>
      <c r="H112" s="7">
        <v>10540703.619999997</v>
      </c>
      <c r="I112" s="8">
        <f t="shared" si="7"/>
        <v>10622514.160000019</v>
      </c>
    </row>
    <row r="113" spans="1:11" s="12" customFormat="1" ht="30" customHeight="1" x14ac:dyDescent="0.25">
      <c r="A113" s="4" t="s">
        <v>117</v>
      </c>
      <c r="B113" s="5">
        <v>156852205</v>
      </c>
      <c r="C113" s="6">
        <f t="shared" si="4"/>
        <v>147471642.37000006</v>
      </c>
      <c r="D113" s="5">
        <v>304323847.37000006</v>
      </c>
      <c r="E113" s="5">
        <v>207131614.09999999</v>
      </c>
      <c r="F113" s="7">
        <f t="shared" si="5"/>
        <v>207131614.09999999</v>
      </c>
      <c r="G113" s="7">
        <f t="shared" si="6"/>
        <v>97192233.27000007</v>
      </c>
      <c r="H113" s="7">
        <v>77375342.609999999</v>
      </c>
      <c r="I113" s="8">
        <f t="shared" si="7"/>
        <v>19816890.660000071</v>
      </c>
    </row>
    <row r="114" spans="1:11" s="12" customFormat="1" ht="30" customHeight="1" x14ac:dyDescent="0.25">
      <c r="A114" s="4" t="s">
        <v>118</v>
      </c>
      <c r="B114" s="5">
        <v>249965322</v>
      </c>
      <c r="C114" s="6">
        <f t="shared" si="4"/>
        <v>-6274644.1399999857</v>
      </c>
      <c r="D114" s="5">
        <v>243690677.86000001</v>
      </c>
      <c r="E114" s="5">
        <v>209510051.00999999</v>
      </c>
      <c r="F114" s="7">
        <f t="shared" si="5"/>
        <v>209510051.00999999</v>
      </c>
      <c r="G114" s="7">
        <f t="shared" si="6"/>
        <v>34180626.850000024</v>
      </c>
      <c r="H114" s="7">
        <v>11971623.140000001</v>
      </c>
      <c r="I114" s="8">
        <f t="shared" si="7"/>
        <v>22209003.710000023</v>
      </c>
    </row>
    <row r="115" spans="1:11" s="12" customFormat="1" ht="30" customHeight="1" x14ac:dyDescent="0.25">
      <c r="A115" s="4" t="s">
        <v>119</v>
      </c>
      <c r="B115" s="5">
        <v>950372360</v>
      </c>
      <c r="C115" s="6">
        <f t="shared" si="4"/>
        <v>28239336.75999999</v>
      </c>
      <c r="D115" s="5">
        <v>978611696.75999999</v>
      </c>
      <c r="E115" s="5">
        <v>953282028.49000001</v>
      </c>
      <c r="F115" s="7">
        <f t="shared" si="5"/>
        <v>953282028.49000001</v>
      </c>
      <c r="G115" s="7">
        <f t="shared" si="6"/>
        <v>25329668.269999981</v>
      </c>
      <c r="H115" s="7">
        <v>19468990.289999999</v>
      </c>
      <c r="I115" s="8">
        <f t="shared" si="7"/>
        <v>5860677.9799999818</v>
      </c>
    </row>
    <row r="116" spans="1:11" s="12" customFormat="1" ht="30" customHeight="1" x14ac:dyDescent="0.25">
      <c r="A116" s="4" t="s">
        <v>120</v>
      </c>
      <c r="B116" s="5">
        <v>6465315256</v>
      </c>
      <c r="C116" s="6">
        <f t="shared" si="4"/>
        <v>-445950745.23999977</v>
      </c>
      <c r="D116" s="5">
        <v>6019364510.7600002</v>
      </c>
      <c r="E116" s="5">
        <v>5932032714.0100002</v>
      </c>
      <c r="F116" s="7">
        <f t="shared" si="5"/>
        <v>5932032714.0100002</v>
      </c>
      <c r="G116" s="7">
        <f t="shared" si="6"/>
        <v>87331796.75</v>
      </c>
      <c r="H116" s="7">
        <v>86289654.220000014</v>
      </c>
      <c r="I116" s="8">
        <f t="shared" si="7"/>
        <v>1042142.5299999863</v>
      </c>
    </row>
    <row r="117" spans="1:11" s="12" customFormat="1" ht="30" customHeight="1" x14ac:dyDescent="0.25">
      <c r="A117" s="4" t="s">
        <v>121</v>
      </c>
      <c r="B117" s="5">
        <v>233054164</v>
      </c>
      <c r="C117" s="6">
        <f t="shared" si="4"/>
        <v>6277821</v>
      </c>
      <c r="D117" s="5">
        <v>239331985</v>
      </c>
      <c r="E117" s="5">
        <v>229166327.37999997</v>
      </c>
      <c r="F117" s="7">
        <f t="shared" si="5"/>
        <v>229166327.37999997</v>
      </c>
      <c r="G117" s="7">
        <f t="shared" si="6"/>
        <v>10165657.620000035</v>
      </c>
      <c r="H117" s="7">
        <v>7229597.4200000009</v>
      </c>
      <c r="I117" s="8">
        <f t="shared" si="7"/>
        <v>2936060.2000000337</v>
      </c>
    </row>
    <row r="118" spans="1:11" s="12" customFormat="1" ht="30" customHeight="1" x14ac:dyDescent="0.25">
      <c r="A118" s="4" t="s">
        <v>122</v>
      </c>
      <c r="B118" s="5"/>
      <c r="C118" s="6"/>
      <c r="D118" s="5"/>
      <c r="E118" s="5"/>
      <c r="F118" s="7"/>
      <c r="G118" s="7"/>
      <c r="H118" s="7"/>
      <c r="I118" s="8"/>
    </row>
    <row r="119" spans="1:11" s="12" customFormat="1" ht="30" customHeight="1" x14ac:dyDescent="0.25">
      <c r="A119" s="4" t="s">
        <v>123</v>
      </c>
      <c r="B119" s="5">
        <v>7186317277</v>
      </c>
      <c r="C119" s="6">
        <f t="shared" si="4"/>
        <v>-69214115.119999886</v>
      </c>
      <c r="D119" s="5">
        <v>7117103161.8800001</v>
      </c>
      <c r="E119" s="5">
        <v>7117103161.8800001</v>
      </c>
      <c r="F119" s="7">
        <f t="shared" si="5"/>
        <v>7117103161.8800001</v>
      </c>
      <c r="G119" s="7">
        <f t="shared" si="6"/>
        <v>0</v>
      </c>
      <c r="H119" s="7">
        <v>0</v>
      </c>
      <c r="I119" s="8">
        <f t="shared" si="7"/>
        <v>0</v>
      </c>
    </row>
    <row r="120" spans="1:11" s="12" customFormat="1" ht="30" customHeight="1" x14ac:dyDescent="0.25">
      <c r="A120" s="4" t="s">
        <v>124</v>
      </c>
      <c r="B120" s="5">
        <v>0</v>
      </c>
      <c r="C120" s="6">
        <f t="shared" si="4"/>
        <v>15466096.529999999</v>
      </c>
      <c r="D120" s="5">
        <v>15466096.529999999</v>
      </c>
      <c r="E120" s="5">
        <v>15395818.98</v>
      </c>
      <c r="F120" s="7">
        <f t="shared" si="5"/>
        <v>15395818.98</v>
      </c>
      <c r="G120" s="7">
        <f t="shared" si="6"/>
        <v>70277.549999998882</v>
      </c>
      <c r="H120" s="7">
        <v>8217.82</v>
      </c>
      <c r="I120" s="8">
        <f t="shared" si="7"/>
        <v>62059.729999998883</v>
      </c>
    </row>
    <row r="121" spans="1:11" s="12" customFormat="1" ht="30" customHeight="1" x14ac:dyDescent="0.25">
      <c r="A121" s="4" t="s">
        <v>150</v>
      </c>
      <c r="B121" s="5">
        <v>0</v>
      </c>
      <c r="C121" s="6">
        <f t="shared" si="4"/>
        <v>10458876.539999999</v>
      </c>
      <c r="D121" s="5">
        <v>10458876.539999999</v>
      </c>
      <c r="E121" s="5">
        <v>10458876.529999999</v>
      </c>
      <c r="F121" s="7">
        <f t="shared" si="5"/>
        <v>10458876.529999999</v>
      </c>
      <c r="G121" s="7">
        <f t="shared" si="6"/>
        <v>9.9999997764825821E-3</v>
      </c>
      <c r="H121" s="7">
        <v>0</v>
      </c>
      <c r="I121" s="8">
        <f t="shared" si="7"/>
        <v>9.9999997764825821E-3</v>
      </c>
    </row>
    <row r="122" spans="1:11" s="16" customFormat="1" ht="8.1" customHeight="1" x14ac:dyDescent="0.25">
      <c r="A122" s="13"/>
      <c r="B122" s="14"/>
      <c r="C122" s="14"/>
      <c r="D122" s="15"/>
      <c r="E122" s="14"/>
      <c r="F122" s="7"/>
      <c r="G122" s="7"/>
      <c r="H122" s="7"/>
      <c r="I122" s="14"/>
    </row>
    <row r="123" spans="1:11" s="16" customFormat="1" ht="19.7" customHeight="1" x14ac:dyDescent="0.25">
      <c r="A123" s="2" t="s">
        <v>125</v>
      </c>
      <c r="B123" s="15">
        <f>SUM(B9:B121)</f>
        <v>202865318530</v>
      </c>
      <c r="C123" s="17">
        <f>D123-B123</f>
        <v>15806554672.680023</v>
      </c>
      <c r="D123" s="15">
        <f>SUM(D9:D121)</f>
        <v>218671873202.68002</v>
      </c>
      <c r="E123" s="15">
        <f>SUM(E9:E121)</f>
        <v>200026550651.51001</v>
      </c>
      <c r="F123" s="15">
        <f>SUM(F9:F121)</f>
        <v>200026550651.51001</v>
      </c>
      <c r="G123" s="15">
        <f>SUM(G9:G121)</f>
        <v>18645322551.170021</v>
      </c>
      <c r="H123" s="15">
        <f t="shared" ref="H123:I123" si="8">SUM(H9:H121)</f>
        <v>13593034470.370001</v>
      </c>
      <c r="I123" s="15">
        <f t="shared" si="8"/>
        <v>5052288080.8000174</v>
      </c>
      <c r="K123" s="18"/>
    </row>
    <row r="124" spans="1:11" ht="16.5" thickBot="1" x14ac:dyDescent="0.3">
      <c r="A124" s="19"/>
      <c r="B124" s="20"/>
      <c r="C124" s="20"/>
      <c r="D124" s="21"/>
      <c r="E124" s="22"/>
      <c r="F124" s="21"/>
      <c r="G124" s="21"/>
      <c r="H124" s="21"/>
      <c r="I124" s="22"/>
    </row>
    <row r="125" spans="1:11" ht="16.5" thickTop="1" x14ac:dyDescent="0.25">
      <c r="A125" s="55" t="s">
        <v>126</v>
      </c>
      <c r="B125" s="56"/>
      <c r="C125" s="56"/>
      <c r="D125" s="57"/>
      <c r="E125" s="57"/>
      <c r="F125" s="57"/>
      <c r="G125" s="57"/>
      <c r="H125" s="57"/>
      <c r="I125" s="57"/>
    </row>
    <row r="126" spans="1:11" x14ac:dyDescent="0.25">
      <c r="A126" s="60" t="s">
        <v>151</v>
      </c>
      <c r="B126" s="60"/>
      <c r="C126" s="60"/>
      <c r="D126" s="60"/>
      <c r="E126" s="60"/>
      <c r="F126" s="60"/>
      <c r="G126" s="60"/>
      <c r="H126" s="60"/>
      <c r="I126" s="60"/>
    </row>
    <row r="127" spans="1:11" x14ac:dyDescent="0.25">
      <c r="A127" s="55" t="s">
        <v>127</v>
      </c>
      <c r="B127" s="57"/>
      <c r="C127" s="57"/>
      <c r="D127" s="57"/>
      <c r="E127" s="57"/>
      <c r="F127" s="57"/>
      <c r="G127" s="57"/>
      <c r="H127" s="57"/>
      <c r="I127" s="57"/>
    </row>
    <row r="128" spans="1:11" x14ac:dyDescent="0.25">
      <c r="A128" s="58" t="s">
        <v>128</v>
      </c>
      <c r="B128" s="57"/>
      <c r="C128" s="57"/>
      <c r="D128" s="57"/>
      <c r="E128" s="57"/>
      <c r="F128" s="57"/>
      <c r="G128" s="57"/>
      <c r="H128" s="57"/>
      <c r="I128" s="57"/>
    </row>
    <row r="129" spans="1:9" ht="14.45" customHeight="1" x14ac:dyDescent="0.25">
      <c r="A129" s="59" t="s">
        <v>129</v>
      </c>
      <c r="B129" s="59"/>
      <c r="C129" s="59"/>
      <c r="D129" s="59"/>
      <c r="E129" s="59"/>
      <c r="F129" s="59"/>
      <c r="G129" s="59"/>
      <c r="H129" s="59"/>
      <c r="I129" s="59"/>
    </row>
    <row r="130" spans="1:9" ht="14.45" customHeight="1" x14ac:dyDescent="0.25">
      <c r="A130" s="56" t="s">
        <v>130</v>
      </c>
      <c r="B130" s="56"/>
      <c r="C130" s="56"/>
      <c r="D130" s="57"/>
      <c r="E130" s="57"/>
      <c r="F130" s="57"/>
      <c r="G130" s="57"/>
      <c r="H130" s="57"/>
      <c r="I130" s="57"/>
    </row>
    <row r="131" spans="1:9" ht="14.45" customHeight="1" x14ac:dyDescent="0.25">
      <c r="A131" s="57" t="s">
        <v>131</v>
      </c>
      <c r="B131" s="57"/>
      <c r="C131" s="57"/>
      <c r="D131" s="57"/>
      <c r="E131" s="57"/>
      <c r="F131" s="57"/>
      <c r="G131" s="57"/>
      <c r="H131" s="57"/>
      <c r="I131" s="57"/>
    </row>
    <row r="132" spans="1:9" ht="18" customHeight="1" x14ac:dyDescent="0.25">
      <c r="A132" s="54"/>
      <c r="B132" s="54"/>
      <c r="C132" s="54"/>
      <c r="D132" s="54"/>
      <c r="E132" s="54"/>
      <c r="F132" s="54"/>
      <c r="G132" s="54"/>
      <c r="H132" s="54"/>
      <c r="I132" s="54"/>
    </row>
    <row r="133" spans="1:9" x14ac:dyDescent="0.25">
      <c r="A133" s="54"/>
      <c r="B133" s="54"/>
      <c r="C133" s="54"/>
      <c r="D133" s="54"/>
      <c r="E133" s="54"/>
      <c r="F133" s="54"/>
      <c r="G133" s="54"/>
      <c r="H133" s="54"/>
      <c r="I133" s="54"/>
    </row>
    <row r="134" spans="1:9" x14ac:dyDescent="0.25">
      <c r="B134" s="25"/>
    </row>
  </sheetData>
  <mergeCells count="18">
    <mergeCell ref="A132:I133"/>
    <mergeCell ref="A125:I125"/>
    <mergeCell ref="A127:I127"/>
    <mergeCell ref="A128:I128"/>
    <mergeCell ref="A129:I129"/>
    <mergeCell ref="A130:I130"/>
    <mergeCell ref="A131:I131"/>
    <mergeCell ref="A126:I126"/>
    <mergeCell ref="A1:I1"/>
    <mergeCell ref="A2:I2"/>
    <mergeCell ref="A3:I3"/>
    <mergeCell ref="A4:I4"/>
    <mergeCell ref="A5:I5"/>
    <mergeCell ref="A6:A7"/>
    <mergeCell ref="B6:F6"/>
    <mergeCell ref="G6:G7"/>
    <mergeCell ref="H6:H7"/>
    <mergeCell ref="I6:I7"/>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22ED-D5AC-41D7-996D-184FEA6A2C1B}">
  <sheetPr>
    <tabColor rgb="FF00B050"/>
    <pageSetUpPr fitToPage="1"/>
  </sheetPr>
  <dimension ref="A1:M28"/>
  <sheetViews>
    <sheetView showGridLines="0" view="pageBreakPreview" zoomScale="85" zoomScaleNormal="85" zoomScaleSheetLayoutView="85" workbookViewId="0">
      <selection activeCell="B17" sqref="B17"/>
    </sheetView>
  </sheetViews>
  <sheetFormatPr baseColWidth="10" defaultColWidth="11.5703125" defaultRowHeight="15.75" x14ac:dyDescent="0.25"/>
  <cols>
    <col min="1" max="1" width="1" style="1" customWidth="1"/>
    <col min="2" max="2" width="32.85546875" style="1" bestFit="1" customWidth="1"/>
    <col min="3" max="10" width="19.85546875" style="1" customWidth="1"/>
    <col min="11" max="11" width="1.85546875" style="1" customWidth="1"/>
    <col min="12" max="16384" width="11.5703125" style="1"/>
  </cols>
  <sheetData>
    <row r="1" spans="1:11" ht="6.6" customHeight="1" x14ac:dyDescent="0.25"/>
    <row r="2" spans="1:11" ht="15" customHeight="1" x14ac:dyDescent="0.25">
      <c r="B2" s="45" t="s">
        <v>132</v>
      </c>
      <c r="C2" s="46"/>
      <c r="D2" s="46"/>
      <c r="E2" s="46"/>
      <c r="F2" s="46"/>
      <c r="G2" s="46"/>
      <c r="H2" s="46"/>
      <c r="I2" s="46"/>
      <c r="J2" s="47"/>
    </row>
    <row r="3" spans="1:11" ht="15" customHeight="1" x14ac:dyDescent="0.25">
      <c r="B3" s="48" t="s">
        <v>0</v>
      </c>
      <c r="C3" s="49"/>
      <c r="D3" s="49"/>
      <c r="E3" s="49"/>
      <c r="F3" s="49"/>
      <c r="G3" s="49"/>
      <c r="H3" s="49"/>
      <c r="I3" s="49"/>
      <c r="J3" s="50"/>
    </row>
    <row r="4" spans="1:11" ht="15" customHeight="1" x14ac:dyDescent="0.25">
      <c r="A4" s="1" t="s">
        <v>149</v>
      </c>
      <c r="B4" s="48" t="s">
        <v>1</v>
      </c>
      <c r="C4" s="49"/>
      <c r="D4" s="49"/>
      <c r="E4" s="49"/>
      <c r="F4" s="49"/>
      <c r="G4" s="49"/>
      <c r="H4" s="49"/>
      <c r="I4" s="49"/>
      <c r="J4" s="50"/>
    </row>
    <row r="5" spans="1:11" ht="15" customHeight="1" x14ac:dyDescent="0.25">
      <c r="B5" s="48" t="s">
        <v>149</v>
      </c>
      <c r="C5" s="49"/>
      <c r="D5" s="49"/>
      <c r="E5" s="49"/>
      <c r="F5" s="49"/>
      <c r="G5" s="49"/>
      <c r="H5" s="49"/>
      <c r="I5" s="49"/>
      <c r="J5" s="50"/>
    </row>
    <row r="6" spans="1:11" ht="15" customHeight="1" x14ac:dyDescent="0.25">
      <c r="B6" s="51" t="s">
        <v>2</v>
      </c>
      <c r="C6" s="52"/>
      <c r="D6" s="52"/>
      <c r="E6" s="52"/>
      <c r="F6" s="52"/>
      <c r="G6" s="52"/>
      <c r="H6" s="52"/>
      <c r="I6" s="52"/>
      <c r="J6" s="53"/>
    </row>
    <row r="7" spans="1:11" ht="15" customHeight="1" x14ac:dyDescent="0.25">
      <c r="B7" s="61" t="s">
        <v>3</v>
      </c>
      <c r="C7" s="42" t="s">
        <v>139</v>
      </c>
      <c r="D7" s="42"/>
      <c r="E7" s="42"/>
      <c r="F7" s="42"/>
      <c r="G7" s="42"/>
      <c r="H7" s="62" t="s">
        <v>5</v>
      </c>
      <c r="I7" s="62" t="s">
        <v>6</v>
      </c>
      <c r="J7" s="62" t="s">
        <v>7</v>
      </c>
    </row>
    <row r="8" spans="1:11" ht="30" customHeight="1" x14ac:dyDescent="0.25">
      <c r="B8" s="61"/>
      <c r="C8" s="35" t="s">
        <v>8</v>
      </c>
      <c r="D8" s="35" t="s">
        <v>9</v>
      </c>
      <c r="E8" s="35" t="s">
        <v>10</v>
      </c>
      <c r="F8" s="35" t="s">
        <v>11</v>
      </c>
      <c r="G8" s="35" t="s">
        <v>12</v>
      </c>
      <c r="H8" s="63"/>
      <c r="I8" s="63"/>
      <c r="J8" s="63"/>
    </row>
    <row r="9" spans="1:11" ht="15" customHeight="1" x14ac:dyDescent="0.25">
      <c r="B9" s="61"/>
      <c r="C9" s="36">
        <v>1</v>
      </c>
      <c r="D9" s="36">
        <v>2</v>
      </c>
      <c r="E9" s="35" t="s">
        <v>138</v>
      </c>
      <c r="F9" s="37">
        <v>4</v>
      </c>
      <c r="G9" s="37">
        <v>5</v>
      </c>
      <c r="H9" s="64"/>
      <c r="I9" s="64"/>
      <c r="J9" s="64"/>
    </row>
    <row r="10" spans="1:11" s="3" customFormat="1" ht="8.1" customHeight="1" x14ac:dyDescent="0.25"/>
    <row r="11" spans="1:11" s="3" customFormat="1" ht="24.95" customHeight="1" x14ac:dyDescent="0.25">
      <c r="B11" s="31" t="s">
        <v>137</v>
      </c>
      <c r="C11" s="7">
        <v>145941613741</v>
      </c>
      <c r="D11" s="8">
        <f>E11-C11</f>
        <v>8900854869.1195984</v>
      </c>
      <c r="E11" s="7">
        <v>154842468610.1196</v>
      </c>
      <c r="F11" s="7">
        <v>138575270714.67007</v>
      </c>
      <c r="G11" s="7">
        <f>F11</f>
        <v>138575270714.67007</v>
      </c>
      <c r="H11" s="7">
        <f>+E11-G11</f>
        <v>16267197895.449524</v>
      </c>
      <c r="I11" s="7">
        <v>11743351698.760017</v>
      </c>
      <c r="J11" s="8">
        <f>+H11-I11</f>
        <v>4523846196.6895065</v>
      </c>
    </row>
    <row r="12" spans="1:11" s="29" customFormat="1" ht="24.95" customHeight="1" x14ac:dyDescent="0.25">
      <c r="B12" s="31" t="s">
        <v>136</v>
      </c>
      <c r="C12" s="7">
        <v>2143697228</v>
      </c>
      <c r="D12" s="8">
        <f>E12-C12</f>
        <v>0</v>
      </c>
      <c r="E12" s="7">
        <v>2143697228</v>
      </c>
      <c r="F12" s="7">
        <v>2143697228</v>
      </c>
      <c r="G12" s="7">
        <f>F12</f>
        <v>2143697228</v>
      </c>
      <c r="H12" s="7">
        <f>+E12-G12</f>
        <v>0</v>
      </c>
      <c r="I12" s="7">
        <v>0</v>
      </c>
      <c r="J12" s="8">
        <f>+H12-I12</f>
        <v>0</v>
      </c>
    </row>
    <row r="13" spans="1:11" s="29" customFormat="1" ht="24.95" customHeight="1" x14ac:dyDescent="0.25">
      <c r="B13" s="31" t="s">
        <v>135</v>
      </c>
      <c r="C13" s="7">
        <v>6137511455</v>
      </c>
      <c r="D13" s="8">
        <f>E13-C13</f>
        <v>158000000</v>
      </c>
      <c r="E13" s="7">
        <v>6295511455</v>
      </c>
      <c r="F13" s="7">
        <v>6295511455</v>
      </c>
      <c r="G13" s="7">
        <f>F13</f>
        <v>6295511455</v>
      </c>
      <c r="H13" s="7">
        <f>+E13-G13</f>
        <v>0</v>
      </c>
      <c r="I13" s="7">
        <v>0</v>
      </c>
      <c r="J13" s="8">
        <f>+H13-I13</f>
        <v>0</v>
      </c>
    </row>
    <row r="14" spans="1:11" s="29" customFormat="1" ht="24.95" customHeight="1" x14ac:dyDescent="0.25">
      <c r="B14" s="31" t="s">
        <v>134</v>
      </c>
      <c r="C14" s="7">
        <v>11959551377</v>
      </c>
      <c r="D14" s="8">
        <f>E14-C14</f>
        <v>189365081.42000198</v>
      </c>
      <c r="E14" s="7">
        <v>12148916458.420002</v>
      </c>
      <c r="F14" s="7">
        <v>12148916458.410002</v>
      </c>
      <c r="G14" s="7">
        <f>F14</f>
        <v>12148916458.410002</v>
      </c>
      <c r="H14" s="7">
        <f>+E14-G14</f>
        <v>1.0000228881835938E-2</v>
      </c>
      <c r="I14" s="7">
        <v>0</v>
      </c>
      <c r="J14" s="8">
        <f>+H14-I14</f>
        <v>1.0000228881835938E-2</v>
      </c>
    </row>
    <row r="15" spans="1:11" s="29" customFormat="1" ht="8.1" customHeight="1" x14ac:dyDescent="0.25">
      <c r="B15" s="30"/>
      <c r="C15" s="7"/>
      <c r="D15" s="7"/>
      <c r="E15" s="7"/>
      <c r="F15" s="7"/>
      <c r="G15" s="7"/>
      <c r="H15" s="7"/>
      <c r="I15" s="7"/>
      <c r="J15" s="7"/>
    </row>
    <row r="16" spans="1:11" s="16" customFormat="1" ht="6.75" customHeight="1" x14ac:dyDescent="0.25">
      <c r="B16" s="28"/>
      <c r="C16" s="7"/>
      <c r="D16" s="8"/>
      <c r="E16" s="7"/>
      <c r="F16" s="7"/>
      <c r="G16" s="7"/>
      <c r="H16" s="7"/>
      <c r="I16" s="7"/>
      <c r="J16" s="8"/>
      <c r="K16" s="9"/>
    </row>
    <row r="17" spans="2:13" s="16" customFormat="1" ht="19.7" customHeight="1" x14ac:dyDescent="0.25">
      <c r="B17" s="3" t="s">
        <v>125</v>
      </c>
      <c r="C17" s="15">
        <f>SUM(C11:C16)</f>
        <v>166182373801</v>
      </c>
      <c r="D17" s="17">
        <f>E17-C17</f>
        <v>9248219950.5396118</v>
      </c>
      <c r="E17" s="15">
        <f>SUM(E11:E16)</f>
        <v>175430593751.53961</v>
      </c>
      <c r="F17" s="15">
        <f>SUM(F11:F16)</f>
        <v>159163395856.08008</v>
      </c>
      <c r="G17" s="15">
        <f>SUM(G11:G16)</f>
        <v>159163395856.08008</v>
      </c>
      <c r="H17" s="15">
        <f t="shared" ref="H17:J17" si="0">SUM(H11:H16)</f>
        <v>16267197895.459524</v>
      </c>
      <c r="I17" s="15">
        <f t="shared" si="0"/>
        <v>11743351698.760017</v>
      </c>
      <c r="J17" s="15">
        <f t="shared" si="0"/>
        <v>4523846196.6995068</v>
      </c>
      <c r="K17" s="9"/>
    </row>
    <row r="18" spans="2:13" ht="16.5" thickBot="1" x14ac:dyDescent="0.3">
      <c r="B18" s="20"/>
      <c r="C18" s="20"/>
      <c r="D18" s="20"/>
      <c r="E18" s="21"/>
      <c r="F18" s="21"/>
      <c r="G18" s="21"/>
      <c r="H18" s="21"/>
      <c r="I18" s="21"/>
      <c r="J18" s="21"/>
    </row>
    <row r="19" spans="2:13" ht="16.5" thickTop="1" x14ac:dyDescent="0.25">
      <c r="B19" s="55" t="s">
        <v>126</v>
      </c>
      <c r="C19" s="56"/>
      <c r="D19" s="56"/>
      <c r="E19" s="57"/>
      <c r="F19" s="57"/>
      <c r="G19" s="57"/>
      <c r="H19" s="57"/>
      <c r="I19" s="57"/>
      <c r="J19" s="57"/>
      <c r="K19" s="23"/>
      <c r="L19" s="27"/>
      <c r="M19" s="27"/>
    </row>
    <row r="20" spans="2:13" x14ac:dyDescent="0.25">
      <c r="B20" s="55" t="s">
        <v>127</v>
      </c>
      <c r="C20" s="57"/>
      <c r="D20" s="57"/>
      <c r="E20" s="57"/>
      <c r="F20" s="57"/>
      <c r="G20" s="57"/>
      <c r="H20" s="57"/>
      <c r="I20" s="57"/>
      <c r="J20" s="57"/>
      <c r="K20" s="57"/>
      <c r="L20" s="57"/>
      <c r="M20" s="57"/>
    </row>
    <row r="21" spans="2:13" x14ac:dyDescent="0.25">
      <c r="B21" s="58" t="s">
        <v>128</v>
      </c>
      <c r="C21" s="57"/>
      <c r="D21" s="57"/>
      <c r="E21" s="57"/>
      <c r="F21" s="57"/>
      <c r="G21" s="57"/>
      <c r="H21" s="57"/>
      <c r="I21" s="57"/>
      <c r="J21" s="57"/>
      <c r="K21" s="57"/>
      <c r="L21" s="27"/>
      <c r="M21" s="27"/>
    </row>
    <row r="22" spans="2:13" ht="14.45" customHeight="1" x14ac:dyDescent="0.25">
      <c r="B22" s="59" t="s">
        <v>129</v>
      </c>
      <c r="C22" s="59"/>
      <c r="D22" s="59"/>
      <c r="E22" s="59"/>
      <c r="F22" s="59"/>
      <c r="G22" s="59"/>
      <c r="H22" s="59"/>
      <c r="I22" s="59"/>
      <c r="J22" s="59"/>
      <c r="K22" s="23"/>
      <c r="L22" s="27"/>
      <c r="M22" s="27"/>
    </row>
    <row r="23" spans="2:13" ht="14.45" customHeight="1" x14ac:dyDescent="0.25">
      <c r="B23" s="56" t="s">
        <v>130</v>
      </c>
      <c r="C23" s="56"/>
      <c r="D23" s="56"/>
      <c r="E23" s="57"/>
      <c r="F23" s="57"/>
      <c r="G23" s="57"/>
      <c r="H23" s="57"/>
      <c r="I23" s="57"/>
      <c r="J23" s="57"/>
      <c r="K23" s="23"/>
      <c r="L23" s="27"/>
      <c r="M23" s="27"/>
    </row>
    <row r="24" spans="2:13" ht="14.45" customHeight="1" x14ac:dyDescent="0.25">
      <c r="B24" s="57" t="s">
        <v>133</v>
      </c>
      <c r="C24" s="57"/>
      <c r="D24" s="57"/>
      <c r="E24" s="57"/>
      <c r="F24" s="57"/>
      <c r="G24" s="57"/>
      <c r="H24" s="57"/>
      <c r="I24" s="57"/>
      <c r="J24" s="57"/>
      <c r="K24" s="23"/>
      <c r="L24" s="27"/>
      <c r="M24" s="27"/>
    </row>
    <row r="25" spans="2:13" x14ac:dyDescent="0.25">
      <c r="C25" s="26"/>
      <c r="D25" s="26"/>
      <c r="E25" s="26"/>
      <c r="F25" s="26"/>
      <c r="G25" s="26"/>
      <c r="H25" s="26"/>
      <c r="I25" s="26"/>
    </row>
    <row r="28" spans="2:13" x14ac:dyDescent="0.25">
      <c r="C28" s="25"/>
    </row>
  </sheetData>
  <mergeCells count="16">
    <mergeCell ref="B2:J2"/>
    <mergeCell ref="B3:J3"/>
    <mergeCell ref="B4:J4"/>
    <mergeCell ref="B5:J5"/>
    <mergeCell ref="B6:J6"/>
    <mergeCell ref="B24:J24"/>
    <mergeCell ref="B22:J22"/>
    <mergeCell ref="B23:J23"/>
    <mergeCell ref="B7:B9"/>
    <mergeCell ref="B19:J19"/>
    <mergeCell ref="B20:M20"/>
    <mergeCell ref="H7:H9"/>
    <mergeCell ref="I7:I9"/>
    <mergeCell ref="J7:J9"/>
    <mergeCell ref="B21:K21"/>
    <mergeCell ref="C7:G7"/>
  </mergeCells>
  <printOptions horizontalCentered="1"/>
  <pageMargins left="0.23622047244094491" right="0.23622047244094491" top="1.1811023622047245" bottom="0.59055118110236227" header="0.31496062992125984" footer="0.31496062992125984"/>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CD7-F8E3-482A-9968-A24E8C7F51E2}">
  <sheetPr>
    <tabColor rgb="FF00B050"/>
    <pageSetUpPr fitToPage="1"/>
  </sheetPr>
  <dimension ref="A1:M30"/>
  <sheetViews>
    <sheetView showGridLines="0" tabSelected="1" topLeftCell="A4" zoomScale="70" zoomScaleNormal="70" workbookViewId="0">
      <selection activeCell="G19" sqref="G19"/>
    </sheetView>
  </sheetViews>
  <sheetFormatPr baseColWidth="10" defaultColWidth="11.5703125" defaultRowHeight="15.75" x14ac:dyDescent="0.25"/>
  <cols>
    <col min="1" max="1" width="1" style="1" customWidth="1"/>
    <col min="2" max="2" width="58.140625" style="1" customWidth="1"/>
    <col min="3" max="10" width="19.85546875" style="1" customWidth="1"/>
    <col min="11" max="11" width="1.85546875" style="1" customWidth="1"/>
    <col min="12" max="16384" width="11.5703125" style="1"/>
  </cols>
  <sheetData>
    <row r="1" spans="1:11" ht="6.6" customHeight="1" x14ac:dyDescent="0.25"/>
    <row r="2" spans="1:11" ht="15" customHeight="1" x14ac:dyDescent="0.25">
      <c r="B2" s="45" t="s">
        <v>148</v>
      </c>
      <c r="C2" s="46"/>
      <c r="D2" s="46"/>
      <c r="E2" s="46"/>
      <c r="F2" s="46"/>
      <c r="G2" s="46"/>
      <c r="H2" s="46"/>
      <c r="I2" s="46"/>
      <c r="J2" s="47"/>
    </row>
    <row r="3" spans="1:11" ht="15" customHeight="1" x14ac:dyDescent="0.25">
      <c r="B3" s="48" t="s">
        <v>0</v>
      </c>
      <c r="C3" s="49"/>
      <c r="D3" s="49"/>
      <c r="E3" s="49"/>
      <c r="F3" s="49"/>
      <c r="G3" s="49"/>
      <c r="H3" s="49"/>
      <c r="I3" s="49"/>
      <c r="J3" s="50"/>
    </row>
    <row r="4" spans="1:11" ht="15" customHeight="1" x14ac:dyDescent="0.25">
      <c r="A4" s="1" t="s">
        <v>149</v>
      </c>
      <c r="B4" s="48" t="s">
        <v>1</v>
      </c>
      <c r="C4" s="49"/>
      <c r="D4" s="49"/>
      <c r="E4" s="49"/>
      <c r="F4" s="49"/>
      <c r="G4" s="49"/>
      <c r="H4" s="49"/>
      <c r="I4" s="49"/>
      <c r="J4" s="50"/>
    </row>
    <row r="5" spans="1:11" ht="15" customHeight="1" x14ac:dyDescent="0.25">
      <c r="B5" s="48" t="s">
        <v>149</v>
      </c>
      <c r="C5" s="49"/>
      <c r="D5" s="49"/>
      <c r="E5" s="49"/>
      <c r="F5" s="49"/>
      <c r="G5" s="49"/>
      <c r="H5" s="49"/>
      <c r="I5" s="49"/>
      <c r="J5" s="50"/>
    </row>
    <row r="6" spans="1:11" ht="15" customHeight="1" x14ac:dyDescent="0.25">
      <c r="B6" s="51" t="s">
        <v>2</v>
      </c>
      <c r="C6" s="52"/>
      <c r="D6" s="52"/>
      <c r="E6" s="52"/>
      <c r="F6" s="52"/>
      <c r="G6" s="52"/>
      <c r="H6" s="52"/>
      <c r="I6" s="52"/>
      <c r="J6" s="53"/>
    </row>
    <row r="7" spans="1:11" ht="15" customHeight="1" x14ac:dyDescent="0.25">
      <c r="B7" s="61" t="s">
        <v>3</v>
      </c>
      <c r="C7" s="42" t="s">
        <v>139</v>
      </c>
      <c r="D7" s="42"/>
      <c r="E7" s="42"/>
      <c r="F7" s="42"/>
      <c r="G7" s="42"/>
      <c r="H7" s="62" t="s">
        <v>5</v>
      </c>
      <c r="I7" s="62" t="s">
        <v>6</v>
      </c>
      <c r="J7" s="62" t="s">
        <v>7</v>
      </c>
    </row>
    <row r="8" spans="1:11" ht="30" customHeight="1" x14ac:dyDescent="0.25">
      <c r="B8" s="61"/>
      <c r="C8" s="35" t="s">
        <v>8</v>
      </c>
      <c r="D8" s="35" t="s">
        <v>9</v>
      </c>
      <c r="E8" s="35" t="s">
        <v>10</v>
      </c>
      <c r="F8" s="35" t="s">
        <v>11</v>
      </c>
      <c r="G8" s="35" t="s">
        <v>12</v>
      </c>
      <c r="H8" s="63"/>
      <c r="I8" s="63"/>
      <c r="J8" s="63"/>
    </row>
    <row r="9" spans="1:11" ht="15" customHeight="1" x14ac:dyDescent="0.25">
      <c r="B9" s="61"/>
      <c r="C9" s="36">
        <v>1</v>
      </c>
      <c r="D9" s="36">
        <v>2</v>
      </c>
      <c r="E9" s="35" t="s">
        <v>138</v>
      </c>
      <c r="F9" s="37">
        <v>4</v>
      </c>
      <c r="G9" s="37">
        <v>5</v>
      </c>
      <c r="H9" s="64"/>
      <c r="I9" s="64"/>
      <c r="J9" s="64"/>
    </row>
    <row r="10" spans="1:11" s="3" customFormat="1" ht="8.1" customHeight="1" x14ac:dyDescent="0.25"/>
    <row r="11" spans="1:11" s="16" customFormat="1" ht="39.950000000000003" customHeight="1" x14ac:dyDescent="0.25">
      <c r="B11" s="34" t="s">
        <v>147</v>
      </c>
      <c r="C11" s="33">
        <v>36540732530</v>
      </c>
      <c r="D11" s="17">
        <f t="shared" ref="D11:D17" si="0">E11-C11</f>
        <v>4133940933.6899872</v>
      </c>
      <c r="E11" s="33">
        <v>40674673463.689987</v>
      </c>
      <c r="F11" s="33">
        <v>38297391142.599998</v>
      </c>
      <c r="G11" s="33">
        <f t="shared" ref="G11:G17" si="1">F11</f>
        <v>38297391142.599998</v>
      </c>
      <c r="H11" s="33">
        <f t="shared" ref="H11:H17" si="2">+E11-G11</f>
        <v>2377282321.0899887</v>
      </c>
      <c r="I11" s="33">
        <v>1848840436.990001</v>
      </c>
      <c r="J11" s="33">
        <f t="shared" ref="J11:J17" si="3">+H11-I11</f>
        <v>528441884.09998775</v>
      </c>
      <c r="K11" s="9"/>
    </row>
    <row r="12" spans="1:11" s="16" customFormat="1" ht="39.950000000000003" customHeight="1" x14ac:dyDescent="0.25">
      <c r="B12" s="34" t="s">
        <v>146</v>
      </c>
      <c r="C12" s="33">
        <v>127941757</v>
      </c>
      <c r="D12" s="17">
        <f t="shared" si="0"/>
        <v>2435817850.04</v>
      </c>
      <c r="E12" s="33">
        <v>2563759607.04</v>
      </c>
      <c r="F12" s="33">
        <v>2562917272.4200001</v>
      </c>
      <c r="G12" s="33">
        <f t="shared" si="1"/>
        <v>2562917272.4200001</v>
      </c>
      <c r="H12" s="33">
        <f t="shared" si="2"/>
        <v>842334.61999988556</v>
      </c>
      <c r="I12" s="33">
        <v>842334.62</v>
      </c>
      <c r="J12" s="33">
        <f t="shared" si="3"/>
        <v>-1.1443626135587692E-7</v>
      </c>
      <c r="K12" s="9"/>
    </row>
    <row r="13" spans="1:11" s="16" customFormat="1" ht="39.950000000000003" customHeight="1" x14ac:dyDescent="0.25">
      <c r="B13" s="34" t="s">
        <v>145</v>
      </c>
      <c r="C13" s="33">
        <v>14270442</v>
      </c>
      <c r="D13" s="17">
        <f t="shared" si="0"/>
        <v>-11424061.59</v>
      </c>
      <c r="E13" s="33">
        <v>2846380.41</v>
      </c>
      <c r="F13" s="33">
        <v>2846380.41</v>
      </c>
      <c r="G13" s="33">
        <f t="shared" si="1"/>
        <v>2846380.41</v>
      </c>
      <c r="H13" s="33">
        <f t="shared" si="2"/>
        <v>0</v>
      </c>
      <c r="I13" s="33">
        <v>0</v>
      </c>
      <c r="J13" s="33">
        <f t="shared" si="3"/>
        <v>0</v>
      </c>
      <c r="K13" s="9"/>
    </row>
    <row r="14" spans="1:11" s="16" customFormat="1" ht="39.950000000000003" customHeight="1" x14ac:dyDescent="0.25">
      <c r="B14" s="34" t="s">
        <v>144</v>
      </c>
      <c r="C14" s="33">
        <v>0</v>
      </c>
      <c r="D14" s="17">
        <f t="shared" si="0"/>
        <v>0</v>
      </c>
      <c r="E14" s="33">
        <v>0</v>
      </c>
      <c r="F14" s="33">
        <v>0</v>
      </c>
      <c r="G14" s="33">
        <f t="shared" si="1"/>
        <v>0</v>
      </c>
      <c r="H14" s="33">
        <f t="shared" si="2"/>
        <v>0</v>
      </c>
      <c r="I14" s="33">
        <v>0</v>
      </c>
      <c r="J14" s="33">
        <f t="shared" si="3"/>
        <v>0</v>
      </c>
      <c r="K14" s="9"/>
    </row>
    <row r="15" spans="1:11" s="16" customFormat="1" ht="39.950000000000003" customHeight="1" x14ac:dyDescent="0.25">
      <c r="B15" s="34" t="s">
        <v>143</v>
      </c>
      <c r="C15" s="33">
        <v>0</v>
      </c>
      <c r="D15" s="17">
        <f t="shared" si="0"/>
        <v>0</v>
      </c>
      <c r="E15" s="33">
        <v>0</v>
      </c>
      <c r="F15" s="33">
        <v>0</v>
      </c>
      <c r="G15" s="33">
        <f t="shared" si="1"/>
        <v>0</v>
      </c>
      <c r="H15" s="33">
        <f t="shared" si="2"/>
        <v>0</v>
      </c>
      <c r="I15" s="33">
        <v>0</v>
      </c>
      <c r="J15" s="33">
        <f t="shared" si="3"/>
        <v>0</v>
      </c>
      <c r="K15" s="9"/>
    </row>
    <row r="16" spans="1:11" s="16" customFormat="1" ht="39.950000000000003" customHeight="1" x14ac:dyDescent="0.25">
      <c r="B16" s="34" t="s">
        <v>142</v>
      </c>
      <c r="C16" s="33">
        <v>0</v>
      </c>
      <c r="D16" s="17">
        <f t="shared" si="0"/>
        <v>0</v>
      </c>
      <c r="E16" s="33">
        <v>0</v>
      </c>
      <c r="F16" s="33">
        <v>0</v>
      </c>
      <c r="G16" s="33">
        <f t="shared" si="1"/>
        <v>0</v>
      </c>
      <c r="H16" s="33">
        <f t="shared" si="2"/>
        <v>0</v>
      </c>
      <c r="I16" s="33">
        <v>0</v>
      </c>
      <c r="J16" s="33">
        <f t="shared" si="3"/>
        <v>0</v>
      </c>
      <c r="K16" s="9"/>
    </row>
    <row r="17" spans="2:13" s="16" customFormat="1" ht="39.950000000000003" customHeight="1" x14ac:dyDescent="0.25">
      <c r="B17" s="34" t="s">
        <v>141</v>
      </c>
      <c r="C17" s="33">
        <v>0</v>
      </c>
      <c r="D17" s="17">
        <f t="shared" si="0"/>
        <v>0</v>
      </c>
      <c r="E17" s="33">
        <v>0</v>
      </c>
      <c r="F17" s="33">
        <v>0</v>
      </c>
      <c r="G17" s="33">
        <f t="shared" si="1"/>
        <v>0</v>
      </c>
      <c r="H17" s="33">
        <f t="shared" si="2"/>
        <v>0</v>
      </c>
      <c r="I17" s="33">
        <v>0</v>
      </c>
      <c r="J17" s="33">
        <f t="shared" si="3"/>
        <v>0</v>
      </c>
      <c r="K17" s="9"/>
    </row>
    <row r="18" spans="2:13" s="16" customFormat="1" ht="8.1" customHeight="1" x14ac:dyDescent="0.25">
      <c r="B18" s="32"/>
      <c r="C18" s="14"/>
      <c r="D18" s="14"/>
      <c r="E18" s="15"/>
      <c r="F18" s="14"/>
      <c r="G18" s="14"/>
      <c r="H18" s="14"/>
      <c r="I18" s="14"/>
      <c r="J18" s="14"/>
      <c r="K18" s="9"/>
    </row>
    <row r="19" spans="2:13" s="16" customFormat="1" ht="20.100000000000001" customHeight="1" x14ac:dyDescent="0.25">
      <c r="B19" s="3" t="s">
        <v>125</v>
      </c>
      <c r="C19" s="15">
        <f>SUM(C11:C17)</f>
        <v>36682944729</v>
      </c>
      <c r="D19" s="17">
        <f>E19-C19</f>
        <v>6558334722.1399918</v>
      </c>
      <c r="E19" s="15">
        <f>SUM(E11:E17)</f>
        <v>43241279451.139992</v>
      </c>
      <c r="F19" s="15">
        <f>SUM(F11:F17)</f>
        <v>40863154795.43</v>
      </c>
      <c r="G19" s="15">
        <f>SUM(G11:G17)</f>
        <v>40863154795.43</v>
      </c>
      <c r="H19" s="15">
        <f t="shared" ref="H19:K19" si="4">SUM(H11:H17)</f>
        <v>2378124655.7099886</v>
      </c>
      <c r="I19" s="15">
        <f t="shared" si="4"/>
        <v>1849682771.6100008</v>
      </c>
      <c r="J19" s="15">
        <f t="shared" si="4"/>
        <v>528441884.09998763</v>
      </c>
      <c r="K19" s="15">
        <f t="shared" si="4"/>
        <v>0</v>
      </c>
    </row>
    <row r="20" spans="2:13" ht="16.5" thickBot="1" x14ac:dyDescent="0.3">
      <c r="B20" s="20"/>
      <c r="C20" s="20"/>
      <c r="D20" s="20"/>
      <c r="E20" s="21"/>
      <c r="F20" s="21"/>
      <c r="G20" s="21"/>
      <c r="H20" s="21"/>
      <c r="I20" s="21"/>
      <c r="J20" s="21"/>
    </row>
    <row r="21" spans="2:13" ht="16.5" thickTop="1" x14ac:dyDescent="0.25">
      <c r="B21" s="55" t="s">
        <v>126</v>
      </c>
      <c r="C21" s="56"/>
      <c r="D21" s="56"/>
      <c r="E21" s="57"/>
      <c r="F21" s="57"/>
      <c r="G21" s="57"/>
      <c r="H21" s="57"/>
      <c r="I21" s="57"/>
      <c r="J21" s="57"/>
      <c r="K21" s="23"/>
      <c r="L21" s="27"/>
      <c r="M21" s="27"/>
    </row>
    <row r="22" spans="2:13" x14ac:dyDescent="0.25">
      <c r="B22" s="55" t="s">
        <v>127</v>
      </c>
      <c r="C22" s="57"/>
      <c r="D22" s="57"/>
      <c r="E22" s="57"/>
      <c r="F22" s="57"/>
      <c r="G22" s="57"/>
      <c r="H22" s="57"/>
      <c r="I22" s="57"/>
      <c r="J22" s="57"/>
      <c r="K22" s="57"/>
      <c r="L22" s="57"/>
      <c r="M22" s="57"/>
    </row>
    <row r="23" spans="2:13" x14ac:dyDescent="0.25">
      <c r="B23" s="58" t="s">
        <v>128</v>
      </c>
      <c r="C23" s="57"/>
      <c r="D23" s="57"/>
      <c r="E23" s="57"/>
      <c r="F23" s="57"/>
      <c r="G23" s="57"/>
      <c r="H23" s="57"/>
      <c r="I23" s="57"/>
      <c r="J23" s="57"/>
      <c r="K23" s="57"/>
      <c r="L23" s="27"/>
      <c r="M23" s="27"/>
    </row>
    <row r="24" spans="2:13" ht="14.45" customHeight="1" x14ac:dyDescent="0.25">
      <c r="B24" s="59" t="s">
        <v>129</v>
      </c>
      <c r="C24" s="59"/>
      <c r="D24" s="59"/>
      <c r="E24" s="59"/>
      <c r="F24" s="59"/>
      <c r="G24" s="59"/>
      <c r="H24" s="59"/>
      <c r="I24" s="59"/>
      <c r="J24" s="59"/>
      <c r="K24" s="23"/>
      <c r="L24" s="27"/>
      <c r="M24" s="27"/>
    </row>
    <row r="25" spans="2:13" ht="14.45" customHeight="1" x14ac:dyDescent="0.25">
      <c r="B25" s="56" t="s">
        <v>130</v>
      </c>
      <c r="C25" s="56"/>
      <c r="D25" s="56"/>
      <c r="E25" s="57"/>
      <c r="F25" s="57"/>
      <c r="G25" s="57"/>
      <c r="H25" s="57"/>
      <c r="I25" s="57"/>
      <c r="J25" s="57"/>
      <c r="K25" s="23"/>
      <c r="L25" s="27"/>
      <c r="M25" s="27"/>
    </row>
    <row r="26" spans="2:13" ht="14.45" customHeight="1" x14ac:dyDescent="0.25">
      <c r="B26" s="57" t="s">
        <v>140</v>
      </c>
      <c r="C26" s="57"/>
      <c r="D26" s="57"/>
      <c r="E26" s="57"/>
      <c r="F26" s="57"/>
      <c r="G26" s="57"/>
      <c r="H26" s="57"/>
      <c r="I26" s="57"/>
      <c r="J26" s="57"/>
      <c r="K26" s="23"/>
      <c r="L26" s="27"/>
      <c r="M26" s="27"/>
    </row>
    <row r="27" spans="2:13" x14ac:dyDescent="0.25">
      <c r="C27" s="26"/>
      <c r="D27" s="26"/>
      <c r="E27" s="26"/>
      <c r="F27" s="26"/>
      <c r="G27" s="26"/>
      <c r="H27" s="26"/>
      <c r="I27" s="26"/>
    </row>
    <row r="30" spans="2:13" x14ac:dyDescent="0.25">
      <c r="C30" s="25"/>
    </row>
  </sheetData>
  <mergeCells count="16">
    <mergeCell ref="B26:J26"/>
    <mergeCell ref="B24:J24"/>
    <mergeCell ref="B25:J25"/>
    <mergeCell ref="B7:B9"/>
    <mergeCell ref="B21:J21"/>
    <mergeCell ref="B22:M22"/>
    <mergeCell ref="H7:H9"/>
    <mergeCell ref="I7:I9"/>
    <mergeCell ref="J7:J9"/>
    <mergeCell ref="B23:K23"/>
    <mergeCell ref="C7:G7"/>
    <mergeCell ref="B2:J2"/>
    <mergeCell ref="B3:J3"/>
    <mergeCell ref="B4:J4"/>
    <mergeCell ref="B5:J5"/>
    <mergeCell ref="B6:J6"/>
  </mergeCells>
  <printOptions horizontalCentered="1"/>
  <pageMargins left="0.23622047244094491" right="0.23622047244094491" top="0.98425196850393704" bottom="0.59055118110236227" header="0.31496062992125984" footer="0.31496062992125984"/>
  <pageSetup scale="46"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ANDRÉS JAVIER RAMÍREZ</cp:lastModifiedBy>
  <cp:lastPrinted>2022-01-26T19:08:41Z</cp:lastPrinted>
  <dcterms:created xsi:type="dcterms:W3CDTF">2021-07-29T23:12:07Z</dcterms:created>
  <dcterms:modified xsi:type="dcterms:W3CDTF">2022-01-28T02:12:20Z</dcterms:modified>
</cp:coreProperties>
</file>