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AF\IAT\2022\EJ\5 Clasificaciones CONAC\Clasificaciones CONAC CENTRAL\"/>
    </mc:Choice>
  </mc:AlternateContent>
  <bookViews>
    <workbookView xWindow="0" yWindow="0" windowWidth="20490" windowHeight="7620"/>
  </bookViews>
  <sheets>
    <sheet name="Administrativa-1" sheetId="1" r:id="rId1"/>
    <sheet name="Administrativa-2" sheetId="2" r:id="rId2"/>
    <sheet name="Administrativa-3" sheetId="3" r:id="rId3"/>
  </sheets>
  <externalReferences>
    <externalReference r:id="rId4"/>
    <externalReference r:id="rId5"/>
    <externalReference r:id="rId6"/>
    <externalReference r:id="rId7"/>
    <externalReference r:id="rId8"/>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_xlnm._FilterDatabase" localSheetId="0" hidden="1">'Administrativa-1'!$C$8:$J$123</definedName>
    <definedName name="_xlnm._FilterDatabase" localSheetId="1" hidden="1">'Administrativa-2'!#REF!</definedName>
    <definedName name="_xlnm._FilterDatabase" localSheetId="2" hidden="1">'Administrativa-3'!#REF!</definedName>
    <definedName name="adys_tipo">[1]INICIO!$AR$24:$AR$27</definedName>
    <definedName name="AI">[1]INICIO!$AU$5:$AW$543</definedName>
    <definedName name="_xlnm.Print_Area" localSheetId="0">'Administrativa-1'!$B$1:$J$130</definedName>
    <definedName name="_xlnm.Print_Area" localSheetId="1">'Administrativa-2'!$A$1:$J$23</definedName>
    <definedName name="_xlnm.Print_Area" localSheetId="2">'Administrativa-3'!$A$1:$J$25</definedName>
    <definedName name="CAPIT" localSheetId="0">#REF!</definedName>
    <definedName name="CAPIT" localSheetId="1">#REF!</definedName>
    <definedName name="CAPIT" localSheetId="2">#REF!</definedName>
    <definedName name="CAPIT">#REF!</definedName>
    <definedName name="CENPAR" localSheetId="0">#REF!</definedName>
    <definedName name="CENPAR" localSheetId="1">#REF!</definedName>
    <definedName name="CENPAR" localSheetId="2">#REF!</definedName>
    <definedName name="CENPAR">#REF!</definedName>
    <definedName name="Compromiso">#REF!</definedName>
    <definedName name="datos">OFFSET([3]datos!$A$1,0,0,COUNTA([3]datos!$A$1:$A$65536),23)</definedName>
    <definedName name="dc" localSheetId="0">#REF!</definedName>
    <definedName name="dc" localSheetId="2">#REF!</definedName>
    <definedName name="dc">#REF!</definedName>
    <definedName name="DEFAULT">[1]INICIO!$AA$10</definedName>
    <definedName name="DEUDA" localSheetId="0">#REF!</definedName>
    <definedName name="DEUDA">#REF!</definedName>
    <definedName name="EJER" localSheetId="0">#REF!</definedName>
    <definedName name="EJER" localSheetId="1">#REF!</definedName>
    <definedName name="EJER" localSheetId="2">#REF!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 localSheetId="1">#REF!</definedName>
    <definedName name="GCI" localSheetId="2">#REF!</definedName>
    <definedName name="GCI">#REF!</definedName>
    <definedName name="KEY">[4]cats!$A$1:$B$9</definedName>
    <definedName name="LABEL">[3]INICIO!$AY$5:$AZ$97</definedName>
    <definedName name="label1g">[1]INICIO!$AA$19</definedName>
    <definedName name="label1S">[1]INICIO!$AA$22</definedName>
    <definedName name="label2g">[1]INICIO!$AA$20</definedName>
    <definedName name="label2S">[1]INICIO!$AA$23</definedName>
    <definedName name="Líneadeacción" localSheetId="0">[3]INICIO!#REF!</definedName>
    <definedName name="Líneadeacción">[3]INICIO!#REF!</definedName>
    <definedName name="lista_ai">[1]INICIO!$AO$55:$AO$96</definedName>
    <definedName name="lista_deleg">[1]INICIO!$AR$34:$AR$49</definedName>
    <definedName name="lista_eppa">[1]INICIO!$AR$55:$AS$149</definedName>
    <definedName name="LISTA_UR">[1]INICIO!$Y$4:$Z$93</definedName>
    <definedName name="MAPPEGS" localSheetId="0">[3]INICIO!#REF!</definedName>
    <definedName name="MAPPEGS">[3]INICIO!#REF!</definedName>
    <definedName name="MODIF" localSheetId="0">#REF!</definedName>
    <definedName name="MODIF" localSheetId="1">#REF!</definedName>
    <definedName name="MODIF" localSheetId="2">#REF!</definedName>
    <definedName name="MODIF">#REF!</definedName>
    <definedName name="MSG_ERROR1">[3]INICIO!$AA$11</definedName>
    <definedName name="MSG_ERROR2">[1]INICIO!$AA$12</definedName>
    <definedName name="OPCION2" localSheetId="0">[3]INICIO!#REF!</definedName>
    <definedName name="OPCION2">[3]INICIO!#REF!</definedName>
    <definedName name="ORIG" localSheetId="0">#REF!</definedName>
    <definedName name="ORIG" localSheetId="1">#REF!</definedName>
    <definedName name="ORIG" localSheetId="2">#REF!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 localSheetId="1">#REF!</definedName>
    <definedName name="periodo" localSheetId="2">#REF!</definedName>
    <definedName name="periodo">#REF!</definedName>
    <definedName name="PERIODO2">[5]grafx!$A$34</definedName>
    <definedName name="PROG" localSheetId="0">#REF!</definedName>
    <definedName name="PROG" localSheetId="1">#REF!</definedName>
    <definedName name="PROG" localSheetId="2">#REF!</definedName>
    <definedName name="PROG">#REF!</definedName>
    <definedName name="ptda" localSheetId="0">#REF!</definedName>
    <definedName name="ptda" localSheetId="1">#REF!</definedName>
    <definedName name="ptda" localSheetId="2">#REF!</definedName>
    <definedName name="ptda">#REF!</definedName>
    <definedName name="rubros_fpc">[1]INICIO!$AO$39:$AO$42</definedName>
    <definedName name="TIPO_UEG" localSheetId="0">#REF!</definedName>
    <definedName name="TIPO_UEG" localSheetId="1">#REF!</definedName>
    <definedName name="TIPO_UEG" localSheetId="2">#REF!</definedName>
    <definedName name="TIPO_UEG">#REF!</definedName>
    <definedName name="_xlnm.Print_Titles" localSheetId="0">'Administrativa-1'!$1:$8</definedName>
    <definedName name="_xlnm.Print_Titles" localSheetId="1">'Administrativa-2'!$1:$10</definedName>
    <definedName name="_xlnm.Print_Titles" localSheetId="2">'Administrativa-3'!$1:$10</definedName>
    <definedName name="TYA" localSheetId="0">#REF!</definedName>
    <definedName name="TYA" localSheetId="2">#REF!</definedName>
    <definedName name="TYA">#REF!</definedName>
    <definedName name="U">[1]INICIO!$Y$4:$Z$93</definedName>
    <definedName name="UEG" localSheetId="0">#REF!</definedName>
    <definedName name="UEG" localSheetId="1">#REF!</definedName>
    <definedName name="UEG" localSheetId="2">#REF!</definedName>
    <definedName name="UEG">#REF!</definedName>
    <definedName name="UEG_DENOM">[1]datos!$R$2:$R$31674</definedName>
    <definedName name="UEGA">#REF!</definedName>
    <definedName name="UR" localSheetId="0">#REF!</definedName>
    <definedName name="UR" localSheetId="1">#REF!</definedName>
    <definedName name="UR" localSheetId="2">#REF!</definedName>
    <definedName name="U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3" l="1"/>
  <c r="H17" i="3"/>
  <c r="J17" i="3" s="1"/>
  <c r="H16" i="3"/>
  <c r="J16" i="3" s="1"/>
  <c r="H15" i="3"/>
  <c r="J15" i="3" s="1"/>
  <c r="H14" i="3"/>
  <c r="J14" i="3" s="1"/>
  <c r="I19" i="3"/>
  <c r="G19" i="3"/>
  <c r="C19" i="3"/>
  <c r="H14" i="2"/>
  <c r="J14" i="2" s="1"/>
  <c r="H13" i="2"/>
  <c r="J13" i="2" s="1"/>
  <c r="H12" i="2"/>
  <c r="J12" i="2" s="1"/>
  <c r="I17" i="2"/>
  <c r="E17" i="2"/>
  <c r="B121" i="1"/>
  <c r="H120" i="1"/>
  <c r="J120" i="1" s="1"/>
  <c r="B120" i="1"/>
  <c r="H119" i="1"/>
  <c r="J119" i="1" s="1"/>
  <c r="B119" i="1"/>
  <c r="B118" i="1"/>
  <c r="H117" i="1"/>
  <c r="J117" i="1" s="1"/>
  <c r="B117" i="1"/>
  <c r="H116" i="1"/>
  <c r="J116" i="1" s="1"/>
  <c r="B116" i="1"/>
  <c r="H115" i="1"/>
  <c r="J115" i="1" s="1"/>
  <c r="B115" i="1"/>
  <c r="B114" i="1"/>
  <c r="H113" i="1"/>
  <c r="J113" i="1" s="1"/>
  <c r="B113" i="1"/>
  <c r="H112" i="1"/>
  <c r="J112" i="1" s="1"/>
  <c r="B112" i="1"/>
  <c r="H111" i="1"/>
  <c r="J111" i="1" s="1"/>
  <c r="B111" i="1"/>
  <c r="B110" i="1"/>
  <c r="H109" i="1"/>
  <c r="J109" i="1" s="1"/>
  <c r="B109" i="1"/>
  <c r="H108" i="1"/>
  <c r="J108" i="1" s="1"/>
  <c r="B108" i="1"/>
  <c r="H107" i="1"/>
  <c r="J107" i="1" s="1"/>
  <c r="B107" i="1"/>
  <c r="B106" i="1"/>
  <c r="H105" i="1"/>
  <c r="J105" i="1" s="1"/>
  <c r="B105" i="1"/>
  <c r="H104" i="1"/>
  <c r="J104" i="1" s="1"/>
  <c r="B104" i="1"/>
  <c r="H103" i="1"/>
  <c r="J103" i="1" s="1"/>
  <c r="B103" i="1"/>
  <c r="B102" i="1"/>
  <c r="H101" i="1"/>
  <c r="J101" i="1" s="1"/>
  <c r="B101" i="1"/>
  <c r="H100" i="1"/>
  <c r="J100" i="1" s="1"/>
  <c r="B100" i="1"/>
  <c r="H99" i="1"/>
  <c r="J99" i="1" s="1"/>
  <c r="B99" i="1"/>
  <c r="B98" i="1"/>
  <c r="H97" i="1"/>
  <c r="J97" i="1" s="1"/>
  <c r="B97" i="1"/>
  <c r="H96" i="1"/>
  <c r="J96" i="1" s="1"/>
  <c r="B96" i="1"/>
  <c r="H95" i="1"/>
  <c r="J95" i="1" s="1"/>
  <c r="B95" i="1"/>
  <c r="B94" i="1"/>
  <c r="H93" i="1"/>
  <c r="J93" i="1" s="1"/>
  <c r="B93" i="1"/>
  <c r="H92" i="1"/>
  <c r="J92" i="1" s="1"/>
  <c r="B92" i="1"/>
  <c r="H91" i="1"/>
  <c r="J91" i="1" s="1"/>
  <c r="B91" i="1"/>
  <c r="B90" i="1"/>
  <c r="H89" i="1"/>
  <c r="J89" i="1" s="1"/>
  <c r="B89" i="1"/>
  <c r="H88" i="1"/>
  <c r="J88" i="1" s="1"/>
  <c r="B88" i="1"/>
  <c r="H87" i="1"/>
  <c r="J87" i="1" s="1"/>
  <c r="B87" i="1"/>
  <c r="B86" i="1"/>
  <c r="H85" i="1"/>
  <c r="J85" i="1" s="1"/>
  <c r="B85" i="1"/>
  <c r="H84" i="1"/>
  <c r="J84" i="1" s="1"/>
  <c r="B84" i="1"/>
  <c r="H83" i="1"/>
  <c r="J83" i="1" s="1"/>
  <c r="B83" i="1"/>
  <c r="B82" i="1"/>
  <c r="H81" i="1"/>
  <c r="J81" i="1" s="1"/>
  <c r="B81" i="1"/>
  <c r="H80" i="1"/>
  <c r="J80" i="1" s="1"/>
  <c r="B80" i="1"/>
  <c r="H79" i="1"/>
  <c r="J79" i="1" s="1"/>
  <c r="B79" i="1"/>
  <c r="B78" i="1"/>
  <c r="H77" i="1"/>
  <c r="J77" i="1" s="1"/>
  <c r="B77" i="1"/>
  <c r="H76" i="1"/>
  <c r="J76" i="1" s="1"/>
  <c r="B76" i="1"/>
  <c r="H75" i="1"/>
  <c r="J75" i="1" s="1"/>
  <c r="B75" i="1"/>
  <c r="B74" i="1"/>
  <c r="H73" i="1"/>
  <c r="J73" i="1" s="1"/>
  <c r="B73" i="1"/>
  <c r="H72" i="1"/>
  <c r="J72" i="1" s="1"/>
  <c r="B72" i="1"/>
  <c r="B71" i="1"/>
  <c r="B70" i="1"/>
  <c r="H69" i="1"/>
  <c r="J69" i="1" s="1"/>
  <c r="B69" i="1"/>
  <c r="H68" i="1"/>
  <c r="J68" i="1" s="1"/>
  <c r="B68" i="1"/>
  <c r="B67" i="1"/>
  <c r="B66" i="1"/>
  <c r="H65" i="1"/>
  <c r="J65" i="1" s="1"/>
  <c r="B65" i="1"/>
  <c r="H64" i="1"/>
  <c r="J64" i="1" s="1"/>
  <c r="B64" i="1"/>
  <c r="H63" i="1"/>
  <c r="J63" i="1" s="1"/>
  <c r="B63" i="1"/>
  <c r="B62" i="1"/>
  <c r="H61" i="1"/>
  <c r="J61" i="1" s="1"/>
  <c r="B61" i="1"/>
  <c r="H60" i="1"/>
  <c r="J60" i="1" s="1"/>
  <c r="B60" i="1"/>
  <c r="H59" i="1"/>
  <c r="J59" i="1" s="1"/>
  <c r="B59" i="1"/>
  <c r="B58" i="1"/>
  <c r="H57" i="1"/>
  <c r="J57" i="1" s="1"/>
  <c r="B57" i="1"/>
  <c r="B56" i="1"/>
  <c r="H55" i="1"/>
  <c r="J55" i="1" s="1"/>
  <c r="B55" i="1"/>
  <c r="H54" i="1"/>
  <c r="J54" i="1" s="1"/>
  <c r="B54" i="1"/>
  <c r="H53" i="1"/>
  <c r="J53" i="1" s="1"/>
  <c r="B53" i="1"/>
  <c r="B52" i="1"/>
  <c r="H51" i="1"/>
  <c r="J51" i="1" s="1"/>
  <c r="B51" i="1"/>
  <c r="H50" i="1"/>
  <c r="J50" i="1" s="1"/>
  <c r="B50" i="1"/>
  <c r="H49" i="1"/>
  <c r="J49" i="1" s="1"/>
  <c r="B49" i="1"/>
  <c r="B48" i="1"/>
  <c r="H47" i="1"/>
  <c r="J47" i="1" s="1"/>
  <c r="B47" i="1"/>
  <c r="H46" i="1"/>
  <c r="J46" i="1" s="1"/>
  <c r="B46" i="1"/>
  <c r="H45" i="1"/>
  <c r="J45" i="1" s="1"/>
  <c r="B45" i="1"/>
  <c r="B44" i="1"/>
  <c r="H43" i="1"/>
  <c r="J43" i="1" s="1"/>
  <c r="B43" i="1"/>
  <c r="H42" i="1"/>
  <c r="J42" i="1" s="1"/>
  <c r="B42" i="1"/>
  <c r="H41" i="1"/>
  <c r="J41" i="1" s="1"/>
  <c r="B41" i="1"/>
  <c r="B40" i="1"/>
  <c r="H39" i="1"/>
  <c r="J39" i="1" s="1"/>
  <c r="B39" i="1"/>
  <c r="H38" i="1"/>
  <c r="J38" i="1" s="1"/>
  <c r="B38" i="1"/>
  <c r="H37" i="1"/>
  <c r="J37" i="1" s="1"/>
  <c r="B37" i="1"/>
  <c r="B36" i="1"/>
  <c r="H35" i="1"/>
  <c r="J35" i="1" s="1"/>
  <c r="B35" i="1"/>
  <c r="H34" i="1"/>
  <c r="J34" i="1" s="1"/>
  <c r="B34" i="1"/>
  <c r="H33" i="1"/>
  <c r="J33" i="1" s="1"/>
  <c r="B33" i="1"/>
  <c r="B32" i="1"/>
  <c r="H31" i="1"/>
  <c r="J31" i="1" s="1"/>
  <c r="B31" i="1"/>
  <c r="H30" i="1"/>
  <c r="J30" i="1" s="1"/>
  <c r="B30" i="1"/>
  <c r="H29" i="1"/>
  <c r="J29" i="1" s="1"/>
  <c r="B29" i="1"/>
  <c r="B28" i="1"/>
  <c r="H27" i="1"/>
  <c r="J27" i="1" s="1"/>
  <c r="B27" i="1"/>
  <c r="H26" i="1"/>
  <c r="J26" i="1" s="1"/>
  <c r="B26" i="1"/>
  <c r="H25" i="1"/>
  <c r="J25" i="1" s="1"/>
  <c r="B25" i="1"/>
  <c r="B24" i="1"/>
  <c r="H23" i="1"/>
  <c r="J23" i="1" s="1"/>
  <c r="B23" i="1"/>
  <c r="H22" i="1"/>
  <c r="J22" i="1" s="1"/>
  <c r="B22" i="1"/>
  <c r="B21" i="1"/>
  <c r="B20" i="1"/>
  <c r="H19" i="1"/>
  <c r="J19" i="1" s="1"/>
  <c r="B19" i="1"/>
  <c r="H18" i="1"/>
  <c r="J18" i="1" s="1"/>
  <c r="B18" i="1"/>
  <c r="B17" i="1"/>
  <c r="B16" i="1"/>
  <c r="H15" i="1"/>
  <c r="J15" i="1" s="1"/>
  <c r="B15" i="1"/>
  <c r="H14" i="1"/>
  <c r="J14" i="1" s="1"/>
  <c r="B14" i="1"/>
  <c r="H13" i="1"/>
  <c r="J13" i="1" s="1"/>
  <c r="B13" i="1"/>
  <c r="B12" i="1"/>
  <c r="H11" i="1"/>
  <c r="J11" i="1" s="1"/>
  <c r="B11" i="1"/>
  <c r="H10" i="1"/>
  <c r="J10" i="1" s="1"/>
  <c r="B10" i="1"/>
  <c r="I123" i="1"/>
  <c r="E123" i="1"/>
  <c r="B9" i="1"/>
  <c r="H21" i="1" l="1"/>
  <c r="J21" i="1" s="1"/>
  <c r="H12" i="1"/>
  <c r="J12" i="1" s="1"/>
  <c r="H16" i="1"/>
  <c r="J16" i="1" s="1"/>
  <c r="F123" i="1"/>
  <c r="G123" i="1"/>
  <c r="H20" i="1"/>
  <c r="J20" i="1" s="1"/>
  <c r="H17" i="1"/>
  <c r="J17" i="1" s="1"/>
  <c r="H24" i="1"/>
  <c r="J24" i="1" s="1"/>
  <c r="H28" i="1"/>
  <c r="J28" i="1" s="1"/>
  <c r="H32" i="1"/>
  <c r="J32" i="1" s="1"/>
  <c r="H36" i="1"/>
  <c r="J36" i="1" s="1"/>
  <c r="H40" i="1"/>
  <c r="J40" i="1" s="1"/>
  <c r="H44" i="1"/>
  <c r="J44" i="1" s="1"/>
  <c r="H48" i="1"/>
  <c r="J48" i="1" s="1"/>
  <c r="H52" i="1"/>
  <c r="J52" i="1" s="1"/>
  <c r="H56" i="1"/>
  <c r="J56" i="1" s="1"/>
  <c r="E19" i="3"/>
  <c r="D19" i="3" s="1"/>
  <c r="H11" i="3"/>
  <c r="H12" i="3"/>
  <c r="J12" i="3" s="1"/>
  <c r="H13" i="3"/>
  <c r="J13" i="3" s="1"/>
  <c r="H66" i="1"/>
  <c r="J66" i="1" s="1"/>
  <c r="H70" i="1"/>
  <c r="J70" i="1" s="1"/>
  <c r="H74" i="1"/>
  <c r="J74" i="1" s="1"/>
  <c r="H78" i="1"/>
  <c r="J78" i="1" s="1"/>
  <c r="H82" i="1"/>
  <c r="J82" i="1" s="1"/>
  <c r="H86" i="1"/>
  <c r="J86" i="1" s="1"/>
  <c r="H90" i="1"/>
  <c r="J90" i="1" s="1"/>
  <c r="H94" i="1"/>
  <c r="J94" i="1" s="1"/>
  <c r="H98" i="1"/>
  <c r="J98" i="1" s="1"/>
  <c r="H102" i="1"/>
  <c r="J102" i="1" s="1"/>
  <c r="H106" i="1"/>
  <c r="J106" i="1" s="1"/>
  <c r="H110" i="1"/>
  <c r="J110" i="1" s="1"/>
  <c r="H114" i="1"/>
  <c r="J114" i="1" s="1"/>
  <c r="H118" i="1"/>
  <c r="J118" i="1" s="1"/>
  <c r="F17" i="2"/>
  <c r="C123" i="1"/>
  <c r="D123" i="1" s="1"/>
  <c r="H67" i="1"/>
  <c r="J67" i="1" s="1"/>
  <c r="H71" i="1"/>
  <c r="J71" i="1" s="1"/>
  <c r="H58" i="1"/>
  <c r="J58" i="1" s="1"/>
  <c r="H62" i="1"/>
  <c r="J62" i="1" s="1"/>
  <c r="H121" i="1"/>
  <c r="J121" i="1" s="1"/>
  <c r="H11" i="2"/>
  <c r="G17" i="2"/>
  <c r="C17" i="2"/>
  <c r="D30" i="2" s="1"/>
  <c r="F19" i="3"/>
  <c r="D17" i="2" l="1"/>
  <c r="H17" i="2"/>
  <c r="J11" i="2"/>
  <c r="J17" i="2" s="1"/>
  <c r="J11" i="3"/>
  <c r="J19" i="3" s="1"/>
  <c r="H19" i="3"/>
  <c r="H9" i="1"/>
  <c r="H123" i="1" l="1"/>
  <c r="J9" i="1"/>
  <c r="J123" i="1" s="1"/>
</calcChain>
</file>

<file path=xl/sharedStrings.xml><?xml version="1.0" encoding="utf-8"?>
<sst xmlns="http://schemas.openxmlformats.org/spreadsheetml/2006/main" count="195" uniqueCount="154">
  <si>
    <t>Gobierno de la Ciudad de México</t>
  </si>
  <si>
    <t>Estado Analítico del Ejercicio del Presupuesto de Egresos</t>
  </si>
  <si>
    <r>
      <t xml:space="preserve">Clasificación Administrativa </t>
    </r>
    <r>
      <rPr>
        <b/>
        <vertAlign val="superscript"/>
        <sz val="12"/>
        <color theme="0"/>
        <rFont val="Source Sans Pro"/>
        <family val="2"/>
      </rPr>
      <t>1/</t>
    </r>
  </si>
  <si>
    <t>Enero - Junio 2022</t>
  </si>
  <si>
    <t>(Cifras en Pesos)</t>
  </si>
  <si>
    <t>Unidad Responsable del Gasto</t>
  </si>
  <si>
    <t>Egresos</t>
  </si>
  <si>
    <t>Diferencia</t>
  </si>
  <si>
    <t xml:space="preserve">Comprometido </t>
  </si>
  <si>
    <t xml:space="preserve">Diferencia menos comprometido </t>
  </si>
  <si>
    <t>Aprobado</t>
  </si>
  <si>
    <t>Ampliaciones/
Reducciones</t>
  </si>
  <si>
    <t>Modificado</t>
  </si>
  <si>
    <t>Devengado</t>
  </si>
  <si>
    <t>Pagado</t>
  </si>
  <si>
    <t>01C001 Jefatura de Gobierno</t>
  </si>
  <si>
    <t>02C001 Secretaría de Gobierno</t>
  </si>
  <si>
    <t>03C001 Secretaría de Desarrollo Urbano y Vivienda</t>
  </si>
  <si>
    <t>04C001 Secretaría de Desarrollo Económico</t>
  </si>
  <si>
    <t>05C001 Secretaría de Turismo</t>
  </si>
  <si>
    <t>06C001 Secretaría del Medio Ambiente</t>
  </si>
  <si>
    <t>07C001 Secretaría de Obras y Servicios</t>
  </si>
  <si>
    <t>08C001 Secretaría de Inclusión y Bienestar Social</t>
  </si>
  <si>
    <t>09C001 Secretaría de Administración y Finanzas</t>
  </si>
  <si>
    <t>10C001 Secretaría de Movilidad</t>
  </si>
  <si>
    <t>11C001 Secretaría de Seguridad Ciudadana</t>
  </si>
  <si>
    <t>13C001 Secretaría de la Contraloría General</t>
  </si>
  <si>
    <t>25C001 Consejería Jurídica y de Servicios Legales</t>
  </si>
  <si>
    <t>26C001 Secretaría de Salud</t>
  </si>
  <si>
    <t>31C000 Secretaría de Cultura</t>
  </si>
  <si>
    <t>33C001 Secretaría de Trabajo y Fomento Al Empleo</t>
  </si>
  <si>
    <t>34C001 Secretaría de Gestión Integral de Riesgos y Protección Civil</t>
  </si>
  <si>
    <t>35C001 Secretaría de Pueblos y Barrios Originarios y Comunidades Indígenas Residentes</t>
  </si>
  <si>
    <t>36C001 Secretaría de Educación, Ciencia, Tecnología e Innovación</t>
  </si>
  <si>
    <t>38C001 Secretaría de las Mujeres</t>
  </si>
  <si>
    <t>02CD01 Alcaldía Álvaro Obregón</t>
  </si>
  <si>
    <t>02CD02 Alcaldía Azcapotzalco</t>
  </si>
  <si>
    <t>02CD03 Alcaldía Benito Juárez</t>
  </si>
  <si>
    <t>02CD04 Alcaldía Coyoacán</t>
  </si>
  <si>
    <t>02CD05 Alcaldía Cuajimalpa de Morelos</t>
  </si>
  <si>
    <t>02CD06 Alcaldía Cuauhtémoc</t>
  </si>
  <si>
    <t>02CD07 Alcaldía Gustavo A. Madero</t>
  </si>
  <si>
    <t>02CD08 Alcaldía Iztacalco</t>
  </si>
  <si>
    <t>02CD09 Alcaldía Iztapalapa</t>
  </si>
  <si>
    <t>02CD10 Alcaldía La Magdalena Contreras</t>
  </si>
  <si>
    <t>02CD11 Alcaldía Miguel Hidalgo</t>
  </si>
  <si>
    <t>02CD12 Alcaldía Milpa Alta</t>
  </si>
  <si>
    <t>02CD13 Alcaldía Tláhuac</t>
  </si>
  <si>
    <t>02CD14 Alcaldía Tlalpan</t>
  </si>
  <si>
    <t>02CD15 Alcaldía Venustiano Carranza</t>
  </si>
  <si>
    <t>02CD16 Alcaldía Xochimilco</t>
  </si>
  <si>
    <t>01CD03 Centro de Comando, Control, Cómputo, Comunicaciones y Contacto Ciudadano</t>
  </si>
  <si>
    <t>01CD06 Agencia Digital de Innovación Pública</t>
  </si>
  <si>
    <t>02CDBP Comisión de Búsqueda de Personas de la Ciudad de México</t>
  </si>
  <si>
    <t>02OD04 Autoridad del Centro Histórico</t>
  </si>
  <si>
    <t>02OD06 Instancia Ejecutora del Sistema Integral de Derechos Humanos</t>
  </si>
  <si>
    <t>06CD03 Sistema de Aguas de la Ciudad de México</t>
  </si>
  <si>
    <t>06CD05 Agencia de Atención Animal</t>
  </si>
  <si>
    <t>07CD01 Planta Productora de Mezclas Asfalticas</t>
  </si>
  <si>
    <t>11CD01 Universidad de la Policía</t>
  </si>
  <si>
    <t>11CD02 Policía Auxiliar</t>
  </si>
  <si>
    <t>11CD03 Policía Bancaria e Industrial</t>
  </si>
  <si>
    <t>26CD01 Agencia de Protección Sanitaria</t>
  </si>
  <si>
    <t>36CD01 Universidad de la Salud</t>
  </si>
  <si>
    <t>36CDES Instituto de Estudios Superiores de la Ciudad de México "Rosario Castellanos"</t>
  </si>
  <si>
    <t>39CD01 Servicio de Medios Públicos de la Ciudad de México</t>
  </si>
  <si>
    <t>15C006 Tesorería</t>
  </si>
  <si>
    <t>16C000 Deuda Pública</t>
  </si>
  <si>
    <t>17L000 Congreso de la Ciudad de México</t>
  </si>
  <si>
    <t>18L000 Auditoría Superior de la Ciudad de México</t>
  </si>
  <si>
    <t>19J000 Tribunal Superior de Justicia</t>
  </si>
  <si>
    <t>20J000 Consejo de la Judicatura</t>
  </si>
  <si>
    <t>21A000 Tribunal de Justicia Administrativa</t>
  </si>
  <si>
    <t>22A000 Junta Local de Conciliación y Arbitraje</t>
  </si>
  <si>
    <t>23A000 Comisión de Derechos Humanos</t>
  </si>
  <si>
    <t>24A000 Instituto Electoral</t>
  </si>
  <si>
    <t>27A000 Tribunal Electoral</t>
  </si>
  <si>
    <t>29A000 Universidad Autónoma de la Ciudad de México</t>
  </si>
  <si>
    <t>32A000 Instituto de Transparencia, Acceso a la Información Pública, Protección de Datos Personales y Rendición de Cuentas</t>
  </si>
  <si>
    <t>40A000 Fiscalía General de Justicia</t>
  </si>
  <si>
    <t>42A000 Consejo de Evaluación de la Ciudad de México</t>
  </si>
  <si>
    <t>01P0ES Fondo para el Desarrollo Económico y Social</t>
  </si>
  <si>
    <t>02PDAV Comisión Ejecutiva de Atención a Victímas de la Ciudad de México</t>
  </si>
  <si>
    <t>02PDDP Mecanismo para la Protección Integral de Personas Defensoras de Derechos Humanos y Periodistas</t>
  </si>
  <si>
    <t>03PDIV Instituto de Vivienda</t>
  </si>
  <si>
    <t>04P0DE Fondo de Desarrollo Económico</t>
  </si>
  <si>
    <t>04P0DS Fondo para el Desarrollo Social</t>
  </si>
  <si>
    <t>05P0PT Fondo Mixto de Promoción Turística</t>
  </si>
  <si>
    <t>06P0FA Fondo Ambiental Público</t>
  </si>
  <si>
    <t>06PDPA Procuraduría Ambiental y del Ordenamiento Territorial</t>
  </si>
  <si>
    <t>07PDIF Instituto Local de la Infraestructura Física Educativa</t>
  </si>
  <si>
    <t>07PDIS Instituto para la Seguridad de las Construcciones</t>
  </si>
  <si>
    <t>08PDCP Consejo para Prevenir y Eliminar la Discriminación</t>
  </si>
  <si>
    <t>08PDDF Sistema para el Desarrollo Integral de la Familia</t>
  </si>
  <si>
    <t>08PDII Instituto de las Personas con Discapacidad</t>
  </si>
  <si>
    <t>08PDIJ Instituto de la Juventud</t>
  </si>
  <si>
    <t>08PDPS Procuraduría Social</t>
  </si>
  <si>
    <t>09PFCH Fideicomiso del Centro Histórico</t>
  </si>
  <si>
    <t>09PFRC Fideicomiso de Recuperación Crediticia</t>
  </si>
  <si>
    <t>09PFRI Fideicomiso para la Reconstrucción Integral de la Ciudad de México</t>
  </si>
  <si>
    <t>10P0AC Fondo Público de Atención al Ciclista y al Peatón</t>
  </si>
  <si>
    <t>10P0TP Fideicomiso para el Fondo de Promoción para el Financiamiento del Transporte Público</t>
  </si>
  <si>
    <t>10PDMB Metrobús</t>
  </si>
  <si>
    <t>10PDME Sistema de Transporte Colectivo Metro</t>
  </si>
  <si>
    <t>10PDOR Organismo Regulador de Transporte</t>
  </si>
  <si>
    <t>10PDRT Red de Transporte de Pasajeros (RTP)</t>
  </si>
  <si>
    <t>10PDTE Servicio de Transportes Eléctricos</t>
  </si>
  <si>
    <t>13PDEA Escuela de Administración Pública</t>
  </si>
  <si>
    <t>13PDVA Instituto de Verificación Administrativa</t>
  </si>
  <si>
    <t>14P0PJ Fideicomiso Público del Fondo de Apoyo a la Procuración de Justicia</t>
  </si>
  <si>
    <t>26PDIA Instituto para la Atención y Prevención de las Adicciones</t>
  </si>
  <si>
    <t>26PDSP Servicios de Salud Pública</t>
  </si>
  <si>
    <t>31PFMA Fideicomiso Museo de Arte Popular Mexicano</t>
  </si>
  <si>
    <t>31PFME Fideicomiso Museo del Estanquillo</t>
  </si>
  <si>
    <t>31PFPC Fideicomiso de Promocion y Desarrollo del Cine Mexicano</t>
  </si>
  <si>
    <t>33PDIT Instituto de Capacitación para el Trabajo</t>
  </si>
  <si>
    <t>34PDHB Heroico Cuerpo de Bomberos</t>
  </si>
  <si>
    <t>36PDID Instituto del Deporte</t>
  </si>
  <si>
    <t>36PDIE Instituto de Educación Media Superior</t>
  </si>
  <si>
    <t>36PFEG Fideicomiso Educación Garantizada</t>
  </si>
  <si>
    <t>41PDIP Instituto de Planeación Democrática y Prospectiva de la Ciudad de México</t>
  </si>
  <si>
    <t>09PDLR Caja de Previsión para Trabajadores a Lista de Raya</t>
  </si>
  <si>
    <t>09PDPA Caja de Previsión de la Policía Auxiliar</t>
  </si>
  <si>
    <t>09PDPP Caja de Previsión de la Policía Preventiva</t>
  </si>
  <si>
    <t>09PECM Corporación Mexicana de Impresión, S.A. de C.V.</t>
  </si>
  <si>
    <t>09PESM Servicios Metropolitanos, S.A. de C.V.</t>
  </si>
  <si>
    <t>Total *</t>
  </si>
  <si>
    <r>
      <rPr>
        <b/>
        <vertAlign val="superscript"/>
        <sz val="10"/>
        <rFont val="Source Sans Pro"/>
        <family val="2"/>
      </rPr>
      <t>1/</t>
    </r>
    <r>
      <rPr>
        <b/>
        <sz val="10"/>
        <rFont val="Source Sans Pro"/>
        <family val="2"/>
      </rPr>
      <t xml:space="preserve"> Gasto Neto.</t>
    </r>
  </si>
  <si>
    <r>
      <rPr>
        <b/>
        <vertAlign val="superscript"/>
        <sz val="10"/>
        <rFont val="Source Sans Pro"/>
        <family val="2"/>
      </rPr>
      <t>2/</t>
    </r>
    <r>
      <rPr>
        <b/>
        <sz val="10"/>
        <rFont val="Source Sans Pro"/>
        <family val="2"/>
      </rPr>
      <t xml:space="preserve"> El Consejo </t>
    </r>
    <r>
      <rPr>
        <sz val="10"/>
        <rFont val="Source Sans Pro"/>
        <family val="2"/>
      </rPr>
      <t>de Evaluación del Desarrollo Social se encuentra en proceso de transición entre Entidad a Organismo Autónomo.</t>
    </r>
  </si>
  <si>
    <t>Nota: Cifras Preliminares, las correspondientes al cierre del ejercicio se registrarán en el Informe de Cuenta Pública 2022.</t>
  </si>
  <si>
    <r>
      <rPr>
        <b/>
        <sz val="10"/>
        <rFont val="Source Sans Pro"/>
        <family val="2"/>
      </rPr>
      <t>Las cifras</t>
    </r>
    <r>
      <rPr>
        <sz val="10"/>
        <rFont val="Source Sans Pro"/>
        <family val="2"/>
      </rPr>
      <t xml:space="preserve"> pueden variar por efecto de redondeo. </t>
    </r>
  </si>
  <si>
    <r>
      <rPr>
        <b/>
        <sz val="10"/>
        <color rgb="FF000000"/>
        <rFont val="Source Sans Pro"/>
        <family val="2"/>
      </rPr>
      <t xml:space="preserve">Las cifras </t>
    </r>
    <r>
      <rPr>
        <sz val="10"/>
        <color rgb="FF000000"/>
        <rFont val="Source Sans Pro"/>
        <family val="2"/>
      </rPr>
      <t>entre paréntesis indican variaciones negativas.</t>
    </r>
  </si>
  <si>
    <r>
      <t>Fuente:</t>
    </r>
    <r>
      <rPr>
        <sz val="10"/>
        <color indexed="8"/>
        <rFont val="Source Sans Pro"/>
        <family val="2"/>
      </rPr>
      <t xml:space="preserve"> Secretaría de Administración y Finanzas</t>
    </r>
  </si>
  <si>
    <t>Egresos*</t>
  </si>
  <si>
    <t>3=(1+2)</t>
  </si>
  <si>
    <t>1 Poder Ejecutivo</t>
  </si>
  <si>
    <t>Poder Ejecutivo</t>
  </si>
  <si>
    <t>2 Poder Legislativo</t>
  </si>
  <si>
    <t>Poder Legislativo</t>
  </si>
  <si>
    <t>3 Poder Judicial</t>
  </si>
  <si>
    <t>Poder Judicial</t>
  </si>
  <si>
    <t>4 Órganos Autónomos</t>
  </si>
  <si>
    <t>Órganos Autónomos</t>
  </si>
  <si>
    <t>Sector Paraestatal de la Ciudad de México</t>
  </si>
  <si>
    <t>1 Entidades y Fideicomisos Públicos No Empresariales y No Financieros</t>
  </si>
  <si>
    <t>Entidades Paraestatales y Fideicomisos No Empresariales y No Financieros</t>
  </si>
  <si>
    <t>2 Instituciones Públicas De Seguridad Social</t>
  </si>
  <si>
    <t>Instituciones Públicas de la Seguridad Social</t>
  </si>
  <si>
    <t>3 Entidades Paraestatales Empresariales Y No Financieras</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</si>
  <si>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</si>
  <si>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</si>
  <si>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</si>
  <si>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Empresariales Financieras No Monetarias con Participación Estatal Mayoritaria</t>
  </si>
  <si>
    <t>Fideicomisos Financieros Públicos con Participación Estatal Mayoritaria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</si>
</sst>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_(* \(#,##0\);_(* &quot;-&quot;??_);_(@_)"/>
    <numFmt numFmtId="165" formatCode="_-* #,##0_-;\-* #,##0_-;_-* &quot;-&quot;??_-;_-@_-"/>
    <numFmt numFmtId="166" formatCode="0.0%"/>
    <numFmt numFmtId="167" formatCode="#,##0.0_);\(#,##0.0\)"/>
    <numFmt numFmtId="168" formatCode="_(* #,##0.0_);_(* \(#,##0.0\);_(* &quot;-&quot;??_);_(@_)"/>
    <numFmt numFmtId="169" formatCode="_-* #,##0.0_-;\-* #,##0.0_-;_-* &quot;-&quot;??_-;_-@_-"/>
  </numFmts>
  <fonts count="22" x14ac:knownFonts="1">
    <font>
      <sz val="11"/>
      <color theme="1"/>
      <name val="Calibri"/>
      <family val="2"/>
      <scheme val="minor"/>
    </font>
    <font>
      <sz val="11"/>
      <color theme="1"/>
      <name val="Calibri"/>
      <family val="2"/>
      <scheme val="minor"/>
    </font>
    <font>
      <sz val="12"/>
      <color theme="1"/>
      <name val="Source Sans Pro"/>
      <family val="2"/>
    </font>
    <font>
      <b/>
      <sz val="12"/>
      <color theme="0"/>
      <name val="Source Sans Pro"/>
      <family val="2"/>
    </font>
    <font>
      <b/>
      <vertAlign val="superscript"/>
      <sz val="12"/>
      <color theme="0"/>
      <name val="Source Sans Pro"/>
      <family val="2"/>
    </font>
    <font>
      <b/>
      <sz val="12"/>
      <color theme="1"/>
      <name val="Source Sans Pro"/>
      <family val="2"/>
    </font>
    <font>
      <sz val="10"/>
      <name val="Arial"/>
      <family val="2"/>
    </font>
    <font>
      <sz val="9"/>
      <color theme="1"/>
      <name val="Source Sans Pro"/>
      <family val="2"/>
    </font>
    <font>
      <b/>
      <sz val="10"/>
      <color indexed="54"/>
      <name val="Arial"/>
      <family val="2"/>
    </font>
    <font>
      <sz val="12"/>
      <color indexed="8"/>
      <name val="Source Sans Pro"/>
      <family val="2"/>
    </font>
    <font>
      <b/>
      <sz val="12"/>
      <color indexed="8"/>
      <name val="Source Sans Pro"/>
      <family val="2"/>
    </font>
    <font>
      <sz val="12"/>
      <name val="Source Sans Pro"/>
      <family val="2"/>
    </font>
    <font>
      <b/>
      <sz val="10"/>
      <name val="Source Sans Pro"/>
      <family val="2"/>
    </font>
    <font>
      <b/>
      <vertAlign val="superscript"/>
      <sz val="10"/>
      <name val="Source Sans Pro"/>
      <family val="2"/>
    </font>
    <font>
      <b/>
      <sz val="10"/>
      <color theme="1"/>
      <name val="Source Sans Pro"/>
      <family val="2"/>
    </font>
    <font>
      <sz val="10"/>
      <color theme="1"/>
      <name val="Source Sans Pro"/>
      <family val="2"/>
    </font>
    <font>
      <sz val="10"/>
      <name val="Source Sans Pro"/>
      <family val="2"/>
    </font>
    <font>
      <sz val="10"/>
      <color rgb="FF000000"/>
      <name val="Source Sans Pro"/>
      <family val="2"/>
    </font>
    <font>
      <b/>
      <sz val="10"/>
      <color rgb="FF000000"/>
      <name val="Source Sans Pro"/>
      <family val="2"/>
    </font>
    <font>
      <sz val="10"/>
      <color indexed="8"/>
      <name val="Source Sans Pro"/>
      <family val="2"/>
    </font>
    <font>
      <i/>
      <sz val="12"/>
      <color theme="1"/>
      <name val="Source Sans Pro"/>
      <family val="2"/>
    </font>
    <font>
      <b/>
      <sz val="12"/>
      <name val="Source Sans Pro"/>
      <family val="2"/>
    </font>
  </fonts>
  <fills count="3">
    <fill>
      <patternFill patternType="none"/>
    </fill>
    <fill>
      <patternFill patternType="gray125"/>
    </fill>
    <fill>
      <patternFill patternType="solid">
        <fgColor rgb="FF691C20"/>
        <bgColor indexed="64"/>
      </patternFill>
    </fill>
  </fills>
  <borders count="17">
    <border>
      <left/>
      <right/>
      <top/>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bottom style="double">
        <color indexed="64"/>
      </bottom>
      <diagonal/>
    </border>
    <border>
      <left style="thin">
        <color theme="0"/>
      </left>
      <right style="thin">
        <color theme="0"/>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Font="0" applyFill="0" applyBorder="0" applyAlignment="0" applyProtection="0"/>
    <xf numFmtId="0" fontId="6" fillId="0" borderId="0"/>
  </cellStyleXfs>
  <cellXfs count="65">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49" fontId="3" fillId="2" borderId="10" xfId="0" applyNumberFormat="1" applyFont="1" applyFill="1" applyBorder="1" applyAlignment="1">
      <alignment horizontal="center" vertical="center" wrapText="1"/>
    </xf>
    <xf numFmtId="49" fontId="3" fillId="2" borderId="11" xfId="0" applyNumberFormat="1" applyFont="1" applyFill="1" applyBorder="1" applyAlignment="1">
      <alignment horizontal="center" vertical="center" wrapText="1"/>
    </xf>
    <xf numFmtId="49" fontId="3" fillId="2" borderId="12" xfId="0" applyNumberFormat="1"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xf numFmtId="0" fontId="2" fillId="0" borderId="0" xfId="0" applyFont="1" applyFill="1" applyAlignment="1">
      <alignment horizontal="justify" vertical="center"/>
    </xf>
    <xf numFmtId="164" fontId="7" fillId="0" borderId="0" xfId="0" applyNumberFormat="1" applyFont="1" applyFill="1" applyBorder="1" applyAlignment="1">
      <alignment horizontal="center" vertical="center" wrapText="1"/>
    </xf>
    <xf numFmtId="164" fontId="2" fillId="0" borderId="0" xfId="0" applyNumberFormat="1" applyFont="1" applyFill="1" applyAlignment="1">
      <alignment horizontal="center" vertical="center" wrapText="1"/>
    </xf>
    <xf numFmtId="165" fontId="2"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Alignment="1">
      <alignment vertical="center"/>
    </xf>
    <xf numFmtId="0" fontId="8" fillId="0" borderId="0" xfId="0" applyFont="1" applyAlignment="1">
      <alignment horizontal="left"/>
    </xf>
    <xf numFmtId="0" fontId="5" fillId="0" borderId="0" xfId="0" applyFont="1" applyAlignment="1">
      <alignment vertical="center"/>
    </xf>
    <xf numFmtId="0" fontId="5" fillId="0" borderId="0" xfId="0" applyFont="1"/>
    <xf numFmtId="0" fontId="2" fillId="0" borderId="0" xfId="0" applyFont="1" applyAlignment="1">
      <alignment horizontal="left" vertical="center"/>
    </xf>
    <xf numFmtId="165" fontId="9" fillId="0" borderId="0" xfId="1" applyNumberFormat="1" applyFont="1" applyFill="1" applyBorder="1" applyAlignment="1">
      <alignment horizontal="right" vertical="center"/>
    </xf>
    <xf numFmtId="165" fontId="10" fillId="0" borderId="0" xfId="1" applyNumberFormat="1" applyFont="1" applyFill="1" applyBorder="1" applyAlignment="1">
      <alignment horizontal="right" vertical="center"/>
    </xf>
    <xf numFmtId="164" fontId="5" fillId="0" borderId="0" xfId="0" applyNumberFormat="1" applyFont="1" applyAlignment="1">
      <alignment horizontal="center" vertical="center" wrapText="1"/>
    </xf>
    <xf numFmtId="166" fontId="5" fillId="0" borderId="0" xfId="2" applyNumberFormat="1" applyFont="1"/>
    <xf numFmtId="0" fontId="2" fillId="0" borderId="15" xfId="0" applyFont="1" applyBorder="1" applyAlignment="1">
      <alignment horizontal="left" vertical="center"/>
    </xf>
    <xf numFmtId="0" fontId="2" fillId="0" borderId="15" xfId="0" applyFont="1" applyBorder="1" applyAlignment="1">
      <alignment horizontal="left" vertical="center" wrapText="1"/>
    </xf>
    <xf numFmtId="167" fontId="11" fillId="0" borderId="15" xfId="3" applyNumberFormat="1" applyFont="1" applyFill="1" applyBorder="1" applyAlignment="1" applyProtection="1">
      <alignment vertical="center"/>
    </xf>
    <xf numFmtId="166" fontId="11" fillId="0" borderId="15" xfId="2" applyNumberFormat="1" applyFont="1" applyFill="1" applyBorder="1" applyAlignment="1" applyProtection="1">
      <alignment vertical="center"/>
    </xf>
    <xf numFmtId="0" fontId="12" fillId="0" borderId="0" xfId="0" applyFont="1" applyAlignment="1">
      <alignment horizontal="justify" vertical="center" wrapText="1"/>
    </xf>
    <xf numFmtId="0" fontId="14" fillId="0" borderId="0" xfId="0" applyFont="1" applyAlignment="1">
      <alignment horizontal="justify" vertical="center" wrapText="1"/>
    </xf>
    <xf numFmtId="0" fontId="15" fillId="0" borderId="0" xfId="0" applyFont="1" applyAlignment="1">
      <alignment horizontal="justify" vertical="center" wrapText="1"/>
    </xf>
    <xf numFmtId="0" fontId="12" fillId="0" borderId="0" xfId="0" applyFont="1" applyAlignment="1">
      <alignment horizontal="left" vertical="center" wrapText="1"/>
    </xf>
    <xf numFmtId="0" fontId="16" fillId="0" borderId="0" xfId="0" applyFont="1" applyAlignment="1">
      <alignment horizontal="justify" vertical="center" wrapText="1"/>
    </xf>
    <xf numFmtId="0" fontId="17" fillId="0" borderId="0" xfId="0" applyFont="1" applyAlignment="1">
      <alignment horizontal="justify" vertical="center" wrapText="1"/>
    </xf>
    <xf numFmtId="0" fontId="2" fillId="0" borderId="0" xfId="0" applyFont="1" applyAlignment="1"/>
    <xf numFmtId="0" fontId="3" fillId="2" borderId="9" xfId="0" applyFont="1" applyFill="1" applyBorder="1" applyAlignment="1">
      <alignment horizontal="center" vertical="center" wrapText="1"/>
    </xf>
    <xf numFmtId="49" fontId="3" fillId="2" borderId="13" xfId="0" applyNumberFormat="1" applyFont="1" applyFill="1" applyBorder="1" applyAlignment="1">
      <alignment horizontal="center" vertical="center" wrapText="1"/>
    </xf>
    <xf numFmtId="49" fontId="3" fillId="2" borderId="16" xfId="0" applyNumberFormat="1" applyFont="1" applyFill="1" applyBorder="1" applyAlignment="1">
      <alignment horizontal="center" vertical="center" wrapText="1"/>
    </xf>
    <xf numFmtId="0" fontId="3" fillId="2" borderId="9" xfId="0" quotePrefix="1" applyFont="1" applyFill="1" applyBorder="1" applyAlignment="1">
      <alignment horizontal="center" vertical="center" wrapText="1"/>
    </xf>
    <xf numFmtId="0" fontId="3" fillId="2" borderId="9" xfId="0" applyFont="1" applyFill="1" applyBorder="1" applyAlignment="1">
      <alignment horizontal="center" vertical="top" wrapText="1"/>
    </xf>
    <xf numFmtId="49" fontId="3" fillId="2" borderId="14" xfId="0" applyNumberFormat="1" applyFont="1" applyFill="1" applyBorder="1" applyAlignment="1">
      <alignment horizontal="center" vertical="center" wrapText="1"/>
    </xf>
    <xf numFmtId="0" fontId="20" fillId="0" borderId="0" xfId="4" applyFont="1" applyAlignment="1">
      <alignment horizontal="left" vertical="center" wrapText="1"/>
    </xf>
    <xf numFmtId="168" fontId="5" fillId="0" borderId="0" xfId="0" applyNumberFormat="1" applyFont="1" applyAlignment="1">
      <alignment horizontal="center" vertical="center" wrapText="1"/>
    </xf>
    <xf numFmtId="168" fontId="2" fillId="0" borderId="0" xfId="0" applyNumberFormat="1" applyFont="1" applyAlignment="1">
      <alignment horizontal="center" vertical="center" wrapText="1"/>
    </xf>
    <xf numFmtId="0" fontId="2" fillId="0" borderId="0" xfId="0" applyFont="1" applyAlignment="1">
      <alignment horizontal="justify" vertical="center" wrapText="1"/>
    </xf>
    <xf numFmtId="167" fontId="21" fillId="0" borderId="0" xfId="3" applyNumberFormat="1" applyFont="1" applyFill="1" applyBorder="1" applyAlignment="1" applyProtection="1">
      <alignment vertical="center"/>
    </xf>
    <xf numFmtId="0" fontId="15" fillId="0" borderId="0" xfId="0" applyFont="1" applyAlignment="1">
      <alignment vertical="center"/>
    </xf>
    <xf numFmtId="0" fontId="15" fillId="0" borderId="0" xfId="0" applyFont="1"/>
    <xf numFmtId="169" fontId="2" fillId="0" borderId="0" xfId="1" applyNumberFormat="1" applyFont="1"/>
    <xf numFmtId="43" fontId="2" fillId="0" borderId="0" xfId="1" applyFont="1"/>
    <xf numFmtId="165" fontId="2" fillId="0" borderId="0" xfId="0" applyNumberFormat="1" applyFont="1"/>
    <xf numFmtId="0" fontId="2" fillId="0" borderId="0" xfId="4" applyFont="1" applyAlignment="1">
      <alignment horizontal="left" vertical="center" wrapText="1"/>
    </xf>
    <xf numFmtId="0" fontId="2" fillId="0" borderId="0" xfId="0" applyFont="1" applyAlignment="1">
      <alignment horizontal="left" vertical="center" wrapText="1"/>
    </xf>
  </cellXfs>
  <cellStyles count="5">
    <cellStyle name="Millares" xfId="1" builtinId="3"/>
    <cellStyle name="Moneda_000 cuadros para datos del iat ene-sep 08 (valores)" xfId="3"/>
    <cellStyle name="Normal" xfId="0" builtinId="0"/>
    <cellStyle name="Normal 2"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sificacionesCENTR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 val="IAT ver 10.0"/>
      <sheetName val="ADS-1"/>
      <sheetName val="Sociedades "/>
      <sheetName val="C_AF"/>
    </sheetNames>
    <sheetDataSet>
      <sheetData sheetId="0">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DMX"/>
      <sheetName val="Objeto del Gasto"/>
      <sheetName val="Funcional"/>
      <sheetName val="Económica"/>
      <sheetName val="Categoría Programática"/>
      <sheetName val="Administrativa-1"/>
      <sheetName val="Administrativa-2"/>
      <sheetName val="Administrativa-3"/>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 val="cats"/>
    </sheetNames>
    <sheetDataSet>
      <sheetData sheetId="0">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L130"/>
  <sheetViews>
    <sheetView showGridLines="0" tabSelected="1" view="pageBreakPreview" topLeftCell="B1" zoomScale="85" zoomScaleNormal="70" zoomScaleSheetLayoutView="85" workbookViewId="0">
      <selection activeCell="B11" sqref="B11"/>
    </sheetView>
  </sheetViews>
  <sheetFormatPr baseColWidth="10" defaultColWidth="11.5703125" defaultRowHeight="15.75" x14ac:dyDescent="0.25"/>
  <cols>
    <col min="1" max="1" width="0" style="1" hidden="1" customWidth="1"/>
    <col min="2" max="2" width="58.140625" style="46" customWidth="1"/>
    <col min="3" max="10" width="19.85546875" style="1" customWidth="1"/>
    <col min="11" max="16384" width="11.5703125" style="1"/>
  </cols>
  <sheetData>
    <row r="1" spans="1:10" ht="15" customHeight="1" x14ac:dyDescent="0.25">
      <c r="B1" s="2" t="s">
        <v>0</v>
      </c>
      <c r="C1" s="3"/>
      <c r="D1" s="3"/>
      <c r="E1" s="3"/>
      <c r="F1" s="3"/>
      <c r="G1" s="3"/>
      <c r="H1" s="3"/>
      <c r="I1" s="3"/>
      <c r="J1" s="4"/>
    </row>
    <row r="2" spans="1:10" ht="15" customHeight="1" x14ac:dyDescent="0.25">
      <c r="B2" s="5" t="s">
        <v>1</v>
      </c>
      <c r="C2" s="6"/>
      <c r="D2" s="6"/>
      <c r="E2" s="6"/>
      <c r="F2" s="6"/>
      <c r="G2" s="6"/>
      <c r="H2" s="6"/>
      <c r="I2" s="6"/>
      <c r="J2" s="7"/>
    </row>
    <row r="3" spans="1:10" ht="15" customHeight="1" x14ac:dyDescent="0.25">
      <c r="B3" s="5" t="s">
        <v>2</v>
      </c>
      <c r="C3" s="6"/>
      <c r="D3" s="6"/>
      <c r="E3" s="6"/>
      <c r="F3" s="6"/>
      <c r="G3" s="6"/>
      <c r="H3" s="6"/>
      <c r="I3" s="6"/>
      <c r="J3" s="7"/>
    </row>
    <row r="4" spans="1:10" ht="15" customHeight="1" x14ac:dyDescent="0.25">
      <c r="B4" s="5" t="s">
        <v>3</v>
      </c>
      <c r="C4" s="6"/>
      <c r="D4" s="6"/>
      <c r="E4" s="6"/>
      <c r="F4" s="6"/>
      <c r="G4" s="6"/>
      <c r="H4" s="6"/>
      <c r="I4" s="6"/>
      <c r="J4" s="7"/>
    </row>
    <row r="5" spans="1:10" ht="15" customHeight="1" x14ac:dyDescent="0.25">
      <c r="B5" s="8" t="s">
        <v>4</v>
      </c>
      <c r="C5" s="9"/>
      <c r="D5" s="9"/>
      <c r="E5" s="9"/>
      <c r="F5" s="9"/>
      <c r="G5" s="9"/>
      <c r="H5" s="9"/>
      <c r="I5" s="9"/>
      <c r="J5" s="10"/>
    </row>
    <row r="6" spans="1:10" ht="15" customHeight="1" x14ac:dyDescent="0.25">
      <c r="B6" s="11" t="s">
        <v>5</v>
      </c>
      <c r="C6" s="12" t="s">
        <v>6</v>
      </c>
      <c r="D6" s="13"/>
      <c r="E6" s="13"/>
      <c r="F6" s="13"/>
      <c r="G6" s="14"/>
      <c r="H6" s="15" t="s">
        <v>7</v>
      </c>
      <c r="I6" s="16" t="s">
        <v>8</v>
      </c>
      <c r="J6" s="15" t="s">
        <v>9</v>
      </c>
    </row>
    <row r="7" spans="1:10" ht="30" customHeight="1" x14ac:dyDescent="0.25">
      <c r="B7" s="11"/>
      <c r="C7" s="17" t="s">
        <v>10</v>
      </c>
      <c r="D7" s="17" t="s">
        <v>11</v>
      </c>
      <c r="E7" s="17" t="s">
        <v>12</v>
      </c>
      <c r="F7" s="17" t="s">
        <v>13</v>
      </c>
      <c r="G7" s="17" t="s">
        <v>14</v>
      </c>
      <c r="H7" s="15"/>
      <c r="I7" s="18"/>
      <c r="J7" s="15"/>
    </row>
    <row r="8" spans="1:10" s="19" customFormat="1" ht="8.1" customHeight="1" x14ac:dyDescent="0.25">
      <c r="B8" s="20"/>
    </row>
    <row r="9" spans="1:10" s="27" customFormat="1" ht="30" customHeight="1" x14ac:dyDescent="0.2">
      <c r="A9" s="21" t="s">
        <v>15</v>
      </c>
      <c r="B9" s="22" t="str">
        <f>MID(A9,8,100)</f>
        <v>Jefatura de Gobierno</v>
      </c>
      <c r="C9" s="23">
        <v>224797249</v>
      </c>
      <c r="D9" s="24">
        <v>0</v>
      </c>
      <c r="E9" s="23">
        <v>224797249</v>
      </c>
      <c r="F9" s="23">
        <v>98039340.379999965</v>
      </c>
      <c r="G9" s="25">
        <v>98039340.379999965</v>
      </c>
      <c r="H9" s="25">
        <f>+E9-G9</f>
        <v>126757908.62000003</v>
      </c>
      <c r="I9" s="23">
        <v>26847965.750000007</v>
      </c>
      <c r="J9" s="26">
        <f>+H9-I9</f>
        <v>99909942.870000035</v>
      </c>
    </row>
    <row r="10" spans="1:10" s="27" customFormat="1" ht="30" customHeight="1" x14ac:dyDescent="0.2">
      <c r="A10" s="28" t="s">
        <v>16</v>
      </c>
      <c r="B10" s="22" t="str">
        <f>MID(A10,8,100)</f>
        <v>Secretaría de Gobierno</v>
      </c>
      <c r="C10" s="23">
        <v>1058167419</v>
      </c>
      <c r="D10" s="24">
        <v>0</v>
      </c>
      <c r="E10" s="23">
        <v>1058167419.0000001</v>
      </c>
      <c r="F10" s="23">
        <v>232483697.22999999</v>
      </c>
      <c r="G10" s="25">
        <v>232483697.22999999</v>
      </c>
      <c r="H10" s="25">
        <f t="shared" ref="H10:H73" si="0">+E10-G10</f>
        <v>825683721.7700001</v>
      </c>
      <c r="I10" s="23">
        <v>73915010.209999993</v>
      </c>
      <c r="J10" s="26">
        <f t="shared" ref="J10:J73" si="1">+H10-I10</f>
        <v>751768711.56000006</v>
      </c>
    </row>
    <row r="11" spans="1:10" s="27" customFormat="1" ht="30" customHeight="1" x14ac:dyDescent="0.2">
      <c r="A11" s="28" t="s">
        <v>17</v>
      </c>
      <c r="B11" s="22" t="str">
        <f t="shared" ref="B11:B74" si="2">MID(A11,8,100)</f>
        <v>Secretaría de Desarrollo Urbano y Vivienda</v>
      </c>
      <c r="C11" s="23">
        <v>265483734</v>
      </c>
      <c r="D11" s="24">
        <v>0</v>
      </c>
      <c r="E11" s="23">
        <v>265483734</v>
      </c>
      <c r="F11" s="23">
        <v>118530393.11999997</v>
      </c>
      <c r="G11" s="25">
        <v>118530393.11999997</v>
      </c>
      <c r="H11" s="25">
        <f t="shared" si="0"/>
        <v>146953340.88000003</v>
      </c>
      <c r="I11" s="23">
        <v>21474009.34</v>
      </c>
      <c r="J11" s="26">
        <f t="shared" si="1"/>
        <v>125479331.54000002</v>
      </c>
    </row>
    <row r="12" spans="1:10" s="27" customFormat="1" ht="30" customHeight="1" x14ac:dyDescent="0.2">
      <c r="A12" s="28" t="s">
        <v>18</v>
      </c>
      <c r="B12" s="22" t="str">
        <f t="shared" si="2"/>
        <v>Secretaría de Desarrollo Económico</v>
      </c>
      <c r="C12" s="23">
        <v>410711185</v>
      </c>
      <c r="D12" s="24">
        <v>-228831911</v>
      </c>
      <c r="E12" s="23">
        <v>181879274</v>
      </c>
      <c r="F12" s="23">
        <v>84067143.639999986</v>
      </c>
      <c r="G12" s="25">
        <v>84067143.639999986</v>
      </c>
      <c r="H12" s="25">
        <f t="shared" si="0"/>
        <v>97812130.360000014</v>
      </c>
      <c r="I12" s="23">
        <v>9351294.6399999969</v>
      </c>
      <c r="J12" s="26">
        <f t="shared" si="1"/>
        <v>88460835.720000014</v>
      </c>
    </row>
    <row r="13" spans="1:10" s="27" customFormat="1" ht="30" customHeight="1" x14ac:dyDescent="0.2">
      <c r="A13" s="28" t="s">
        <v>19</v>
      </c>
      <c r="B13" s="22" t="str">
        <f t="shared" si="2"/>
        <v>Secretaría de Turismo</v>
      </c>
      <c r="C13" s="23">
        <v>79219381</v>
      </c>
      <c r="D13" s="24">
        <v>17583512.799999982</v>
      </c>
      <c r="E13" s="23">
        <v>96802893.799999982</v>
      </c>
      <c r="F13" s="23">
        <v>33584815.18</v>
      </c>
      <c r="G13" s="25">
        <v>33584815.18</v>
      </c>
      <c r="H13" s="25">
        <f t="shared" si="0"/>
        <v>63218078.619999982</v>
      </c>
      <c r="I13" s="23">
        <v>7040855.3500000024</v>
      </c>
      <c r="J13" s="26">
        <f t="shared" si="1"/>
        <v>56177223.269999981</v>
      </c>
    </row>
    <row r="14" spans="1:10" s="27" customFormat="1" ht="30" customHeight="1" x14ac:dyDescent="0.2">
      <c r="A14" s="28" t="s">
        <v>20</v>
      </c>
      <c r="B14" s="22" t="str">
        <f t="shared" si="2"/>
        <v>Secretaría del Medio Ambiente</v>
      </c>
      <c r="C14" s="23">
        <v>1243739956</v>
      </c>
      <c r="D14" s="24">
        <v>908682607.17999983</v>
      </c>
      <c r="E14" s="23">
        <v>2152422563.1799998</v>
      </c>
      <c r="F14" s="23">
        <v>1015986377.5599999</v>
      </c>
      <c r="G14" s="25">
        <v>1015986377.5599999</v>
      </c>
      <c r="H14" s="25">
        <f t="shared" si="0"/>
        <v>1136436185.6199999</v>
      </c>
      <c r="I14" s="23">
        <v>461436226.24999988</v>
      </c>
      <c r="J14" s="26">
        <f t="shared" si="1"/>
        <v>674999959.37</v>
      </c>
    </row>
    <row r="15" spans="1:10" s="27" customFormat="1" ht="30" customHeight="1" x14ac:dyDescent="0.2">
      <c r="A15" s="28" t="s">
        <v>21</v>
      </c>
      <c r="B15" s="22" t="str">
        <f t="shared" si="2"/>
        <v>Secretaría de Obras y Servicios</v>
      </c>
      <c r="C15" s="23">
        <v>13588347120</v>
      </c>
      <c r="D15" s="24">
        <v>3860046827.5200043</v>
      </c>
      <c r="E15" s="23">
        <v>17448393947.520004</v>
      </c>
      <c r="F15" s="23">
        <v>4514879025.6600008</v>
      </c>
      <c r="G15" s="25">
        <v>4514879025.6600008</v>
      </c>
      <c r="H15" s="25">
        <f t="shared" si="0"/>
        <v>12933514921.860004</v>
      </c>
      <c r="I15" s="23">
        <v>5056893402.8399992</v>
      </c>
      <c r="J15" s="26">
        <f t="shared" si="1"/>
        <v>7876621519.0200052</v>
      </c>
    </row>
    <row r="16" spans="1:10" s="27" customFormat="1" ht="30" customHeight="1" x14ac:dyDescent="0.2">
      <c r="A16" s="28" t="s">
        <v>22</v>
      </c>
      <c r="B16" s="22" t="str">
        <f t="shared" si="2"/>
        <v>Secretaría de Inclusión y Bienestar Social</v>
      </c>
      <c r="C16" s="23">
        <v>2481681534</v>
      </c>
      <c r="D16" s="24">
        <v>-88927809</v>
      </c>
      <c r="E16" s="23">
        <v>2392753725</v>
      </c>
      <c r="F16" s="23">
        <v>1074292740.98</v>
      </c>
      <c r="G16" s="25">
        <v>1074292740.98</v>
      </c>
      <c r="H16" s="25">
        <f t="shared" si="0"/>
        <v>1318460984.02</v>
      </c>
      <c r="I16" s="23">
        <v>395345663.81999987</v>
      </c>
      <c r="J16" s="26">
        <f t="shared" si="1"/>
        <v>923115320.20000005</v>
      </c>
    </row>
    <row r="17" spans="1:10" s="27" customFormat="1" ht="30" customHeight="1" x14ac:dyDescent="0.2">
      <c r="A17" s="28" t="s">
        <v>23</v>
      </c>
      <c r="B17" s="22" t="str">
        <f t="shared" si="2"/>
        <v>Secretaría de Administración y Finanzas</v>
      </c>
      <c r="C17" s="23">
        <v>3870824254</v>
      </c>
      <c r="D17" s="24">
        <v>57869709.000000477</v>
      </c>
      <c r="E17" s="23">
        <v>3928693963.0000005</v>
      </c>
      <c r="F17" s="23">
        <v>1860470674.1099999</v>
      </c>
      <c r="G17" s="25">
        <v>1860470674.1099999</v>
      </c>
      <c r="H17" s="25">
        <f t="shared" si="0"/>
        <v>2068223288.8900006</v>
      </c>
      <c r="I17" s="23">
        <v>484738213.85999995</v>
      </c>
      <c r="J17" s="26">
        <f t="shared" si="1"/>
        <v>1583485075.0300007</v>
      </c>
    </row>
    <row r="18" spans="1:10" s="27" customFormat="1" ht="30" customHeight="1" x14ac:dyDescent="0.2">
      <c r="A18" s="28" t="s">
        <v>24</v>
      </c>
      <c r="B18" s="22" t="str">
        <f t="shared" si="2"/>
        <v>Secretaría de Movilidad</v>
      </c>
      <c r="C18" s="23">
        <v>2304039444</v>
      </c>
      <c r="D18" s="24">
        <v>-252690.26000022888</v>
      </c>
      <c r="E18" s="23">
        <v>2303786753.7399998</v>
      </c>
      <c r="F18" s="23">
        <v>876439522.03999937</v>
      </c>
      <c r="G18" s="25">
        <v>876439522.03999937</v>
      </c>
      <c r="H18" s="25">
        <f t="shared" si="0"/>
        <v>1427347231.7000003</v>
      </c>
      <c r="I18" s="23">
        <v>1037652589.1500006</v>
      </c>
      <c r="J18" s="26">
        <f t="shared" si="1"/>
        <v>389694642.54999971</v>
      </c>
    </row>
    <row r="19" spans="1:10" s="27" customFormat="1" ht="30" customHeight="1" x14ac:dyDescent="0.2">
      <c r="A19" s="28" t="s">
        <v>25</v>
      </c>
      <c r="B19" s="22" t="str">
        <f t="shared" si="2"/>
        <v>Secretaría de Seguridad Ciudadana</v>
      </c>
      <c r="C19" s="23">
        <v>23318021982</v>
      </c>
      <c r="D19" s="24">
        <v>650682224.20999908</v>
      </c>
      <c r="E19" s="23">
        <v>23968704206.209999</v>
      </c>
      <c r="F19" s="23">
        <v>10935212930.069998</v>
      </c>
      <c r="G19" s="25">
        <v>10935212930.069998</v>
      </c>
      <c r="H19" s="25">
        <f t="shared" si="0"/>
        <v>13033491276.140001</v>
      </c>
      <c r="I19" s="23">
        <v>1809735143.4999993</v>
      </c>
      <c r="J19" s="26">
        <f t="shared" si="1"/>
        <v>11223756132.640001</v>
      </c>
    </row>
    <row r="20" spans="1:10" s="27" customFormat="1" ht="30" customHeight="1" x14ac:dyDescent="0.2">
      <c r="A20" s="28" t="s">
        <v>26</v>
      </c>
      <c r="B20" s="22" t="str">
        <f t="shared" si="2"/>
        <v>Secretaría de la Contraloría General</v>
      </c>
      <c r="C20" s="23">
        <v>343496271</v>
      </c>
      <c r="D20" s="24">
        <v>21566478.869999945</v>
      </c>
      <c r="E20" s="23">
        <v>365062749.86999995</v>
      </c>
      <c r="F20" s="23">
        <v>152211843</v>
      </c>
      <c r="G20" s="25">
        <v>152211843</v>
      </c>
      <c r="H20" s="25">
        <f t="shared" si="0"/>
        <v>212850906.86999995</v>
      </c>
      <c r="I20" s="23">
        <v>36464217.349999994</v>
      </c>
      <c r="J20" s="26">
        <f t="shared" si="1"/>
        <v>176386689.51999995</v>
      </c>
    </row>
    <row r="21" spans="1:10" s="27" customFormat="1" ht="30" customHeight="1" x14ac:dyDescent="0.2">
      <c r="A21" s="28" t="s">
        <v>27</v>
      </c>
      <c r="B21" s="22" t="str">
        <f t="shared" si="2"/>
        <v>Consejería Jurídica y de Servicios Legales</v>
      </c>
      <c r="C21" s="23">
        <v>1475355940</v>
      </c>
      <c r="D21" s="24">
        <v>0</v>
      </c>
      <c r="E21" s="23">
        <v>1475355940</v>
      </c>
      <c r="F21" s="23">
        <v>702729469.89999998</v>
      </c>
      <c r="G21" s="25">
        <v>702729469.89999998</v>
      </c>
      <c r="H21" s="25">
        <f t="shared" si="0"/>
        <v>772626470.10000002</v>
      </c>
      <c r="I21" s="23">
        <v>101326045.67999999</v>
      </c>
      <c r="J21" s="26">
        <f t="shared" si="1"/>
        <v>671300424.42000008</v>
      </c>
    </row>
    <row r="22" spans="1:10" s="27" customFormat="1" ht="30" customHeight="1" x14ac:dyDescent="0.2">
      <c r="A22" s="28" t="s">
        <v>28</v>
      </c>
      <c r="B22" s="22" t="str">
        <f t="shared" si="2"/>
        <v>Secretaría de Salud</v>
      </c>
      <c r="C22" s="23">
        <v>13927422215</v>
      </c>
      <c r="D22" s="24">
        <v>-435895457.09999847</v>
      </c>
      <c r="E22" s="23">
        <v>13491526757.900002</v>
      </c>
      <c r="F22" s="23">
        <v>4966676243.539999</v>
      </c>
      <c r="G22" s="25">
        <v>4966676243.539999</v>
      </c>
      <c r="H22" s="25">
        <f t="shared" si="0"/>
        <v>8524850514.3600025</v>
      </c>
      <c r="I22" s="23">
        <v>1674531607.0800002</v>
      </c>
      <c r="J22" s="26">
        <f t="shared" si="1"/>
        <v>6850318907.2800026</v>
      </c>
    </row>
    <row r="23" spans="1:10" s="27" customFormat="1" ht="30" customHeight="1" x14ac:dyDescent="0.2">
      <c r="A23" s="28" t="s">
        <v>29</v>
      </c>
      <c r="B23" s="22" t="str">
        <f t="shared" si="2"/>
        <v>Secretaría de Cultura</v>
      </c>
      <c r="C23" s="23">
        <v>910026612</v>
      </c>
      <c r="D23" s="24">
        <v>-9606938.5</v>
      </c>
      <c r="E23" s="23">
        <v>900419673.5</v>
      </c>
      <c r="F23" s="23">
        <v>403726493.2900002</v>
      </c>
      <c r="G23" s="25">
        <v>403726493.2900002</v>
      </c>
      <c r="H23" s="25">
        <f t="shared" si="0"/>
        <v>496693180.2099998</v>
      </c>
      <c r="I23" s="23">
        <v>221878885.23000002</v>
      </c>
      <c r="J23" s="26">
        <f t="shared" si="1"/>
        <v>274814294.97999978</v>
      </c>
    </row>
    <row r="24" spans="1:10" s="27" customFormat="1" ht="30" customHeight="1" x14ac:dyDescent="0.2">
      <c r="A24" s="28" t="s">
        <v>30</v>
      </c>
      <c r="B24" s="22" t="str">
        <f t="shared" si="2"/>
        <v>Secretaría de Trabajo y Fomento Al Empleo</v>
      </c>
      <c r="C24" s="23">
        <v>878245089</v>
      </c>
      <c r="D24" s="24">
        <v>-109999999.99999988</v>
      </c>
      <c r="E24" s="23">
        <v>768245089.00000012</v>
      </c>
      <c r="F24" s="23">
        <v>190732434.48999992</v>
      </c>
      <c r="G24" s="25">
        <v>190732434.48999992</v>
      </c>
      <c r="H24" s="25">
        <f t="shared" si="0"/>
        <v>577512654.51000023</v>
      </c>
      <c r="I24" s="23">
        <v>456229230.52999991</v>
      </c>
      <c r="J24" s="26">
        <f t="shared" si="1"/>
        <v>121283423.98000032</v>
      </c>
    </row>
    <row r="25" spans="1:10" s="27" customFormat="1" ht="30" customHeight="1" x14ac:dyDescent="0.2">
      <c r="A25" s="28" t="s">
        <v>31</v>
      </c>
      <c r="B25" s="22" t="str">
        <f t="shared" si="2"/>
        <v>Secretaría de Gestión Integral de Riesgos y Protección Civil</v>
      </c>
      <c r="C25" s="23">
        <v>143033181</v>
      </c>
      <c r="D25" s="24">
        <v>135173</v>
      </c>
      <c r="E25" s="23">
        <v>143168354</v>
      </c>
      <c r="F25" s="23">
        <v>54153200.050000034</v>
      </c>
      <c r="G25" s="25">
        <v>54153200.050000034</v>
      </c>
      <c r="H25" s="25">
        <f t="shared" si="0"/>
        <v>89015153.949999958</v>
      </c>
      <c r="I25" s="23">
        <v>23389014.850000001</v>
      </c>
      <c r="J25" s="26">
        <f t="shared" si="1"/>
        <v>65626139.099999957</v>
      </c>
    </row>
    <row r="26" spans="1:10" s="27" customFormat="1" ht="30" customHeight="1" x14ac:dyDescent="0.2">
      <c r="A26" s="28" t="s">
        <v>32</v>
      </c>
      <c r="B26" s="22" t="str">
        <f t="shared" si="2"/>
        <v>Secretaría de Pueblos y Barrios Originarios y Comunidades Indígenas Residentes</v>
      </c>
      <c r="C26" s="23">
        <v>164164249</v>
      </c>
      <c r="D26" s="24">
        <v>0</v>
      </c>
      <c r="E26" s="23">
        <v>164164249</v>
      </c>
      <c r="F26" s="23">
        <v>26408317.959999993</v>
      </c>
      <c r="G26" s="25">
        <v>26408317.959999993</v>
      </c>
      <c r="H26" s="25">
        <f t="shared" si="0"/>
        <v>137755931.04000002</v>
      </c>
      <c r="I26" s="23">
        <v>116119761.61</v>
      </c>
      <c r="J26" s="26">
        <f t="shared" si="1"/>
        <v>21636169.430000022</v>
      </c>
    </row>
    <row r="27" spans="1:10" s="27" customFormat="1" ht="30" customHeight="1" x14ac:dyDescent="0.2">
      <c r="A27" s="28" t="s">
        <v>33</v>
      </c>
      <c r="B27" s="22" t="str">
        <f t="shared" si="2"/>
        <v>Secretaría de Educación, Ciencia, Tecnología e Innovación</v>
      </c>
      <c r="C27" s="23">
        <v>1104477100</v>
      </c>
      <c r="D27" s="24">
        <v>-32627800.000000119</v>
      </c>
      <c r="E27" s="23">
        <v>1071849299.9999999</v>
      </c>
      <c r="F27" s="23">
        <v>427144473.88999993</v>
      </c>
      <c r="G27" s="25">
        <v>427144473.88999993</v>
      </c>
      <c r="H27" s="25">
        <f t="shared" si="0"/>
        <v>644704826.1099999</v>
      </c>
      <c r="I27" s="23">
        <v>397765424.60000008</v>
      </c>
      <c r="J27" s="26">
        <f t="shared" si="1"/>
        <v>246939401.50999981</v>
      </c>
    </row>
    <row r="28" spans="1:10" s="27" customFormat="1" ht="30" customHeight="1" x14ac:dyDescent="0.2">
      <c r="A28" s="28" t="s">
        <v>34</v>
      </c>
      <c r="B28" s="22" t="str">
        <f t="shared" si="2"/>
        <v>Secretaría de las Mujeres</v>
      </c>
      <c r="C28" s="23">
        <v>262864212</v>
      </c>
      <c r="D28" s="24">
        <v>7046957.0099999905</v>
      </c>
      <c r="E28" s="23">
        <v>269911169.00999999</v>
      </c>
      <c r="F28" s="23">
        <v>119769242.37</v>
      </c>
      <c r="G28" s="25">
        <v>119769242.37</v>
      </c>
      <c r="H28" s="25">
        <f t="shared" si="0"/>
        <v>150141926.63999999</v>
      </c>
      <c r="I28" s="23">
        <v>63462796.989999995</v>
      </c>
      <c r="J28" s="26">
        <f t="shared" si="1"/>
        <v>86679129.649999991</v>
      </c>
    </row>
    <row r="29" spans="1:10" s="27" customFormat="1" ht="30" customHeight="1" x14ac:dyDescent="0.2">
      <c r="A29" s="28" t="s">
        <v>35</v>
      </c>
      <c r="B29" s="22" t="str">
        <f t="shared" si="2"/>
        <v>Alcaldía Álvaro Obregón</v>
      </c>
      <c r="C29" s="23">
        <v>3211792238</v>
      </c>
      <c r="D29" s="24">
        <v>56398071.760000706</v>
      </c>
      <c r="E29" s="23">
        <v>3268190309.7600007</v>
      </c>
      <c r="F29" s="23">
        <v>1012133163.1700002</v>
      </c>
      <c r="G29" s="25">
        <v>1012133163.1700002</v>
      </c>
      <c r="H29" s="25">
        <f t="shared" si="0"/>
        <v>2256057146.5900006</v>
      </c>
      <c r="I29" s="23">
        <v>526909546.90000004</v>
      </c>
      <c r="J29" s="26">
        <f t="shared" si="1"/>
        <v>1729147599.6900005</v>
      </c>
    </row>
    <row r="30" spans="1:10" s="27" customFormat="1" ht="30" customHeight="1" x14ac:dyDescent="0.2">
      <c r="A30" s="28" t="s">
        <v>36</v>
      </c>
      <c r="B30" s="22" t="str">
        <f t="shared" si="2"/>
        <v>Alcaldía Azcapotzalco</v>
      </c>
      <c r="C30" s="23">
        <v>1937522635</v>
      </c>
      <c r="D30" s="24">
        <v>18847488.760000229</v>
      </c>
      <c r="E30" s="23">
        <v>1956370123.7600002</v>
      </c>
      <c r="F30" s="23">
        <v>667728221.25999963</v>
      </c>
      <c r="G30" s="25">
        <v>667728221.25999963</v>
      </c>
      <c r="H30" s="25">
        <f t="shared" si="0"/>
        <v>1288641902.5000005</v>
      </c>
      <c r="I30" s="23">
        <v>254631410.25000006</v>
      </c>
      <c r="J30" s="26">
        <f t="shared" si="1"/>
        <v>1034010492.2500005</v>
      </c>
    </row>
    <row r="31" spans="1:10" s="27" customFormat="1" ht="30" customHeight="1" x14ac:dyDescent="0.2">
      <c r="A31" s="28" t="s">
        <v>37</v>
      </c>
      <c r="B31" s="22" t="str">
        <f t="shared" si="2"/>
        <v>Alcaldía Benito Juárez</v>
      </c>
      <c r="C31" s="23">
        <v>2263900214</v>
      </c>
      <c r="D31" s="24">
        <v>62096302.119999886</v>
      </c>
      <c r="E31" s="23">
        <v>2325996516.1199999</v>
      </c>
      <c r="F31" s="23">
        <v>921282460.13000035</v>
      </c>
      <c r="G31" s="25">
        <v>921282460.13000035</v>
      </c>
      <c r="H31" s="25">
        <f t="shared" si="0"/>
        <v>1404714055.9899995</v>
      </c>
      <c r="I31" s="23">
        <v>313014299.36000001</v>
      </c>
      <c r="J31" s="26">
        <f t="shared" si="1"/>
        <v>1091699756.6299996</v>
      </c>
    </row>
    <row r="32" spans="1:10" s="27" customFormat="1" ht="30" customHeight="1" x14ac:dyDescent="0.2">
      <c r="A32" s="28" t="s">
        <v>38</v>
      </c>
      <c r="B32" s="22" t="str">
        <f t="shared" si="2"/>
        <v>Alcaldía Coyoacán</v>
      </c>
      <c r="C32" s="23">
        <v>2845415415</v>
      </c>
      <c r="D32" s="24">
        <v>22762095.320000172</v>
      </c>
      <c r="E32" s="23">
        <v>2868177510.3200002</v>
      </c>
      <c r="F32" s="23">
        <v>1009551080.6500001</v>
      </c>
      <c r="G32" s="25">
        <v>1009551080.6500001</v>
      </c>
      <c r="H32" s="25">
        <f t="shared" si="0"/>
        <v>1858626429.6700001</v>
      </c>
      <c r="I32" s="23">
        <v>360666075.37999994</v>
      </c>
      <c r="J32" s="26">
        <f t="shared" si="1"/>
        <v>1497960354.2900002</v>
      </c>
    </row>
    <row r="33" spans="1:10" s="27" customFormat="1" ht="30" customHeight="1" x14ac:dyDescent="0.2">
      <c r="A33" s="28" t="s">
        <v>39</v>
      </c>
      <c r="B33" s="22" t="str">
        <f t="shared" si="2"/>
        <v>Alcaldía Cuajimalpa de Morelos</v>
      </c>
      <c r="C33" s="23">
        <v>1746125411</v>
      </c>
      <c r="D33" s="24">
        <v>12196137.470000029</v>
      </c>
      <c r="E33" s="23">
        <v>1758321548.47</v>
      </c>
      <c r="F33" s="23">
        <v>658662870.50999963</v>
      </c>
      <c r="G33" s="25">
        <v>658662870.50999963</v>
      </c>
      <c r="H33" s="25">
        <f t="shared" si="0"/>
        <v>1099658677.9600005</v>
      </c>
      <c r="I33" s="23">
        <v>214675328.44999999</v>
      </c>
      <c r="J33" s="26">
        <f t="shared" si="1"/>
        <v>884983349.51000047</v>
      </c>
    </row>
    <row r="34" spans="1:10" s="27" customFormat="1" ht="30" customHeight="1" x14ac:dyDescent="0.2">
      <c r="A34" s="28" t="s">
        <v>40</v>
      </c>
      <c r="B34" s="22" t="str">
        <f t="shared" si="2"/>
        <v>Alcaldía Cuauhtémoc</v>
      </c>
      <c r="C34" s="23">
        <v>3376156123</v>
      </c>
      <c r="D34" s="24">
        <v>21917291.309999943</v>
      </c>
      <c r="E34" s="23">
        <v>3398073414.3099999</v>
      </c>
      <c r="F34" s="23">
        <v>1311258520.3899999</v>
      </c>
      <c r="G34" s="25">
        <v>1311258520.3899999</v>
      </c>
      <c r="H34" s="25">
        <f t="shared" si="0"/>
        <v>2086814893.9200001</v>
      </c>
      <c r="I34" s="23">
        <v>343719922.93000001</v>
      </c>
      <c r="J34" s="26">
        <f t="shared" si="1"/>
        <v>1743094970.99</v>
      </c>
    </row>
    <row r="35" spans="1:10" s="27" customFormat="1" ht="30" customHeight="1" x14ac:dyDescent="0.2">
      <c r="A35" s="28" t="s">
        <v>41</v>
      </c>
      <c r="B35" s="22" t="str">
        <f t="shared" si="2"/>
        <v>Alcaldía Gustavo A. Madero</v>
      </c>
      <c r="C35" s="23">
        <v>4795030711</v>
      </c>
      <c r="D35" s="24">
        <v>146217467.92999935</v>
      </c>
      <c r="E35" s="23">
        <v>4941248178.9299994</v>
      </c>
      <c r="F35" s="23">
        <v>1825425970.1100001</v>
      </c>
      <c r="G35" s="25">
        <v>1825425970.1100001</v>
      </c>
      <c r="H35" s="25">
        <f t="shared" si="0"/>
        <v>3115822208.8199992</v>
      </c>
      <c r="I35" s="23">
        <v>868403931.34000015</v>
      </c>
      <c r="J35" s="26">
        <f t="shared" si="1"/>
        <v>2247418277.4799991</v>
      </c>
    </row>
    <row r="36" spans="1:10" s="27" customFormat="1" ht="30" customHeight="1" x14ac:dyDescent="0.2">
      <c r="A36" s="28" t="s">
        <v>42</v>
      </c>
      <c r="B36" s="22" t="str">
        <f t="shared" si="2"/>
        <v>Alcaldía Iztacalco</v>
      </c>
      <c r="C36" s="23">
        <v>2040126315</v>
      </c>
      <c r="D36" s="24">
        <v>44883094.080000162</v>
      </c>
      <c r="E36" s="23">
        <v>2085009409.0800002</v>
      </c>
      <c r="F36" s="23">
        <v>777383443.63000047</v>
      </c>
      <c r="G36" s="25">
        <v>777383443.63000047</v>
      </c>
      <c r="H36" s="25">
        <f t="shared" si="0"/>
        <v>1307625965.4499998</v>
      </c>
      <c r="I36" s="23">
        <v>305154194.54000002</v>
      </c>
      <c r="J36" s="26">
        <f t="shared" si="1"/>
        <v>1002471770.9099998</v>
      </c>
    </row>
    <row r="37" spans="1:10" s="27" customFormat="1" ht="30" customHeight="1" x14ac:dyDescent="0.2">
      <c r="A37" s="28" t="s">
        <v>43</v>
      </c>
      <c r="B37" s="22" t="str">
        <f t="shared" si="2"/>
        <v>Alcaldía Iztapalapa</v>
      </c>
      <c r="C37" s="23">
        <v>5879463140</v>
      </c>
      <c r="D37" s="24">
        <v>96945508.380000114</v>
      </c>
      <c r="E37" s="23">
        <v>5976408648.3800001</v>
      </c>
      <c r="F37" s="23">
        <v>2024401296.6099997</v>
      </c>
      <c r="G37" s="25">
        <v>2024401296.6099997</v>
      </c>
      <c r="H37" s="25">
        <f t="shared" si="0"/>
        <v>3952007351.7700005</v>
      </c>
      <c r="I37" s="23">
        <v>1037209118.96</v>
      </c>
      <c r="J37" s="26">
        <f t="shared" si="1"/>
        <v>2914798232.8100004</v>
      </c>
    </row>
    <row r="38" spans="1:10" s="27" customFormat="1" ht="30" customHeight="1" x14ac:dyDescent="0.2">
      <c r="A38" s="28" t="s">
        <v>44</v>
      </c>
      <c r="B38" s="22" t="str">
        <f t="shared" si="2"/>
        <v>Alcaldía La Magdalena Contreras</v>
      </c>
      <c r="C38" s="23">
        <v>1706993905</v>
      </c>
      <c r="D38" s="24">
        <v>25722597.75999999</v>
      </c>
      <c r="E38" s="23">
        <v>1732716502.76</v>
      </c>
      <c r="F38" s="23">
        <v>491999759.40999997</v>
      </c>
      <c r="G38" s="25">
        <v>491999759.40999997</v>
      </c>
      <c r="H38" s="25">
        <f t="shared" si="0"/>
        <v>1240716743.3499999</v>
      </c>
      <c r="I38" s="23">
        <v>225186656.91</v>
      </c>
      <c r="J38" s="26">
        <f t="shared" si="1"/>
        <v>1015530086.4399999</v>
      </c>
    </row>
    <row r="39" spans="1:10" s="27" customFormat="1" ht="30" customHeight="1" x14ac:dyDescent="0.2">
      <c r="A39" s="28" t="s">
        <v>45</v>
      </c>
      <c r="B39" s="22" t="str">
        <f t="shared" si="2"/>
        <v>Alcaldía Miguel Hidalgo</v>
      </c>
      <c r="C39" s="23">
        <v>2440973700</v>
      </c>
      <c r="D39" s="24">
        <v>17079491.89000082</v>
      </c>
      <c r="E39" s="23">
        <v>2458053191.8900008</v>
      </c>
      <c r="F39" s="23">
        <v>743075175.6700002</v>
      </c>
      <c r="G39" s="25">
        <v>743075175.6700002</v>
      </c>
      <c r="H39" s="25">
        <f t="shared" si="0"/>
        <v>1714978016.2200007</v>
      </c>
      <c r="I39" s="23">
        <v>425532346.93000013</v>
      </c>
      <c r="J39" s="26">
        <f t="shared" si="1"/>
        <v>1289445669.2900007</v>
      </c>
    </row>
    <row r="40" spans="1:10" s="27" customFormat="1" ht="30" customHeight="1" x14ac:dyDescent="0.2">
      <c r="A40" s="28" t="s">
        <v>46</v>
      </c>
      <c r="B40" s="22" t="str">
        <f t="shared" si="2"/>
        <v>Alcaldía Milpa Alta</v>
      </c>
      <c r="C40" s="23">
        <v>1458338199</v>
      </c>
      <c r="D40" s="24">
        <v>34513183.940000057</v>
      </c>
      <c r="E40" s="23">
        <v>1492851382.9400001</v>
      </c>
      <c r="F40" s="23">
        <v>468186974.75000012</v>
      </c>
      <c r="G40" s="25">
        <v>468186974.75000012</v>
      </c>
      <c r="H40" s="25">
        <f t="shared" si="0"/>
        <v>1024664408.1899999</v>
      </c>
      <c r="I40" s="23">
        <v>162454252.5</v>
      </c>
      <c r="J40" s="26">
        <f t="shared" si="1"/>
        <v>862210155.68999994</v>
      </c>
    </row>
    <row r="41" spans="1:10" s="27" customFormat="1" ht="30" customHeight="1" x14ac:dyDescent="0.2">
      <c r="A41" s="28" t="s">
        <v>47</v>
      </c>
      <c r="B41" s="22" t="str">
        <f t="shared" si="2"/>
        <v>Alcaldía Tláhuac</v>
      </c>
      <c r="C41" s="23">
        <v>1727975862</v>
      </c>
      <c r="D41" s="24">
        <v>27220887.289999962</v>
      </c>
      <c r="E41" s="23">
        <v>1755196749.29</v>
      </c>
      <c r="F41" s="23">
        <v>673257494.63999975</v>
      </c>
      <c r="G41" s="25">
        <v>673257494.63999975</v>
      </c>
      <c r="H41" s="25">
        <f t="shared" si="0"/>
        <v>1081939254.6500001</v>
      </c>
      <c r="I41" s="23">
        <v>166632229.30000004</v>
      </c>
      <c r="J41" s="26">
        <f t="shared" si="1"/>
        <v>915307025.35000002</v>
      </c>
    </row>
    <row r="42" spans="1:10" s="27" customFormat="1" ht="30" customHeight="1" x14ac:dyDescent="0.2">
      <c r="A42" s="28" t="s">
        <v>48</v>
      </c>
      <c r="B42" s="22" t="str">
        <f t="shared" si="2"/>
        <v>Alcaldía Tlalpan</v>
      </c>
      <c r="C42" s="23">
        <v>2705561333</v>
      </c>
      <c r="D42" s="24">
        <v>67692256.699999809</v>
      </c>
      <c r="E42" s="23">
        <v>2773253589.6999998</v>
      </c>
      <c r="F42" s="23">
        <v>872088043.52999973</v>
      </c>
      <c r="G42" s="25">
        <v>872088043.52999973</v>
      </c>
      <c r="H42" s="25">
        <f t="shared" si="0"/>
        <v>1901165546.1700001</v>
      </c>
      <c r="I42" s="23">
        <v>445197614.24000001</v>
      </c>
      <c r="J42" s="26">
        <f t="shared" si="1"/>
        <v>1455967931.9300001</v>
      </c>
    </row>
    <row r="43" spans="1:10" s="27" customFormat="1" ht="30" customHeight="1" x14ac:dyDescent="0.2">
      <c r="A43" s="28" t="s">
        <v>49</v>
      </c>
      <c r="B43" s="22" t="str">
        <f t="shared" si="2"/>
        <v>Alcaldía Venustiano Carranza</v>
      </c>
      <c r="C43" s="23">
        <v>2809008432</v>
      </c>
      <c r="D43" s="24">
        <v>17442850.959999561</v>
      </c>
      <c r="E43" s="23">
        <v>2826451282.9599996</v>
      </c>
      <c r="F43" s="23">
        <v>1177069972.9700005</v>
      </c>
      <c r="G43" s="25">
        <v>1177069972.9700005</v>
      </c>
      <c r="H43" s="25">
        <f t="shared" si="0"/>
        <v>1649381309.9899991</v>
      </c>
      <c r="I43" s="23">
        <v>376013592.26000005</v>
      </c>
      <c r="J43" s="26">
        <f t="shared" si="1"/>
        <v>1273367717.7299991</v>
      </c>
    </row>
    <row r="44" spans="1:10" s="27" customFormat="1" ht="30" customHeight="1" x14ac:dyDescent="0.2">
      <c r="A44" s="28" t="s">
        <v>50</v>
      </c>
      <c r="B44" s="22" t="str">
        <f t="shared" si="2"/>
        <v>Alcaldía Xochimilco</v>
      </c>
      <c r="C44" s="23">
        <v>2065881948</v>
      </c>
      <c r="D44" s="24">
        <v>48043589.49000001</v>
      </c>
      <c r="E44" s="23">
        <v>2113925537.49</v>
      </c>
      <c r="F44" s="23">
        <v>743808308.11000037</v>
      </c>
      <c r="G44" s="25">
        <v>743808308.11000037</v>
      </c>
      <c r="H44" s="25">
        <f t="shared" si="0"/>
        <v>1370117229.3799996</v>
      </c>
      <c r="I44" s="23">
        <v>245040875.70999998</v>
      </c>
      <c r="J44" s="26">
        <f t="shared" si="1"/>
        <v>1125076353.6699996</v>
      </c>
    </row>
    <row r="45" spans="1:10" s="27" customFormat="1" ht="30" customHeight="1" x14ac:dyDescent="0.2">
      <c r="A45" s="28" t="s">
        <v>51</v>
      </c>
      <c r="B45" s="22" t="str">
        <f t="shared" si="2"/>
        <v>Centro de Comando, Control, Cómputo, Comunicaciones y Contacto Ciudadano</v>
      </c>
      <c r="C45" s="23">
        <v>1651402317</v>
      </c>
      <c r="D45" s="24">
        <v>-20000000</v>
      </c>
      <c r="E45" s="23">
        <v>1631402317</v>
      </c>
      <c r="F45" s="23">
        <v>403038047.6500001</v>
      </c>
      <c r="G45" s="25">
        <v>403038047.6500001</v>
      </c>
      <c r="H45" s="25">
        <f t="shared" si="0"/>
        <v>1228364269.3499999</v>
      </c>
      <c r="I45" s="23">
        <v>870745261.27999985</v>
      </c>
      <c r="J45" s="26">
        <f t="shared" si="1"/>
        <v>357619008.07000005</v>
      </c>
    </row>
    <row r="46" spans="1:10" s="27" customFormat="1" ht="30" customHeight="1" x14ac:dyDescent="0.2">
      <c r="A46" s="28" t="s">
        <v>52</v>
      </c>
      <c r="B46" s="22" t="str">
        <f t="shared" si="2"/>
        <v>Agencia Digital de Innovación Pública</v>
      </c>
      <c r="C46" s="23">
        <v>256672316</v>
      </c>
      <c r="D46" s="24">
        <v>5279493.1000000238</v>
      </c>
      <c r="E46" s="23">
        <v>261951809.10000002</v>
      </c>
      <c r="F46" s="23">
        <v>119529099.83000001</v>
      </c>
      <c r="G46" s="25">
        <v>119529099.83000001</v>
      </c>
      <c r="H46" s="25">
        <f t="shared" si="0"/>
        <v>142422709.27000001</v>
      </c>
      <c r="I46" s="23">
        <v>35456430.219999999</v>
      </c>
      <c r="J46" s="26">
        <f t="shared" si="1"/>
        <v>106966279.05000001</v>
      </c>
    </row>
    <row r="47" spans="1:10" s="29" customFormat="1" ht="30" customHeight="1" x14ac:dyDescent="0.2">
      <c r="A47" s="28" t="s">
        <v>53</v>
      </c>
      <c r="B47" s="22" t="str">
        <f t="shared" si="2"/>
        <v>Comisión de Búsqueda de Personas de la Ciudad de México</v>
      </c>
      <c r="C47" s="23">
        <v>22373394</v>
      </c>
      <c r="D47" s="24">
        <v>0</v>
      </c>
      <c r="E47" s="23">
        <v>22373394.000000004</v>
      </c>
      <c r="F47" s="23">
        <v>6229083.919999999</v>
      </c>
      <c r="G47" s="25">
        <v>6229083.919999999</v>
      </c>
      <c r="H47" s="25">
        <f t="shared" si="0"/>
        <v>16144310.080000006</v>
      </c>
      <c r="I47" s="23">
        <v>2789079.1799999997</v>
      </c>
      <c r="J47" s="26">
        <f t="shared" si="1"/>
        <v>13355230.900000006</v>
      </c>
    </row>
    <row r="48" spans="1:10" s="29" customFormat="1" ht="30" customHeight="1" x14ac:dyDescent="0.2">
      <c r="A48" s="28" t="s">
        <v>54</v>
      </c>
      <c r="B48" s="22" t="str">
        <f t="shared" si="2"/>
        <v>Autoridad del Centro Histórico</v>
      </c>
      <c r="C48" s="23">
        <v>72434307</v>
      </c>
      <c r="D48" s="24">
        <v>0</v>
      </c>
      <c r="E48" s="23">
        <v>72434307</v>
      </c>
      <c r="F48" s="23">
        <v>12459001.549999999</v>
      </c>
      <c r="G48" s="25">
        <v>12459001.549999999</v>
      </c>
      <c r="H48" s="25">
        <f t="shared" si="0"/>
        <v>59975305.450000003</v>
      </c>
      <c r="I48" s="23">
        <v>8433016.1499999985</v>
      </c>
      <c r="J48" s="26">
        <f t="shared" si="1"/>
        <v>51542289.300000004</v>
      </c>
    </row>
    <row r="49" spans="1:10" s="29" customFormat="1" ht="30" customHeight="1" x14ac:dyDescent="0.2">
      <c r="A49" s="28" t="s">
        <v>55</v>
      </c>
      <c r="B49" s="22" t="str">
        <f t="shared" si="2"/>
        <v>Instancia Ejecutora del Sistema Integral de Derechos Humanos</v>
      </c>
      <c r="C49" s="23">
        <v>10760080</v>
      </c>
      <c r="D49" s="24">
        <v>0</v>
      </c>
      <c r="E49" s="23">
        <v>10760080</v>
      </c>
      <c r="F49" s="23">
        <v>4069491.35</v>
      </c>
      <c r="G49" s="25">
        <v>4069491.35</v>
      </c>
      <c r="H49" s="25">
        <f t="shared" si="0"/>
        <v>6690588.6500000004</v>
      </c>
      <c r="I49" s="23">
        <v>3018124.5900000003</v>
      </c>
      <c r="J49" s="26">
        <f t="shared" si="1"/>
        <v>3672464.06</v>
      </c>
    </row>
    <row r="50" spans="1:10" s="29" customFormat="1" ht="30" customHeight="1" x14ac:dyDescent="0.2">
      <c r="A50" s="28" t="s">
        <v>56</v>
      </c>
      <c r="B50" s="22" t="str">
        <f t="shared" si="2"/>
        <v>Sistema de Aguas de la Ciudad de México</v>
      </c>
      <c r="C50" s="23">
        <v>12879558614</v>
      </c>
      <c r="D50" s="24">
        <v>-174702881.63999939</v>
      </c>
      <c r="E50" s="23">
        <v>12704855732.360001</v>
      </c>
      <c r="F50" s="23">
        <v>5882124837.5100021</v>
      </c>
      <c r="G50" s="25">
        <v>5882124837.5100021</v>
      </c>
      <c r="H50" s="25">
        <f t="shared" si="0"/>
        <v>6822730894.8499985</v>
      </c>
      <c r="I50" s="23">
        <v>789879118.59000027</v>
      </c>
      <c r="J50" s="26">
        <f t="shared" si="1"/>
        <v>6032851776.2599983</v>
      </c>
    </row>
    <row r="51" spans="1:10" s="29" customFormat="1" ht="30" customHeight="1" x14ac:dyDescent="0.2">
      <c r="A51" s="28" t="s">
        <v>57</v>
      </c>
      <c r="B51" s="22" t="str">
        <f t="shared" si="2"/>
        <v>Agencia de Atención Animal</v>
      </c>
      <c r="C51" s="23">
        <v>23669766</v>
      </c>
      <c r="D51" s="24">
        <v>347560.03999999911</v>
      </c>
      <c r="E51" s="23">
        <v>24017326.039999999</v>
      </c>
      <c r="F51" s="23">
        <v>14908919.529999999</v>
      </c>
      <c r="G51" s="25">
        <v>14908919.529999999</v>
      </c>
      <c r="H51" s="25">
        <f t="shared" si="0"/>
        <v>9108406.5099999998</v>
      </c>
      <c r="I51" s="23">
        <v>2622330.0699999998</v>
      </c>
      <c r="J51" s="26">
        <f t="shared" si="1"/>
        <v>6486076.4399999995</v>
      </c>
    </row>
    <row r="52" spans="1:10" s="29" customFormat="1" ht="30" customHeight="1" x14ac:dyDescent="0.2">
      <c r="A52" s="28" t="s">
        <v>58</v>
      </c>
      <c r="B52" s="22" t="str">
        <f t="shared" si="2"/>
        <v>Planta Productora de Mezclas Asfalticas</v>
      </c>
      <c r="C52" s="23">
        <v>1277200073</v>
      </c>
      <c r="D52" s="24">
        <v>0</v>
      </c>
      <c r="E52" s="23">
        <v>1277200073</v>
      </c>
      <c r="F52" s="23">
        <v>458139408.91000003</v>
      </c>
      <c r="G52" s="25">
        <v>458139408.91000003</v>
      </c>
      <c r="H52" s="25">
        <f t="shared" si="0"/>
        <v>819060664.08999991</v>
      </c>
      <c r="I52" s="23">
        <v>730053975.08000004</v>
      </c>
      <c r="J52" s="26">
        <f t="shared" si="1"/>
        <v>89006689.009999871</v>
      </c>
    </row>
    <row r="53" spans="1:10" s="29" customFormat="1" ht="30" customHeight="1" x14ac:dyDescent="0.2">
      <c r="A53" s="28" t="s">
        <v>59</v>
      </c>
      <c r="B53" s="22" t="str">
        <f t="shared" si="2"/>
        <v>Universidad de la Policía</v>
      </c>
      <c r="C53" s="23">
        <v>143418126</v>
      </c>
      <c r="D53" s="24">
        <v>0</v>
      </c>
      <c r="E53" s="23">
        <v>143418126</v>
      </c>
      <c r="F53" s="23">
        <v>60575969.88000001</v>
      </c>
      <c r="G53" s="25">
        <v>60575969.88000001</v>
      </c>
      <c r="H53" s="25">
        <f t="shared" si="0"/>
        <v>82842156.11999999</v>
      </c>
      <c r="I53" s="23">
        <v>16892088.27</v>
      </c>
      <c r="J53" s="26">
        <f t="shared" si="1"/>
        <v>65950067.849999994</v>
      </c>
    </row>
    <row r="54" spans="1:10" s="29" customFormat="1" ht="30" customHeight="1" x14ac:dyDescent="0.2">
      <c r="A54" s="28" t="s">
        <v>60</v>
      </c>
      <c r="B54" s="22" t="str">
        <f t="shared" si="2"/>
        <v>Policía Auxiliar</v>
      </c>
      <c r="C54" s="23">
        <v>9529214191</v>
      </c>
      <c r="D54" s="24">
        <v>0</v>
      </c>
      <c r="E54" s="23">
        <v>9529214191.0000019</v>
      </c>
      <c r="F54" s="23">
        <v>5059901437.8999996</v>
      </c>
      <c r="G54" s="25">
        <v>5059901437.8999996</v>
      </c>
      <c r="H54" s="25">
        <f t="shared" si="0"/>
        <v>4469312753.1000023</v>
      </c>
      <c r="I54" s="23">
        <v>227038622.03</v>
      </c>
      <c r="J54" s="26">
        <f t="shared" si="1"/>
        <v>4242274131.0700021</v>
      </c>
    </row>
    <row r="55" spans="1:10" s="29" customFormat="1" ht="30" customHeight="1" x14ac:dyDescent="0.2">
      <c r="A55" s="28" t="s">
        <v>61</v>
      </c>
      <c r="B55" s="22" t="str">
        <f t="shared" si="2"/>
        <v>Policía Bancaria e Industrial</v>
      </c>
      <c r="C55" s="23">
        <v>5367079798</v>
      </c>
      <c r="D55" s="24">
        <v>25000000</v>
      </c>
      <c r="E55" s="23">
        <v>5392079798</v>
      </c>
      <c r="F55" s="23">
        <v>2886149323.1699967</v>
      </c>
      <c r="G55" s="25">
        <v>2886149323.1699967</v>
      </c>
      <c r="H55" s="25">
        <f t="shared" si="0"/>
        <v>2505930474.8300033</v>
      </c>
      <c r="I55" s="23">
        <v>1802126004.7899988</v>
      </c>
      <c r="J55" s="26">
        <f t="shared" si="1"/>
        <v>703804470.04000449</v>
      </c>
    </row>
    <row r="56" spans="1:10" s="29" customFormat="1" ht="30" customHeight="1" x14ac:dyDescent="0.2">
      <c r="A56" s="28" t="s">
        <v>62</v>
      </c>
      <c r="B56" s="22" t="str">
        <f t="shared" si="2"/>
        <v>Agencia de Protección Sanitaria</v>
      </c>
      <c r="C56" s="23">
        <v>30032735</v>
      </c>
      <c r="D56" s="24">
        <v>0</v>
      </c>
      <c r="E56" s="23">
        <v>30032735</v>
      </c>
      <c r="F56" s="23">
        <v>12121127.300000004</v>
      </c>
      <c r="G56" s="25">
        <v>12121127.300000004</v>
      </c>
      <c r="H56" s="25">
        <f t="shared" si="0"/>
        <v>17911607.699999996</v>
      </c>
      <c r="I56" s="23">
        <v>9756391.1500000004</v>
      </c>
      <c r="J56" s="26">
        <f t="shared" si="1"/>
        <v>8155216.5499999952</v>
      </c>
    </row>
    <row r="57" spans="1:10" s="29" customFormat="1" ht="30" customHeight="1" x14ac:dyDescent="0.2">
      <c r="A57" s="28" t="s">
        <v>63</v>
      </c>
      <c r="B57" s="22" t="str">
        <f t="shared" si="2"/>
        <v>Universidad de la Salud</v>
      </c>
      <c r="C57" s="23">
        <v>77028403</v>
      </c>
      <c r="D57" s="24">
        <v>38960009.420000017</v>
      </c>
      <c r="E57" s="23">
        <v>115988412.42000002</v>
      </c>
      <c r="F57" s="23">
        <v>39779685.010000005</v>
      </c>
      <c r="G57" s="25">
        <v>39779685.010000005</v>
      </c>
      <c r="H57" s="25">
        <f t="shared" si="0"/>
        <v>76208727.410000011</v>
      </c>
      <c r="I57" s="23">
        <v>3487756.7099999995</v>
      </c>
      <c r="J57" s="26">
        <f t="shared" si="1"/>
        <v>72720970.700000018</v>
      </c>
    </row>
    <row r="58" spans="1:10" s="29" customFormat="1" ht="30" customHeight="1" x14ac:dyDescent="0.2">
      <c r="A58" s="28" t="s">
        <v>64</v>
      </c>
      <c r="B58" s="22" t="str">
        <f t="shared" si="2"/>
        <v>Instituto de Estudios Superiores de la Ciudad de México "Rosario Castellanos"</v>
      </c>
      <c r="C58" s="23">
        <v>242402928</v>
      </c>
      <c r="D58" s="24">
        <v>0</v>
      </c>
      <c r="E58" s="23">
        <v>242402928.00000003</v>
      </c>
      <c r="F58" s="23">
        <v>78698102.569999948</v>
      </c>
      <c r="G58" s="25">
        <v>78698102.569999948</v>
      </c>
      <c r="H58" s="25">
        <f t="shared" si="0"/>
        <v>163704825.43000007</v>
      </c>
      <c r="I58" s="23">
        <v>53881548.43</v>
      </c>
      <c r="J58" s="26">
        <f t="shared" si="1"/>
        <v>109823277.00000006</v>
      </c>
    </row>
    <row r="59" spans="1:10" s="29" customFormat="1" ht="30" customHeight="1" x14ac:dyDescent="0.2">
      <c r="A59" s="28" t="s">
        <v>65</v>
      </c>
      <c r="B59" s="22" t="str">
        <f t="shared" si="2"/>
        <v>Servicio de Medios Públicos de la Ciudad de México</v>
      </c>
      <c r="C59" s="23">
        <v>118318654</v>
      </c>
      <c r="D59" s="24">
        <v>0</v>
      </c>
      <c r="E59" s="23">
        <v>118318654</v>
      </c>
      <c r="F59" s="23">
        <v>36904099.399999984</v>
      </c>
      <c r="G59" s="25">
        <v>36904099.399999984</v>
      </c>
      <c r="H59" s="25">
        <f t="shared" si="0"/>
        <v>81414554.600000024</v>
      </c>
      <c r="I59" s="23">
        <v>44933249.320000008</v>
      </c>
      <c r="J59" s="26">
        <f t="shared" si="1"/>
        <v>36481305.280000016</v>
      </c>
    </row>
    <row r="60" spans="1:10" s="29" customFormat="1" ht="30" customHeight="1" x14ac:dyDescent="0.2">
      <c r="A60" s="28" t="s">
        <v>66</v>
      </c>
      <c r="B60" s="22" t="str">
        <f t="shared" si="2"/>
        <v>Tesorería</v>
      </c>
      <c r="C60" s="23">
        <v>4358260267</v>
      </c>
      <c r="D60" s="24">
        <v>-284880300</v>
      </c>
      <c r="E60" s="23">
        <v>4073379967</v>
      </c>
      <c r="F60" s="23">
        <v>2860209836.9200001</v>
      </c>
      <c r="G60" s="25">
        <v>2860209836.9200001</v>
      </c>
      <c r="H60" s="25">
        <f t="shared" si="0"/>
        <v>1213170130.0799999</v>
      </c>
      <c r="I60" s="23">
        <v>0</v>
      </c>
      <c r="J60" s="26">
        <f t="shared" si="1"/>
        <v>1213170130.0799999</v>
      </c>
    </row>
    <row r="61" spans="1:10" s="29" customFormat="1" ht="30" customHeight="1" x14ac:dyDescent="0.2">
      <c r="A61" s="28" t="s">
        <v>67</v>
      </c>
      <c r="B61" s="22" t="str">
        <f t="shared" si="2"/>
        <v>Deuda Pública</v>
      </c>
      <c r="C61" s="23">
        <v>6099072586</v>
      </c>
      <c r="D61" s="24">
        <v>7128045467.2099991</v>
      </c>
      <c r="E61" s="23">
        <v>13227118053.209999</v>
      </c>
      <c r="F61" s="23">
        <v>7017171146.9099998</v>
      </c>
      <c r="G61" s="25">
        <v>7017171146.9099998</v>
      </c>
      <c r="H61" s="25">
        <f t="shared" si="0"/>
        <v>6209946906.2999992</v>
      </c>
      <c r="I61" s="23">
        <v>92636293.269999996</v>
      </c>
      <c r="J61" s="26">
        <f t="shared" si="1"/>
        <v>6117310613.0299988</v>
      </c>
    </row>
    <row r="62" spans="1:10" s="29" customFormat="1" ht="30" customHeight="1" x14ac:dyDescent="0.2">
      <c r="A62" s="28" t="s">
        <v>68</v>
      </c>
      <c r="B62" s="22" t="str">
        <f t="shared" si="2"/>
        <v>Congreso de la Ciudad de México</v>
      </c>
      <c r="C62" s="23">
        <v>1600000000</v>
      </c>
      <c r="D62" s="24">
        <v>0</v>
      </c>
      <c r="E62" s="23">
        <v>1600000000</v>
      </c>
      <c r="F62" s="23">
        <v>787250034</v>
      </c>
      <c r="G62" s="25">
        <v>787250034</v>
      </c>
      <c r="H62" s="25">
        <f t="shared" si="0"/>
        <v>812749966</v>
      </c>
      <c r="I62" s="23">
        <v>0</v>
      </c>
      <c r="J62" s="26">
        <f t="shared" si="1"/>
        <v>812749966</v>
      </c>
    </row>
    <row r="63" spans="1:10" s="29" customFormat="1" ht="30" customHeight="1" x14ac:dyDescent="0.2">
      <c r="A63" s="28" t="s">
        <v>69</v>
      </c>
      <c r="B63" s="22" t="str">
        <f t="shared" si="2"/>
        <v>Auditoría Superior de la Ciudad de México</v>
      </c>
      <c r="C63" s="23">
        <v>400000000</v>
      </c>
      <c r="D63" s="24">
        <v>0</v>
      </c>
      <c r="E63" s="23">
        <v>400000000</v>
      </c>
      <c r="F63" s="23">
        <v>226666667</v>
      </c>
      <c r="G63" s="25">
        <v>226666667</v>
      </c>
      <c r="H63" s="25">
        <f t="shared" si="0"/>
        <v>173333333</v>
      </c>
      <c r="I63" s="23">
        <v>0</v>
      </c>
      <c r="J63" s="26">
        <f t="shared" si="1"/>
        <v>173333333</v>
      </c>
    </row>
    <row r="64" spans="1:10" s="29" customFormat="1" ht="30" customHeight="1" x14ac:dyDescent="0.2">
      <c r="A64" s="28" t="s">
        <v>70</v>
      </c>
      <c r="B64" s="22" t="str">
        <f t="shared" si="2"/>
        <v>Tribunal Superior de Justicia</v>
      </c>
      <c r="C64" s="23">
        <v>6200000000</v>
      </c>
      <c r="D64" s="24">
        <v>0</v>
      </c>
      <c r="E64" s="23">
        <v>6200000000</v>
      </c>
      <c r="F64" s="23">
        <v>3265873079</v>
      </c>
      <c r="G64" s="25">
        <v>3265873079</v>
      </c>
      <c r="H64" s="25">
        <f t="shared" si="0"/>
        <v>2934126921</v>
      </c>
      <c r="I64" s="23">
        <v>5500000</v>
      </c>
      <c r="J64" s="26">
        <f t="shared" si="1"/>
        <v>2928626921</v>
      </c>
    </row>
    <row r="65" spans="1:10" s="29" customFormat="1" ht="30" customHeight="1" x14ac:dyDescent="0.2">
      <c r="A65" s="28" t="s">
        <v>71</v>
      </c>
      <c r="B65" s="22" t="str">
        <f t="shared" si="2"/>
        <v>Consejo de la Judicatura</v>
      </c>
      <c r="C65" s="23">
        <v>227000000</v>
      </c>
      <c r="D65" s="24">
        <v>0</v>
      </c>
      <c r="E65" s="23">
        <v>227000000</v>
      </c>
      <c r="F65" s="23">
        <v>113499996</v>
      </c>
      <c r="G65" s="25">
        <v>113499996</v>
      </c>
      <c r="H65" s="25">
        <f t="shared" si="0"/>
        <v>113500004</v>
      </c>
      <c r="I65" s="23">
        <v>0</v>
      </c>
      <c r="J65" s="26">
        <f t="shared" si="1"/>
        <v>113500004</v>
      </c>
    </row>
    <row r="66" spans="1:10" s="29" customFormat="1" ht="30" customHeight="1" x14ac:dyDescent="0.2">
      <c r="A66" s="28" t="s">
        <v>72</v>
      </c>
      <c r="B66" s="22" t="str">
        <f t="shared" si="2"/>
        <v>Tribunal de Justicia Administrativa</v>
      </c>
      <c r="C66" s="23">
        <v>492796913</v>
      </c>
      <c r="D66" s="24">
        <v>0</v>
      </c>
      <c r="E66" s="23">
        <v>492796913</v>
      </c>
      <c r="F66" s="23">
        <v>239704990</v>
      </c>
      <c r="G66" s="25">
        <v>239704990</v>
      </c>
      <c r="H66" s="25">
        <f t="shared" si="0"/>
        <v>253091923</v>
      </c>
      <c r="I66" s="23">
        <v>0</v>
      </c>
      <c r="J66" s="26">
        <f t="shared" si="1"/>
        <v>253091923</v>
      </c>
    </row>
    <row r="67" spans="1:10" s="29" customFormat="1" ht="30" customHeight="1" x14ac:dyDescent="0.2">
      <c r="A67" s="28" t="s">
        <v>73</v>
      </c>
      <c r="B67" s="22" t="str">
        <f t="shared" si="2"/>
        <v>Junta Local de Conciliación y Arbitraje</v>
      </c>
      <c r="C67" s="23">
        <v>441775766</v>
      </c>
      <c r="D67" s="24">
        <v>0</v>
      </c>
      <c r="E67" s="23">
        <v>441775766</v>
      </c>
      <c r="F67" s="23">
        <v>223069700</v>
      </c>
      <c r="G67" s="25">
        <v>223069700</v>
      </c>
      <c r="H67" s="25">
        <f t="shared" si="0"/>
        <v>218706066</v>
      </c>
      <c r="I67" s="23">
        <v>0</v>
      </c>
      <c r="J67" s="26">
        <f t="shared" si="1"/>
        <v>218706066</v>
      </c>
    </row>
    <row r="68" spans="1:10" s="29" customFormat="1" ht="30" customHeight="1" x14ac:dyDescent="0.2">
      <c r="A68" s="28" t="s">
        <v>74</v>
      </c>
      <c r="B68" s="22" t="str">
        <f t="shared" si="2"/>
        <v>Comisión de Derechos Humanos</v>
      </c>
      <c r="C68" s="23">
        <v>452865456</v>
      </c>
      <c r="D68" s="24">
        <v>0</v>
      </c>
      <c r="E68" s="23">
        <v>452865456</v>
      </c>
      <c r="F68" s="23">
        <v>221530201</v>
      </c>
      <c r="G68" s="25">
        <v>221530201</v>
      </c>
      <c r="H68" s="25">
        <f t="shared" si="0"/>
        <v>231335255</v>
      </c>
      <c r="I68" s="23">
        <v>0</v>
      </c>
      <c r="J68" s="26">
        <f t="shared" si="1"/>
        <v>231335255</v>
      </c>
    </row>
    <row r="69" spans="1:10" s="29" customFormat="1" ht="30" customHeight="1" x14ac:dyDescent="0.2">
      <c r="A69" s="28" t="s">
        <v>75</v>
      </c>
      <c r="B69" s="22" t="str">
        <f t="shared" si="2"/>
        <v>Instituto Electoral</v>
      </c>
      <c r="C69" s="23">
        <v>1201084647</v>
      </c>
      <c r="D69" s="24">
        <v>0</v>
      </c>
      <c r="E69" s="23">
        <v>1201084647</v>
      </c>
      <c r="F69" s="23">
        <v>674648824</v>
      </c>
      <c r="G69" s="25">
        <v>674648824</v>
      </c>
      <c r="H69" s="25">
        <f t="shared" si="0"/>
        <v>526435823</v>
      </c>
      <c r="I69" s="23">
        <v>0</v>
      </c>
      <c r="J69" s="26">
        <f t="shared" si="1"/>
        <v>526435823</v>
      </c>
    </row>
    <row r="70" spans="1:10" s="29" customFormat="1" ht="30" customHeight="1" x14ac:dyDescent="0.2">
      <c r="A70" s="28" t="s">
        <v>76</v>
      </c>
      <c r="B70" s="22" t="str">
        <f t="shared" si="2"/>
        <v>Tribunal Electoral</v>
      </c>
      <c r="C70" s="23">
        <v>230873277</v>
      </c>
      <c r="D70" s="24">
        <v>0</v>
      </c>
      <c r="E70" s="23">
        <v>230873277</v>
      </c>
      <c r="F70" s="23">
        <v>123268152</v>
      </c>
      <c r="G70" s="25">
        <v>123268152</v>
      </c>
      <c r="H70" s="25">
        <f t="shared" si="0"/>
        <v>107605125</v>
      </c>
      <c r="I70" s="23">
        <v>0</v>
      </c>
      <c r="J70" s="26">
        <f t="shared" si="1"/>
        <v>107605125</v>
      </c>
    </row>
    <row r="71" spans="1:10" s="29" customFormat="1" ht="30" customHeight="1" x14ac:dyDescent="0.2">
      <c r="A71" s="28" t="s">
        <v>77</v>
      </c>
      <c r="B71" s="22" t="str">
        <f t="shared" si="2"/>
        <v>Universidad Autónoma de la Ciudad de México</v>
      </c>
      <c r="C71" s="23">
        <v>1500000000</v>
      </c>
      <c r="D71" s="24">
        <v>0</v>
      </c>
      <c r="E71" s="23">
        <v>1500000000</v>
      </c>
      <c r="F71" s="23">
        <v>626784000</v>
      </c>
      <c r="G71" s="25">
        <v>626784000</v>
      </c>
      <c r="H71" s="25">
        <f t="shared" si="0"/>
        <v>873216000</v>
      </c>
      <c r="I71" s="23">
        <v>85716000</v>
      </c>
      <c r="J71" s="26">
        <f t="shared" si="1"/>
        <v>787500000</v>
      </c>
    </row>
    <row r="72" spans="1:10" s="29" customFormat="1" ht="30" customHeight="1" x14ac:dyDescent="0.2">
      <c r="A72" s="28" t="s">
        <v>78</v>
      </c>
      <c r="B72" s="22" t="str">
        <f t="shared" si="2"/>
        <v>Instituto de Transparencia, Acceso a la Información Pública, Protección de Datos Personales y Rendic</v>
      </c>
      <c r="C72" s="23">
        <v>147868308</v>
      </c>
      <c r="D72" s="24">
        <v>0</v>
      </c>
      <c r="E72" s="23">
        <v>147868308</v>
      </c>
      <c r="F72" s="23">
        <v>73934154</v>
      </c>
      <c r="G72" s="25">
        <v>73934154</v>
      </c>
      <c r="H72" s="25">
        <f t="shared" si="0"/>
        <v>73934154</v>
      </c>
      <c r="I72" s="23">
        <v>0</v>
      </c>
      <c r="J72" s="26">
        <f t="shared" si="1"/>
        <v>73934154</v>
      </c>
    </row>
    <row r="73" spans="1:10" s="29" customFormat="1" ht="30" customHeight="1" x14ac:dyDescent="0.2">
      <c r="A73" s="28" t="s">
        <v>79</v>
      </c>
      <c r="B73" s="22" t="str">
        <f t="shared" si="2"/>
        <v>Fiscalía General de Justicia</v>
      </c>
      <c r="C73" s="23">
        <v>7200000000</v>
      </c>
      <c r="D73" s="24">
        <v>77752834</v>
      </c>
      <c r="E73" s="23">
        <v>7277752834</v>
      </c>
      <c r="F73" s="23">
        <v>3527780897.75</v>
      </c>
      <c r="G73" s="25">
        <v>3527780897.75</v>
      </c>
      <c r="H73" s="25">
        <f t="shared" si="0"/>
        <v>3749971936.25</v>
      </c>
      <c r="I73" s="23">
        <v>222191042.5</v>
      </c>
      <c r="J73" s="26">
        <f t="shared" si="1"/>
        <v>3527780893.75</v>
      </c>
    </row>
    <row r="74" spans="1:10" s="29" customFormat="1" ht="30" customHeight="1" x14ac:dyDescent="0.2">
      <c r="A74" s="28" t="s">
        <v>80</v>
      </c>
      <c r="B74" s="22" t="str">
        <f t="shared" si="2"/>
        <v>Consejo de Evaluación de la Ciudad de México</v>
      </c>
      <c r="C74" s="23">
        <v>20544405</v>
      </c>
      <c r="D74" s="24">
        <v>0</v>
      </c>
      <c r="E74" s="23">
        <v>20544405</v>
      </c>
      <c r="F74" s="23">
        <v>12408306</v>
      </c>
      <c r="G74" s="25">
        <v>12408306</v>
      </c>
      <c r="H74" s="25">
        <f t="shared" ref="H74:H121" si="3">+E74-G74</f>
        <v>8136099</v>
      </c>
      <c r="I74" s="23">
        <v>0</v>
      </c>
      <c r="J74" s="26">
        <f t="shared" ref="J74:J121" si="4">+H74-I74</f>
        <v>8136099</v>
      </c>
    </row>
    <row r="75" spans="1:10" s="29" customFormat="1" ht="30" customHeight="1" x14ac:dyDescent="0.2">
      <c r="A75" s="28" t="s">
        <v>81</v>
      </c>
      <c r="B75" s="22" t="str">
        <f t="shared" ref="B75:B121" si="5">MID(A75,8,100)</f>
        <v>Fondo para el Desarrollo Económico y Social</v>
      </c>
      <c r="C75" s="23">
        <v>10464004</v>
      </c>
      <c r="D75" s="24">
        <v>0</v>
      </c>
      <c r="E75" s="23">
        <v>10464004</v>
      </c>
      <c r="F75" s="23">
        <v>3623462.19</v>
      </c>
      <c r="G75" s="25">
        <v>3623462.19</v>
      </c>
      <c r="H75" s="25">
        <f t="shared" si="3"/>
        <v>6840541.8100000005</v>
      </c>
      <c r="I75" s="23">
        <v>1933331.36</v>
      </c>
      <c r="J75" s="26">
        <f t="shared" si="4"/>
        <v>4907210.45</v>
      </c>
    </row>
    <row r="76" spans="1:10" s="29" customFormat="1" ht="30" customHeight="1" x14ac:dyDescent="0.2">
      <c r="A76" s="28" t="s">
        <v>82</v>
      </c>
      <c r="B76" s="22" t="str">
        <f t="shared" si="5"/>
        <v>Comisión Ejecutiva de Atención a Victímas de la Ciudad de México</v>
      </c>
      <c r="C76" s="23">
        <v>22128741</v>
      </c>
      <c r="D76" s="24">
        <v>0</v>
      </c>
      <c r="E76" s="23">
        <v>22128741.000000004</v>
      </c>
      <c r="F76" s="23">
        <v>13869204.880000001</v>
      </c>
      <c r="G76" s="25">
        <v>13869204.880000001</v>
      </c>
      <c r="H76" s="25">
        <f t="shared" si="3"/>
        <v>8259536.1200000029</v>
      </c>
      <c r="I76" s="23">
        <v>1541813.08</v>
      </c>
      <c r="J76" s="26">
        <f t="shared" si="4"/>
        <v>6717723.0400000028</v>
      </c>
    </row>
    <row r="77" spans="1:10" s="29" customFormat="1" ht="30" customHeight="1" x14ac:dyDescent="0.2">
      <c r="A77" s="28" t="s">
        <v>83</v>
      </c>
      <c r="B77" s="22" t="str">
        <f t="shared" si="5"/>
        <v>Mecanismo para la Protección Integral de Personas Defensoras de Derechos Humanos y Periodistas</v>
      </c>
      <c r="C77" s="23">
        <v>12915477</v>
      </c>
      <c r="D77" s="24">
        <v>0</v>
      </c>
      <c r="E77" s="23">
        <v>12915477</v>
      </c>
      <c r="F77" s="23">
        <v>5244796.0199999986</v>
      </c>
      <c r="G77" s="25">
        <v>5244796.0199999986</v>
      </c>
      <c r="H77" s="25">
        <f t="shared" si="3"/>
        <v>7670680.9800000014</v>
      </c>
      <c r="I77" s="23">
        <v>3544394.21</v>
      </c>
      <c r="J77" s="26">
        <f t="shared" si="4"/>
        <v>4126286.7700000014</v>
      </c>
    </row>
    <row r="78" spans="1:10" s="29" customFormat="1" ht="30" customHeight="1" x14ac:dyDescent="0.2">
      <c r="A78" s="28" t="s">
        <v>84</v>
      </c>
      <c r="B78" s="22" t="str">
        <f t="shared" si="5"/>
        <v>Instituto de Vivienda</v>
      </c>
      <c r="C78" s="23">
        <v>2739789258</v>
      </c>
      <c r="D78" s="24">
        <v>-251693294</v>
      </c>
      <c r="E78" s="23">
        <v>2488095964</v>
      </c>
      <c r="F78" s="23">
        <v>676297176.88</v>
      </c>
      <c r="G78" s="25">
        <v>676297176.88</v>
      </c>
      <c r="H78" s="25">
        <f t="shared" si="3"/>
        <v>1811798787.1199999</v>
      </c>
      <c r="I78" s="23">
        <v>388976633</v>
      </c>
      <c r="J78" s="26">
        <f t="shared" si="4"/>
        <v>1422822154.1199999</v>
      </c>
    </row>
    <row r="79" spans="1:10" s="29" customFormat="1" ht="30" customHeight="1" x14ac:dyDescent="0.2">
      <c r="A79" s="28" t="s">
        <v>85</v>
      </c>
      <c r="B79" s="22" t="str">
        <f t="shared" si="5"/>
        <v>Fondo de Desarrollo Económico</v>
      </c>
      <c r="C79" s="23">
        <v>35407</v>
      </c>
      <c r="D79" s="24">
        <v>0</v>
      </c>
      <c r="E79" s="23">
        <v>35407</v>
      </c>
      <c r="F79" s="23">
        <v>0</v>
      </c>
      <c r="G79" s="25">
        <v>0</v>
      </c>
      <c r="H79" s="25">
        <f t="shared" si="3"/>
        <v>35407</v>
      </c>
      <c r="I79" s="23">
        <v>0</v>
      </c>
      <c r="J79" s="26">
        <f t="shared" si="4"/>
        <v>35407</v>
      </c>
    </row>
    <row r="80" spans="1:10" s="29" customFormat="1" ht="30" customHeight="1" x14ac:dyDescent="0.2">
      <c r="A80" s="28" t="s">
        <v>86</v>
      </c>
      <c r="B80" s="22" t="str">
        <f t="shared" si="5"/>
        <v>Fondo para el Desarrollo Social</v>
      </c>
      <c r="C80" s="23">
        <v>610304843</v>
      </c>
      <c r="D80" s="24">
        <v>-150000000</v>
      </c>
      <c r="E80" s="23">
        <v>460304843</v>
      </c>
      <c r="F80" s="23">
        <v>24821000</v>
      </c>
      <c r="G80" s="25">
        <v>24821000</v>
      </c>
      <c r="H80" s="25">
        <f t="shared" si="3"/>
        <v>435483843</v>
      </c>
      <c r="I80" s="23">
        <v>33671000</v>
      </c>
      <c r="J80" s="26">
        <f t="shared" si="4"/>
        <v>401812843</v>
      </c>
    </row>
    <row r="81" spans="1:10" s="29" customFormat="1" ht="30" customHeight="1" x14ac:dyDescent="0.2">
      <c r="A81" s="28" t="s">
        <v>87</v>
      </c>
      <c r="B81" s="22" t="str">
        <f t="shared" si="5"/>
        <v>Fondo Mixto de Promoción Turística</v>
      </c>
      <c r="C81" s="23">
        <v>133860335</v>
      </c>
      <c r="D81" s="24">
        <v>-2563938.9099999964</v>
      </c>
      <c r="E81" s="23">
        <v>131296396.09</v>
      </c>
      <c r="F81" s="23">
        <v>25601916.209999997</v>
      </c>
      <c r="G81" s="25">
        <v>25601916.209999997</v>
      </c>
      <c r="H81" s="25">
        <f t="shared" si="3"/>
        <v>105694479.88000001</v>
      </c>
      <c r="I81" s="23">
        <v>3546996.26</v>
      </c>
      <c r="J81" s="26">
        <f t="shared" si="4"/>
        <v>102147483.62</v>
      </c>
    </row>
    <row r="82" spans="1:10" s="29" customFormat="1" ht="30" customHeight="1" x14ac:dyDescent="0.2">
      <c r="A82" s="28" t="s">
        <v>88</v>
      </c>
      <c r="B82" s="22" t="str">
        <f t="shared" si="5"/>
        <v>Fondo Ambiental Público</v>
      </c>
      <c r="C82" s="23">
        <v>1250878125</v>
      </c>
      <c r="D82" s="24">
        <v>0</v>
      </c>
      <c r="E82" s="23">
        <v>1250878125</v>
      </c>
      <c r="F82" s="23">
        <v>595468128.59000003</v>
      </c>
      <c r="G82" s="25">
        <v>595468128.59000003</v>
      </c>
      <c r="H82" s="25">
        <f t="shared" si="3"/>
        <v>655409996.40999997</v>
      </c>
      <c r="I82" s="23">
        <v>651609996.40999997</v>
      </c>
      <c r="J82" s="26">
        <f t="shared" si="4"/>
        <v>3800000</v>
      </c>
    </row>
    <row r="83" spans="1:10" s="29" customFormat="1" ht="30" customHeight="1" x14ac:dyDescent="0.2">
      <c r="A83" s="28" t="s">
        <v>89</v>
      </c>
      <c r="B83" s="22" t="str">
        <f t="shared" si="5"/>
        <v>Procuraduría Ambiental y del Ordenamiento Territorial</v>
      </c>
      <c r="C83" s="23">
        <v>116036461</v>
      </c>
      <c r="D83" s="24">
        <v>0</v>
      </c>
      <c r="E83" s="23">
        <v>116036461.00000001</v>
      </c>
      <c r="F83" s="23">
        <v>53611270.480000004</v>
      </c>
      <c r="G83" s="25">
        <v>53611270.480000004</v>
      </c>
      <c r="H83" s="25">
        <f t="shared" si="3"/>
        <v>62425190.520000011</v>
      </c>
      <c r="I83" s="23">
        <v>10082840.35</v>
      </c>
      <c r="J83" s="26">
        <f t="shared" si="4"/>
        <v>52342350.170000009</v>
      </c>
    </row>
    <row r="84" spans="1:10" s="29" customFormat="1" ht="30" customHeight="1" x14ac:dyDescent="0.2">
      <c r="A84" s="28" t="s">
        <v>90</v>
      </c>
      <c r="B84" s="22" t="str">
        <f t="shared" si="5"/>
        <v>Instituto Local de la Infraestructura Física Educativa</v>
      </c>
      <c r="C84" s="23">
        <v>23901955</v>
      </c>
      <c r="D84" s="24">
        <v>185687512.47</v>
      </c>
      <c r="E84" s="23">
        <v>209589467.47</v>
      </c>
      <c r="F84" s="23">
        <v>25168792.5</v>
      </c>
      <c r="G84" s="25">
        <v>25168792.5</v>
      </c>
      <c r="H84" s="25">
        <f t="shared" si="3"/>
        <v>184420674.97</v>
      </c>
      <c r="I84" s="23">
        <v>11343870.470000001</v>
      </c>
      <c r="J84" s="26">
        <f t="shared" si="4"/>
        <v>173076804.5</v>
      </c>
    </row>
    <row r="85" spans="1:10" s="29" customFormat="1" ht="30" customHeight="1" x14ac:dyDescent="0.2">
      <c r="A85" s="28" t="s">
        <v>91</v>
      </c>
      <c r="B85" s="22" t="str">
        <f t="shared" si="5"/>
        <v>Instituto para la Seguridad de las Construcciones</v>
      </c>
      <c r="C85" s="23">
        <v>119091446</v>
      </c>
      <c r="D85" s="24">
        <v>0</v>
      </c>
      <c r="E85" s="23">
        <v>119091446</v>
      </c>
      <c r="F85" s="23">
        <v>23171790.569999997</v>
      </c>
      <c r="G85" s="25">
        <v>23171790.569999997</v>
      </c>
      <c r="H85" s="25">
        <f t="shared" si="3"/>
        <v>95919655.430000007</v>
      </c>
      <c r="I85" s="23">
        <v>35070507.050000004</v>
      </c>
      <c r="J85" s="26">
        <f t="shared" si="4"/>
        <v>60849148.380000003</v>
      </c>
    </row>
    <row r="86" spans="1:10" s="29" customFormat="1" ht="30" customHeight="1" x14ac:dyDescent="0.2">
      <c r="A86" s="28" t="s">
        <v>92</v>
      </c>
      <c r="B86" s="22" t="str">
        <f t="shared" si="5"/>
        <v>Consejo para Prevenir y Eliminar la Discriminación</v>
      </c>
      <c r="C86" s="23">
        <v>27040569</v>
      </c>
      <c r="D86" s="24">
        <v>0</v>
      </c>
      <c r="E86" s="23">
        <v>27040569</v>
      </c>
      <c r="F86" s="23">
        <v>9877067.4000000004</v>
      </c>
      <c r="G86" s="25">
        <v>9877067.4000000004</v>
      </c>
      <c r="H86" s="25">
        <f t="shared" si="3"/>
        <v>17163501.600000001</v>
      </c>
      <c r="I86" s="23">
        <v>8247344.0800000001</v>
      </c>
      <c r="J86" s="26">
        <f t="shared" si="4"/>
        <v>8916157.5200000014</v>
      </c>
    </row>
    <row r="87" spans="1:10" s="29" customFormat="1" ht="30" customHeight="1" x14ac:dyDescent="0.2">
      <c r="A87" s="28" t="s">
        <v>93</v>
      </c>
      <c r="B87" s="22" t="str">
        <f t="shared" si="5"/>
        <v>Sistema para el Desarrollo Integral de la Familia</v>
      </c>
      <c r="C87" s="23">
        <v>2238152340</v>
      </c>
      <c r="D87" s="24">
        <v>-4800000</v>
      </c>
      <c r="E87" s="23">
        <v>2233352340</v>
      </c>
      <c r="F87" s="23">
        <v>920039134.00999999</v>
      </c>
      <c r="G87" s="25">
        <v>920039134.00999999</v>
      </c>
      <c r="H87" s="25">
        <f t="shared" si="3"/>
        <v>1313313205.99</v>
      </c>
      <c r="I87" s="23">
        <v>421596240.14000005</v>
      </c>
      <c r="J87" s="26">
        <f t="shared" si="4"/>
        <v>891716965.8499999</v>
      </c>
    </row>
    <row r="88" spans="1:10" s="29" customFormat="1" ht="30" customHeight="1" x14ac:dyDescent="0.2">
      <c r="A88" s="28" t="s">
        <v>94</v>
      </c>
      <c r="B88" s="22" t="str">
        <f t="shared" si="5"/>
        <v>Instituto de las Personas con Discapacidad</v>
      </c>
      <c r="C88" s="23">
        <v>17393542</v>
      </c>
      <c r="D88" s="24">
        <v>0</v>
      </c>
      <c r="E88" s="23">
        <v>17393542</v>
      </c>
      <c r="F88" s="23">
        <v>7310456.71</v>
      </c>
      <c r="G88" s="25">
        <v>7310456.71</v>
      </c>
      <c r="H88" s="25">
        <f t="shared" si="3"/>
        <v>10083085.289999999</v>
      </c>
      <c r="I88" s="23">
        <v>3515852.12</v>
      </c>
      <c r="J88" s="26">
        <f t="shared" si="4"/>
        <v>6567233.169999999</v>
      </c>
    </row>
    <row r="89" spans="1:10" s="29" customFormat="1" ht="30" customHeight="1" x14ac:dyDescent="0.2">
      <c r="A89" s="28" t="s">
        <v>95</v>
      </c>
      <c r="B89" s="22" t="str">
        <f t="shared" si="5"/>
        <v>Instituto de la Juventud</v>
      </c>
      <c r="C89" s="23">
        <v>157002779</v>
      </c>
      <c r="D89" s="24">
        <v>0</v>
      </c>
      <c r="E89" s="23">
        <v>157002779</v>
      </c>
      <c r="F89" s="23">
        <v>45776670.969999999</v>
      </c>
      <c r="G89" s="25">
        <v>45776670.969999999</v>
      </c>
      <c r="H89" s="25">
        <f t="shared" si="3"/>
        <v>111226108.03</v>
      </c>
      <c r="I89" s="23">
        <v>89907806.399999991</v>
      </c>
      <c r="J89" s="26">
        <f t="shared" si="4"/>
        <v>21318301.63000001</v>
      </c>
    </row>
    <row r="90" spans="1:10" s="29" customFormat="1" ht="30" customHeight="1" x14ac:dyDescent="0.2">
      <c r="A90" s="28" t="s">
        <v>96</v>
      </c>
      <c r="B90" s="22" t="str">
        <f t="shared" si="5"/>
        <v>Procuraduría Social</v>
      </c>
      <c r="C90" s="23">
        <v>387616768</v>
      </c>
      <c r="D90" s="24">
        <v>0</v>
      </c>
      <c r="E90" s="23">
        <v>387616768</v>
      </c>
      <c r="F90" s="23">
        <v>80867280.189999998</v>
      </c>
      <c r="G90" s="25">
        <v>80867280.189999998</v>
      </c>
      <c r="H90" s="25">
        <f t="shared" si="3"/>
        <v>306749487.81</v>
      </c>
      <c r="I90" s="23">
        <v>238950668.76000002</v>
      </c>
      <c r="J90" s="26">
        <f t="shared" si="4"/>
        <v>67798819.049999982</v>
      </c>
    </row>
    <row r="91" spans="1:10" s="29" customFormat="1" ht="30" customHeight="1" x14ac:dyDescent="0.2">
      <c r="A91" s="28" t="s">
        <v>97</v>
      </c>
      <c r="B91" s="22" t="str">
        <f t="shared" si="5"/>
        <v>Fideicomiso del Centro Histórico</v>
      </c>
      <c r="C91" s="23">
        <v>42248787</v>
      </c>
      <c r="D91" s="24">
        <v>9218747.3200000003</v>
      </c>
      <c r="E91" s="23">
        <v>51467534.32</v>
      </c>
      <c r="F91" s="23">
        <v>23391912.439999998</v>
      </c>
      <c r="G91" s="25">
        <v>23391912.439999998</v>
      </c>
      <c r="H91" s="25">
        <f t="shared" si="3"/>
        <v>28075621.880000003</v>
      </c>
      <c r="I91" s="23">
        <v>11690606.91</v>
      </c>
      <c r="J91" s="26">
        <f t="shared" si="4"/>
        <v>16385014.970000003</v>
      </c>
    </row>
    <row r="92" spans="1:10" s="29" customFormat="1" ht="30" customHeight="1" x14ac:dyDescent="0.2">
      <c r="A92" s="28" t="s">
        <v>98</v>
      </c>
      <c r="B92" s="22" t="str">
        <f t="shared" si="5"/>
        <v>Fideicomiso de Recuperación Crediticia</v>
      </c>
      <c r="C92" s="23">
        <v>19268201</v>
      </c>
      <c r="D92" s="24">
        <v>-18475057.190000001</v>
      </c>
      <c r="E92" s="23">
        <v>793143.81</v>
      </c>
      <c r="F92" s="23">
        <v>793143.81</v>
      </c>
      <c r="G92" s="25">
        <v>793143.81</v>
      </c>
      <c r="H92" s="25">
        <f t="shared" si="3"/>
        <v>0</v>
      </c>
      <c r="I92" s="23">
        <v>0</v>
      </c>
      <c r="J92" s="26">
        <f t="shared" si="4"/>
        <v>0</v>
      </c>
    </row>
    <row r="93" spans="1:10" s="29" customFormat="1" ht="30" customHeight="1" x14ac:dyDescent="0.2">
      <c r="A93" s="28" t="s">
        <v>99</v>
      </c>
      <c r="B93" s="22" t="str">
        <f t="shared" si="5"/>
        <v>Fideicomiso para la Reconstrucción Integral de la Ciudad de México</v>
      </c>
      <c r="C93" s="23">
        <v>0</v>
      </c>
      <c r="D93" s="24">
        <v>1000000000</v>
      </c>
      <c r="E93" s="23">
        <v>1000000000</v>
      </c>
      <c r="F93" s="23">
        <v>696633203.39999998</v>
      </c>
      <c r="G93" s="25">
        <v>696633203.39999998</v>
      </c>
      <c r="H93" s="25">
        <f t="shared" si="3"/>
        <v>303366796.60000002</v>
      </c>
      <c r="I93" s="23">
        <v>29477917.300000001</v>
      </c>
      <c r="J93" s="26">
        <f t="shared" si="4"/>
        <v>273888879.30000001</v>
      </c>
    </row>
    <row r="94" spans="1:10" s="29" customFormat="1" ht="30" customHeight="1" x14ac:dyDescent="0.2">
      <c r="A94" s="28" t="s">
        <v>100</v>
      </c>
      <c r="B94" s="22" t="str">
        <f t="shared" si="5"/>
        <v>Fondo Público de Atención al Ciclista y al Peatón</v>
      </c>
      <c r="C94" s="23">
        <v>0</v>
      </c>
      <c r="D94" s="24">
        <v>0</v>
      </c>
      <c r="E94" s="23">
        <v>0</v>
      </c>
      <c r="F94" s="23">
        <v>0</v>
      </c>
      <c r="G94" s="25">
        <v>0</v>
      </c>
      <c r="H94" s="25">
        <f t="shared" si="3"/>
        <v>0</v>
      </c>
      <c r="I94" s="23">
        <v>0</v>
      </c>
      <c r="J94" s="26">
        <f t="shared" si="4"/>
        <v>0</v>
      </c>
    </row>
    <row r="95" spans="1:10" s="29" customFormat="1" ht="30" customHeight="1" x14ac:dyDescent="0.2">
      <c r="A95" s="28" t="s">
        <v>101</v>
      </c>
      <c r="B95" s="22" t="str">
        <f t="shared" si="5"/>
        <v>Fideicomiso para el Fondo de Promoción para el Financiamiento del Transporte Público</v>
      </c>
      <c r="C95" s="23">
        <v>743073481</v>
      </c>
      <c r="D95" s="24">
        <v>0</v>
      </c>
      <c r="E95" s="23">
        <v>743073481</v>
      </c>
      <c r="F95" s="23">
        <v>183733875.19999999</v>
      </c>
      <c r="G95" s="25">
        <v>183733875.19999999</v>
      </c>
      <c r="H95" s="25">
        <f t="shared" si="3"/>
        <v>559339605.79999995</v>
      </c>
      <c r="I95" s="23">
        <v>116065634.09999999</v>
      </c>
      <c r="J95" s="26">
        <f t="shared" si="4"/>
        <v>443273971.69999993</v>
      </c>
    </row>
    <row r="96" spans="1:10" s="29" customFormat="1" ht="30" customHeight="1" x14ac:dyDescent="0.2">
      <c r="A96" s="28" t="s">
        <v>102</v>
      </c>
      <c r="B96" s="22" t="str">
        <f t="shared" si="5"/>
        <v>Metrobús</v>
      </c>
      <c r="C96" s="23">
        <v>2468927816</v>
      </c>
      <c r="D96" s="24">
        <v>0</v>
      </c>
      <c r="E96" s="23">
        <v>2468927816</v>
      </c>
      <c r="F96" s="23">
        <v>1257077792.6600001</v>
      </c>
      <c r="G96" s="25">
        <v>1257077792.6600001</v>
      </c>
      <c r="H96" s="25">
        <f t="shared" si="3"/>
        <v>1211850023.3399999</v>
      </c>
      <c r="I96" s="23">
        <v>1133866245.5599999</v>
      </c>
      <c r="J96" s="26">
        <f t="shared" si="4"/>
        <v>77983777.779999971</v>
      </c>
    </row>
    <row r="97" spans="1:10" s="29" customFormat="1" ht="30" customHeight="1" x14ac:dyDescent="0.2">
      <c r="A97" s="28" t="s">
        <v>103</v>
      </c>
      <c r="B97" s="22" t="str">
        <f t="shared" si="5"/>
        <v>Sistema de Transporte Colectivo Metro</v>
      </c>
      <c r="C97" s="23">
        <v>13775105759</v>
      </c>
      <c r="D97" s="24">
        <v>-840025873.00000191</v>
      </c>
      <c r="E97" s="23">
        <v>12935079885.999998</v>
      </c>
      <c r="F97" s="23">
        <v>5075106062.1399994</v>
      </c>
      <c r="G97" s="25">
        <v>5075106062.1399994</v>
      </c>
      <c r="H97" s="25">
        <f t="shared" si="3"/>
        <v>7859973823.8599987</v>
      </c>
      <c r="I97" s="23">
        <v>5900604122.6499996</v>
      </c>
      <c r="J97" s="26">
        <f t="shared" si="4"/>
        <v>1959369701.2099991</v>
      </c>
    </row>
    <row r="98" spans="1:10" s="29" customFormat="1" ht="30" customHeight="1" x14ac:dyDescent="0.2">
      <c r="A98" s="28" t="s">
        <v>104</v>
      </c>
      <c r="B98" s="22" t="str">
        <f t="shared" si="5"/>
        <v>Organismo Regulador de Transporte</v>
      </c>
      <c r="C98" s="23">
        <v>145855294</v>
      </c>
      <c r="D98" s="24">
        <v>12000720</v>
      </c>
      <c r="E98" s="23">
        <v>157856014</v>
      </c>
      <c r="F98" s="23">
        <v>37995232.770000011</v>
      </c>
      <c r="G98" s="25">
        <v>37995232.770000011</v>
      </c>
      <c r="H98" s="25">
        <f t="shared" si="3"/>
        <v>119860781.22999999</v>
      </c>
      <c r="I98" s="23">
        <v>38865963.789999992</v>
      </c>
      <c r="J98" s="26">
        <f t="shared" si="4"/>
        <v>80994817.439999998</v>
      </c>
    </row>
    <row r="99" spans="1:10" s="29" customFormat="1" ht="30" customHeight="1" x14ac:dyDescent="0.2">
      <c r="A99" s="28" t="s">
        <v>105</v>
      </c>
      <c r="B99" s="22" t="str">
        <f t="shared" si="5"/>
        <v>Red de Transporte de Pasajeros (RTP)</v>
      </c>
      <c r="C99" s="23">
        <v>2613896659</v>
      </c>
      <c r="D99" s="24">
        <v>0</v>
      </c>
      <c r="E99" s="23">
        <v>2613896659</v>
      </c>
      <c r="F99" s="23">
        <v>876650066.25</v>
      </c>
      <c r="G99" s="25">
        <v>876650066.25</v>
      </c>
      <c r="H99" s="25">
        <f t="shared" si="3"/>
        <v>1737246592.75</v>
      </c>
      <c r="I99" s="23">
        <v>1231029419.27</v>
      </c>
      <c r="J99" s="26">
        <f t="shared" si="4"/>
        <v>506217173.48000002</v>
      </c>
    </row>
    <row r="100" spans="1:10" s="29" customFormat="1" ht="30" customHeight="1" x14ac:dyDescent="0.2">
      <c r="A100" s="28" t="s">
        <v>106</v>
      </c>
      <c r="B100" s="22" t="str">
        <f t="shared" si="5"/>
        <v>Servicio de Transportes Eléctricos</v>
      </c>
      <c r="C100" s="23">
        <v>1979833947</v>
      </c>
      <c r="D100" s="24">
        <v>0</v>
      </c>
      <c r="E100" s="23">
        <v>1979833947</v>
      </c>
      <c r="F100" s="23">
        <v>503357206.84000003</v>
      </c>
      <c r="G100" s="25">
        <v>503357206.84000003</v>
      </c>
      <c r="H100" s="25">
        <f t="shared" si="3"/>
        <v>1476476740.1599998</v>
      </c>
      <c r="I100" s="23">
        <v>221102143.79000002</v>
      </c>
      <c r="J100" s="26">
        <f t="shared" si="4"/>
        <v>1255374596.3699999</v>
      </c>
    </row>
    <row r="101" spans="1:10" s="29" customFormat="1" ht="30" customHeight="1" x14ac:dyDescent="0.2">
      <c r="A101" s="28" t="s">
        <v>107</v>
      </c>
      <c r="B101" s="22" t="str">
        <f t="shared" si="5"/>
        <v>Escuela de Administración Pública</v>
      </c>
      <c r="C101" s="23">
        <v>36788932</v>
      </c>
      <c r="D101" s="24">
        <v>-451235.21000000089</v>
      </c>
      <c r="E101" s="23">
        <v>36337696.789999999</v>
      </c>
      <c r="F101" s="23">
        <v>13487341.68</v>
      </c>
      <c r="G101" s="25">
        <v>13487341.68</v>
      </c>
      <c r="H101" s="25">
        <f t="shared" si="3"/>
        <v>22850355.109999999</v>
      </c>
      <c r="I101" s="23">
        <v>8572276.6599999983</v>
      </c>
      <c r="J101" s="26">
        <f t="shared" si="4"/>
        <v>14278078.450000001</v>
      </c>
    </row>
    <row r="102" spans="1:10" s="29" customFormat="1" ht="30" customHeight="1" x14ac:dyDescent="0.2">
      <c r="A102" s="28" t="s">
        <v>108</v>
      </c>
      <c r="B102" s="22" t="str">
        <f t="shared" si="5"/>
        <v>Instituto de Verificación Administrativa</v>
      </c>
      <c r="C102" s="23">
        <v>296349633</v>
      </c>
      <c r="D102" s="24">
        <v>0</v>
      </c>
      <c r="E102" s="23">
        <v>296349633</v>
      </c>
      <c r="F102" s="23">
        <v>124436258.48</v>
      </c>
      <c r="G102" s="25">
        <v>124436258.48</v>
      </c>
      <c r="H102" s="25">
        <f t="shared" si="3"/>
        <v>171913374.51999998</v>
      </c>
      <c r="I102" s="23">
        <v>28371578.699999999</v>
      </c>
      <c r="J102" s="26">
        <f t="shared" si="4"/>
        <v>143541795.81999999</v>
      </c>
    </row>
    <row r="103" spans="1:10" s="29" customFormat="1" ht="30" customHeight="1" x14ac:dyDescent="0.2">
      <c r="A103" s="28" t="s">
        <v>109</v>
      </c>
      <c r="B103" s="22" t="str">
        <f t="shared" si="5"/>
        <v>Fideicomiso Público del Fondo de Apoyo a la Procuración de Justicia</v>
      </c>
      <c r="C103" s="23">
        <v>0</v>
      </c>
      <c r="D103" s="24">
        <v>0</v>
      </c>
      <c r="E103" s="23">
        <v>0</v>
      </c>
      <c r="F103" s="23">
        <v>0</v>
      </c>
      <c r="G103" s="25">
        <v>0</v>
      </c>
      <c r="H103" s="25">
        <f t="shared" si="3"/>
        <v>0</v>
      </c>
      <c r="I103" s="23">
        <v>0</v>
      </c>
      <c r="J103" s="26">
        <f t="shared" si="4"/>
        <v>0</v>
      </c>
    </row>
    <row r="104" spans="1:10" s="29" customFormat="1" ht="30" customHeight="1" x14ac:dyDescent="0.2">
      <c r="A104" s="28" t="s">
        <v>110</v>
      </c>
      <c r="B104" s="22" t="str">
        <f t="shared" si="5"/>
        <v>Instituto para la Atención y Prevención de las Adicciones</v>
      </c>
      <c r="C104" s="23">
        <v>49451243</v>
      </c>
      <c r="D104" s="24">
        <v>0</v>
      </c>
      <c r="E104" s="23">
        <v>49451243</v>
      </c>
      <c r="F104" s="23">
        <v>21191788.849999998</v>
      </c>
      <c r="G104" s="25">
        <v>21191788.849999998</v>
      </c>
      <c r="H104" s="25">
        <f t="shared" si="3"/>
        <v>28259454.150000002</v>
      </c>
      <c r="I104" s="23">
        <v>9685416.120000001</v>
      </c>
      <c r="J104" s="26">
        <f t="shared" si="4"/>
        <v>18574038.030000001</v>
      </c>
    </row>
    <row r="105" spans="1:10" s="29" customFormat="1" ht="30" customHeight="1" x14ac:dyDescent="0.2">
      <c r="A105" s="28" t="s">
        <v>111</v>
      </c>
      <c r="B105" s="22" t="str">
        <f t="shared" si="5"/>
        <v>Servicios de Salud Pública</v>
      </c>
      <c r="C105" s="23">
        <v>6654837737</v>
      </c>
      <c r="D105" s="24">
        <v>214896922.90999985</v>
      </c>
      <c r="E105" s="23">
        <v>6869734659.9099998</v>
      </c>
      <c r="F105" s="23">
        <v>3183680015.5500002</v>
      </c>
      <c r="G105" s="25">
        <v>3183680015.5500002</v>
      </c>
      <c r="H105" s="25">
        <f t="shared" si="3"/>
        <v>3686054644.3599997</v>
      </c>
      <c r="I105" s="23">
        <v>371324704.17000002</v>
      </c>
      <c r="J105" s="26">
        <f t="shared" si="4"/>
        <v>3314729940.1899996</v>
      </c>
    </row>
    <row r="106" spans="1:10" s="29" customFormat="1" ht="30" customHeight="1" x14ac:dyDescent="0.2">
      <c r="A106" s="28" t="s">
        <v>112</v>
      </c>
      <c r="B106" s="22" t="str">
        <f t="shared" si="5"/>
        <v>Fideicomiso Museo de Arte Popular Mexicano</v>
      </c>
      <c r="C106" s="23">
        <v>12669845</v>
      </c>
      <c r="D106" s="24">
        <v>0</v>
      </c>
      <c r="E106" s="23">
        <v>12669845</v>
      </c>
      <c r="F106" s="23">
        <v>5801246.2300000004</v>
      </c>
      <c r="G106" s="25">
        <v>5801246.2300000004</v>
      </c>
      <c r="H106" s="25">
        <f t="shared" si="3"/>
        <v>6868598.7699999996</v>
      </c>
      <c r="I106" s="23">
        <v>4201394.24</v>
      </c>
      <c r="J106" s="26">
        <f t="shared" si="4"/>
        <v>2667204.5299999993</v>
      </c>
    </row>
    <row r="107" spans="1:10" s="29" customFormat="1" ht="30" customHeight="1" x14ac:dyDescent="0.2">
      <c r="A107" s="28" t="s">
        <v>113</v>
      </c>
      <c r="B107" s="22" t="str">
        <f t="shared" si="5"/>
        <v>Fideicomiso Museo del Estanquillo</v>
      </c>
      <c r="C107" s="23">
        <v>7453765</v>
      </c>
      <c r="D107" s="24">
        <v>0</v>
      </c>
      <c r="E107" s="23">
        <v>7453765</v>
      </c>
      <c r="F107" s="23">
        <v>3876553.7800000003</v>
      </c>
      <c r="G107" s="25">
        <v>3876553.7800000003</v>
      </c>
      <c r="H107" s="25">
        <f t="shared" si="3"/>
        <v>3577211.2199999997</v>
      </c>
      <c r="I107" s="23">
        <v>1273615.1399999999</v>
      </c>
      <c r="J107" s="26">
        <f t="shared" si="4"/>
        <v>2303596.08</v>
      </c>
    </row>
    <row r="108" spans="1:10" s="29" customFormat="1" ht="30" customHeight="1" x14ac:dyDescent="0.2">
      <c r="A108" s="28" t="s">
        <v>114</v>
      </c>
      <c r="B108" s="22" t="str">
        <f t="shared" si="5"/>
        <v>Fideicomiso de Promocion y Desarrollo del Cine Mexicano</v>
      </c>
      <c r="C108" s="23">
        <v>12810000</v>
      </c>
      <c r="D108" s="24">
        <v>0</v>
      </c>
      <c r="E108" s="23">
        <v>12810000</v>
      </c>
      <c r="F108" s="23">
        <v>520477.57</v>
      </c>
      <c r="G108" s="25">
        <v>520477.57</v>
      </c>
      <c r="H108" s="25">
        <f t="shared" si="3"/>
        <v>12289522.43</v>
      </c>
      <c r="I108" s="23">
        <v>2247961.5</v>
      </c>
      <c r="J108" s="26">
        <f t="shared" si="4"/>
        <v>10041560.93</v>
      </c>
    </row>
    <row r="109" spans="1:10" s="29" customFormat="1" ht="30" customHeight="1" x14ac:dyDescent="0.2">
      <c r="A109" s="28" t="s">
        <v>115</v>
      </c>
      <c r="B109" s="22" t="str">
        <f t="shared" si="5"/>
        <v>Instituto de Capacitación para el Trabajo</v>
      </c>
      <c r="C109" s="23">
        <v>32911868</v>
      </c>
      <c r="D109" s="24">
        <v>9783783</v>
      </c>
      <c r="E109" s="23">
        <v>42695651</v>
      </c>
      <c r="F109" s="23">
        <v>12691678.079999998</v>
      </c>
      <c r="G109" s="25">
        <v>12691678.079999998</v>
      </c>
      <c r="H109" s="25">
        <f t="shared" si="3"/>
        <v>30003972.920000002</v>
      </c>
      <c r="I109" s="23">
        <v>894210.34</v>
      </c>
      <c r="J109" s="26">
        <f t="shared" si="4"/>
        <v>29109762.580000002</v>
      </c>
    </row>
    <row r="110" spans="1:10" s="29" customFormat="1" ht="30" customHeight="1" x14ac:dyDescent="0.2">
      <c r="A110" s="28" t="s">
        <v>116</v>
      </c>
      <c r="B110" s="22" t="str">
        <f t="shared" si="5"/>
        <v>Heroico Cuerpo de Bomberos</v>
      </c>
      <c r="C110" s="23">
        <v>1230881878</v>
      </c>
      <c r="D110" s="24">
        <v>785922</v>
      </c>
      <c r="E110" s="23">
        <v>1231667800</v>
      </c>
      <c r="F110" s="23">
        <v>536588963.66000003</v>
      </c>
      <c r="G110" s="25">
        <v>536588963.66000003</v>
      </c>
      <c r="H110" s="25">
        <f t="shared" si="3"/>
        <v>695078836.33999991</v>
      </c>
      <c r="I110" s="23">
        <v>38206567.160000004</v>
      </c>
      <c r="J110" s="26">
        <f t="shared" si="4"/>
        <v>656872269.17999995</v>
      </c>
    </row>
    <row r="111" spans="1:10" s="29" customFormat="1" ht="30" customHeight="1" x14ac:dyDescent="0.2">
      <c r="A111" s="28" t="s">
        <v>117</v>
      </c>
      <c r="B111" s="22" t="str">
        <f t="shared" si="5"/>
        <v>Instituto del Deporte</v>
      </c>
      <c r="C111" s="23">
        <v>276629483</v>
      </c>
      <c r="D111" s="24">
        <v>-15500000</v>
      </c>
      <c r="E111" s="23">
        <v>261129483</v>
      </c>
      <c r="F111" s="23">
        <v>100622153.02</v>
      </c>
      <c r="G111" s="25">
        <v>100622153.02</v>
      </c>
      <c r="H111" s="25">
        <f t="shared" si="3"/>
        <v>160507329.98000002</v>
      </c>
      <c r="I111" s="23">
        <v>125307673.09</v>
      </c>
      <c r="J111" s="26">
        <f t="shared" si="4"/>
        <v>35199656.890000015</v>
      </c>
    </row>
    <row r="112" spans="1:10" s="29" customFormat="1" ht="30" customHeight="1" x14ac:dyDescent="0.2">
      <c r="A112" s="28" t="s">
        <v>118</v>
      </c>
      <c r="B112" s="22" t="str">
        <f t="shared" si="5"/>
        <v>Instituto de Educación Media Superior</v>
      </c>
      <c r="C112" s="23">
        <v>1027275429</v>
      </c>
      <c r="D112" s="24">
        <v>-15000000</v>
      </c>
      <c r="E112" s="23">
        <v>1012275429</v>
      </c>
      <c r="F112" s="23">
        <v>448127421.90000004</v>
      </c>
      <c r="G112" s="25">
        <v>448127421.90000004</v>
      </c>
      <c r="H112" s="25">
        <f t="shared" si="3"/>
        <v>564148007.0999999</v>
      </c>
      <c r="I112" s="23">
        <v>55413029.870000005</v>
      </c>
      <c r="J112" s="26">
        <f t="shared" si="4"/>
        <v>508734977.2299999</v>
      </c>
    </row>
    <row r="113" spans="1:12" s="29" customFormat="1" ht="30" customHeight="1" x14ac:dyDescent="0.2">
      <c r="A113" s="28" t="s">
        <v>119</v>
      </c>
      <c r="B113" s="22" t="str">
        <f t="shared" si="5"/>
        <v>Fideicomiso Educación Garantizada</v>
      </c>
      <c r="C113" s="23">
        <v>7354580639</v>
      </c>
      <c r="D113" s="24">
        <v>0</v>
      </c>
      <c r="E113" s="23">
        <v>7354580639</v>
      </c>
      <c r="F113" s="23">
        <v>3557640443.4900002</v>
      </c>
      <c r="G113" s="25">
        <v>3557640443.4900002</v>
      </c>
      <c r="H113" s="25">
        <f t="shared" si="3"/>
        <v>3796940195.5099998</v>
      </c>
      <c r="I113" s="23">
        <v>2642890777.75</v>
      </c>
      <c r="J113" s="26">
        <f t="shared" si="4"/>
        <v>1154049417.7599998</v>
      </c>
    </row>
    <row r="114" spans="1:12" s="29" customFormat="1" ht="30" customHeight="1" x14ac:dyDescent="0.2">
      <c r="A114" s="28" t="s">
        <v>120</v>
      </c>
      <c r="B114" s="22" t="str">
        <f t="shared" si="5"/>
        <v>Instituto de Planeación Democrática y Prospectiva de la Ciudad de México</v>
      </c>
      <c r="C114" s="23">
        <v>50484861</v>
      </c>
      <c r="D114" s="24">
        <v>0</v>
      </c>
      <c r="E114" s="23">
        <v>50484861</v>
      </c>
      <c r="F114" s="23">
        <v>13855938.329999998</v>
      </c>
      <c r="G114" s="25">
        <v>13855938.329999998</v>
      </c>
      <c r="H114" s="25">
        <f t="shared" si="3"/>
        <v>36628922.670000002</v>
      </c>
      <c r="I114" s="23">
        <v>179130.68</v>
      </c>
      <c r="J114" s="26">
        <f t="shared" si="4"/>
        <v>36449791.990000002</v>
      </c>
    </row>
    <row r="115" spans="1:12" s="29" customFormat="1" ht="30" customHeight="1" x14ac:dyDescent="0.2">
      <c r="A115" s="28" t="s">
        <v>121</v>
      </c>
      <c r="B115" s="22" t="str">
        <f t="shared" si="5"/>
        <v>Caja de Previsión para Trabajadores a Lista de Raya</v>
      </c>
      <c r="C115" s="23">
        <v>0</v>
      </c>
      <c r="D115" s="24">
        <v>389000000</v>
      </c>
      <c r="E115" s="23">
        <v>389000000</v>
      </c>
      <c r="F115" s="23">
        <v>389000000</v>
      </c>
      <c r="G115" s="25">
        <v>389000000</v>
      </c>
      <c r="H115" s="25">
        <f t="shared" si="3"/>
        <v>0</v>
      </c>
      <c r="I115" s="23">
        <v>0</v>
      </c>
      <c r="J115" s="26">
        <f t="shared" si="4"/>
        <v>0</v>
      </c>
    </row>
    <row r="116" spans="1:12" s="29" customFormat="1" ht="30" customHeight="1" x14ac:dyDescent="0.2">
      <c r="A116" s="28" t="s">
        <v>122</v>
      </c>
      <c r="B116" s="22" t="str">
        <f t="shared" si="5"/>
        <v>Caja de Previsión de la Policía Auxiliar</v>
      </c>
      <c r="C116" s="23">
        <v>0</v>
      </c>
      <c r="D116" s="24">
        <v>0</v>
      </c>
      <c r="E116" s="23">
        <v>0</v>
      </c>
      <c r="F116" s="23">
        <v>0</v>
      </c>
      <c r="G116" s="25">
        <v>0</v>
      </c>
      <c r="H116" s="25">
        <f t="shared" si="3"/>
        <v>0</v>
      </c>
      <c r="I116" s="23">
        <v>0</v>
      </c>
      <c r="J116" s="26">
        <f t="shared" si="4"/>
        <v>0</v>
      </c>
    </row>
    <row r="117" spans="1:12" s="29" customFormat="1" ht="30" customHeight="1" x14ac:dyDescent="0.2">
      <c r="A117" s="28" t="s">
        <v>123</v>
      </c>
      <c r="B117" s="22" t="str">
        <f t="shared" si="5"/>
        <v>Caja de Previsión de la Policía Preventiva</v>
      </c>
      <c r="C117" s="23">
        <v>27341281</v>
      </c>
      <c r="D117" s="24">
        <v>342600000</v>
      </c>
      <c r="E117" s="23">
        <v>369941281</v>
      </c>
      <c r="F117" s="23">
        <v>369941281</v>
      </c>
      <c r="G117" s="25">
        <v>369941281</v>
      </c>
      <c r="H117" s="25">
        <f t="shared" si="3"/>
        <v>0</v>
      </c>
      <c r="I117" s="23">
        <v>0</v>
      </c>
      <c r="J117" s="26">
        <f t="shared" si="4"/>
        <v>0</v>
      </c>
    </row>
    <row r="118" spans="1:12" s="29" customFormat="1" ht="30" customHeight="1" x14ac:dyDescent="0.2">
      <c r="A118" s="28" t="s">
        <v>124</v>
      </c>
      <c r="B118" s="22" t="str">
        <f t="shared" si="5"/>
        <v>Corporación Mexicana de Impresión, S.A. de C.V.</v>
      </c>
      <c r="C118" s="23">
        <v>17075454</v>
      </c>
      <c r="D118" s="24">
        <v>-17075454</v>
      </c>
      <c r="E118" s="23">
        <v>0</v>
      </c>
      <c r="F118" s="23">
        <v>0</v>
      </c>
      <c r="G118" s="25">
        <v>0</v>
      </c>
      <c r="H118" s="25">
        <f t="shared" si="3"/>
        <v>0</v>
      </c>
      <c r="I118" s="23">
        <v>0</v>
      </c>
      <c r="J118" s="26">
        <f t="shared" si="4"/>
        <v>0</v>
      </c>
    </row>
    <row r="119" spans="1:12" s="29" customFormat="1" ht="30" customHeight="1" x14ac:dyDescent="0.2">
      <c r="A119" s="28" t="s">
        <v>125</v>
      </c>
      <c r="B119" s="22" t="str">
        <f t="shared" si="5"/>
        <v>Servicios Metropolitanos, S.A. de C.V.</v>
      </c>
      <c r="C119" s="23">
        <v>64766984</v>
      </c>
      <c r="D119" s="24">
        <v>-64766984</v>
      </c>
      <c r="E119" s="23">
        <v>0</v>
      </c>
      <c r="F119" s="23">
        <v>0</v>
      </c>
      <c r="G119" s="25">
        <v>0</v>
      </c>
      <c r="H119" s="25">
        <f t="shared" si="3"/>
        <v>0</v>
      </c>
      <c r="I119" s="23">
        <v>0</v>
      </c>
      <c r="J119" s="26">
        <f t="shared" si="4"/>
        <v>0</v>
      </c>
    </row>
    <row r="120" spans="1:12" s="29" customFormat="1" ht="30" customHeight="1" x14ac:dyDescent="0.25">
      <c r="B120" s="22" t="str">
        <f t="shared" si="5"/>
        <v/>
      </c>
      <c r="C120" s="23">
        <v>0</v>
      </c>
      <c r="D120" s="24">
        <v>0</v>
      </c>
      <c r="E120" s="23">
        <v>0</v>
      </c>
      <c r="F120" s="23">
        <v>0</v>
      </c>
      <c r="G120" s="25">
        <v>0</v>
      </c>
      <c r="H120" s="25">
        <f t="shared" si="3"/>
        <v>0</v>
      </c>
      <c r="I120" s="23">
        <v>0</v>
      </c>
      <c r="J120" s="26">
        <f t="shared" si="4"/>
        <v>0</v>
      </c>
    </row>
    <row r="121" spans="1:12" s="29" customFormat="1" ht="30" customHeight="1" x14ac:dyDescent="0.25">
      <c r="B121" s="22" t="str">
        <f t="shared" si="5"/>
        <v/>
      </c>
      <c r="C121" s="23">
        <v>0</v>
      </c>
      <c r="D121" s="24">
        <v>0</v>
      </c>
      <c r="E121" s="23">
        <v>0</v>
      </c>
      <c r="F121" s="23">
        <v>0</v>
      </c>
      <c r="G121" s="25">
        <v>0</v>
      </c>
      <c r="H121" s="25">
        <f t="shared" si="3"/>
        <v>0</v>
      </c>
      <c r="I121" s="23">
        <v>0</v>
      </c>
      <c r="J121" s="26">
        <f t="shared" si="4"/>
        <v>0</v>
      </c>
    </row>
    <row r="122" spans="1:12" s="30" customFormat="1" ht="8.1" customHeight="1" x14ac:dyDescent="0.25">
      <c r="B122" s="31"/>
      <c r="C122" s="32"/>
      <c r="D122" s="32"/>
      <c r="E122" s="33"/>
      <c r="F122" s="32"/>
      <c r="G122" s="25"/>
      <c r="H122" s="25"/>
      <c r="I122" s="25"/>
      <c r="J122" s="32"/>
    </row>
    <row r="123" spans="1:12" s="30" customFormat="1" ht="19.7" customHeight="1" x14ac:dyDescent="0.25">
      <c r="B123" s="20" t="s">
        <v>126</v>
      </c>
      <c r="C123" s="33">
        <f>SUM(C9:C121)</f>
        <v>220145222061</v>
      </c>
      <c r="D123" s="34">
        <f>E123-C123</f>
        <v>12916873152.410004</v>
      </c>
      <c r="E123" s="33">
        <f>SUM(E9:E121)</f>
        <v>233062095213.41</v>
      </c>
      <c r="F123" s="33">
        <f>SUM(F9:F121)</f>
        <v>98280226958.790024</v>
      </c>
      <c r="G123" s="33">
        <f t="shared" ref="G123:J123" si="6">SUM(G9:G121)</f>
        <v>98280226958.790024</v>
      </c>
      <c r="H123" s="33">
        <f t="shared" si="6"/>
        <v>134781868254.62</v>
      </c>
      <c r="I123" s="33">
        <f t="shared" si="6"/>
        <v>37628004768.699997</v>
      </c>
      <c r="J123" s="33">
        <f t="shared" si="6"/>
        <v>97153863485.919983</v>
      </c>
      <c r="L123" s="35"/>
    </row>
    <row r="124" spans="1:12" ht="16.5" thickBot="1" x14ac:dyDescent="0.3">
      <c r="B124" s="36"/>
      <c r="C124" s="37"/>
      <c r="D124" s="37"/>
      <c r="E124" s="38"/>
      <c r="F124" s="39"/>
      <c r="G124" s="38"/>
      <c r="H124" s="38"/>
      <c r="I124" s="38"/>
      <c r="J124" s="39"/>
    </row>
    <row r="125" spans="1:12" ht="16.5" thickTop="1" x14ac:dyDescent="0.25">
      <c r="B125" s="40" t="s">
        <v>127</v>
      </c>
      <c r="C125" s="41"/>
      <c r="D125" s="41"/>
      <c r="E125" s="42"/>
      <c r="F125" s="42"/>
      <c r="G125" s="42"/>
      <c r="H125" s="42"/>
      <c r="I125" s="42"/>
      <c r="J125" s="42"/>
    </row>
    <row r="126" spans="1:12" x14ac:dyDescent="0.25">
      <c r="B126" s="43" t="s">
        <v>128</v>
      </c>
      <c r="C126" s="43"/>
      <c r="D126" s="43"/>
      <c r="E126" s="43"/>
      <c r="F126" s="43"/>
      <c r="G126" s="43"/>
      <c r="H126" s="43"/>
      <c r="I126" s="43"/>
      <c r="J126" s="43"/>
    </row>
    <row r="127" spans="1:12" x14ac:dyDescent="0.25">
      <c r="B127" s="40" t="s">
        <v>129</v>
      </c>
      <c r="C127" s="42"/>
      <c r="D127" s="42"/>
      <c r="E127" s="42"/>
      <c r="F127" s="42"/>
      <c r="G127" s="42"/>
      <c r="H127" s="42"/>
      <c r="I127" s="42"/>
      <c r="J127" s="42"/>
    </row>
    <row r="128" spans="1:12" x14ac:dyDescent="0.25">
      <c r="B128" s="44" t="s">
        <v>130</v>
      </c>
      <c r="C128" s="42"/>
      <c r="D128" s="42"/>
      <c r="E128" s="42"/>
      <c r="F128" s="42"/>
      <c r="G128" s="42"/>
      <c r="H128" s="42"/>
      <c r="I128" s="42"/>
      <c r="J128" s="42"/>
    </row>
    <row r="129" spans="2:10" ht="14.45" customHeight="1" x14ac:dyDescent="0.25">
      <c r="B129" s="45" t="s">
        <v>131</v>
      </c>
      <c r="C129" s="45"/>
      <c r="D129" s="45"/>
      <c r="E129" s="45"/>
      <c r="F129" s="45"/>
      <c r="G129" s="45"/>
      <c r="H129" s="45"/>
      <c r="I129" s="45"/>
      <c r="J129" s="45"/>
    </row>
    <row r="130" spans="2:10" ht="14.45" customHeight="1" x14ac:dyDescent="0.25">
      <c r="B130" s="41" t="s">
        <v>132</v>
      </c>
      <c r="C130" s="41"/>
      <c r="D130" s="41"/>
      <c r="E130" s="42"/>
      <c r="F130" s="42"/>
      <c r="G130" s="42"/>
      <c r="H130" s="42"/>
      <c r="I130" s="42"/>
      <c r="J130" s="42"/>
    </row>
  </sheetData>
  <mergeCells count="16">
    <mergeCell ref="B125:J125"/>
    <mergeCell ref="B126:J126"/>
    <mergeCell ref="B127:J127"/>
    <mergeCell ref="B128:J128"/>
    <mergeCell ref="B129:J129"/>
    <mergeCell ref="B130:J130"/>
    <mergeCell ref="B1:J1"/>
    <mergeCell ref="B2:J2"/>
    <mergeCell ref="B3:J3"/>
    <mergeCell ref="B4:J4"/>
    <mergeCell ref="B5:J5"/>
    <mergeCell ref="B6:B7"/>
    <mergeCell ref="C6:G6"/>
    <mergeCell ref="H6:H7"/>
    <mergeCell ref="I6:I7"/>
    <mergeCell ref="J6:J7"/>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0"/>
  <sheetViews>
    <sheetView showGridLines="0" view="pageBreakPreview" topLeftCell="B6" zoomScale="85" zoomScaleNormal="85" zoomScaleSheetLayoutView="85" workbookViewId="0">
      <selection activeCell="I9" sqref="I9:I121"/>
    </sheetView>
  </sheetViews>
  <sheetFormatPr baseColWidth="10" defaultColWidth="11.5703125" defaultRowHeight="15.75" x14ac:dyDescent="0.25"/>
  <cols>
    <col min="1" max="1" width="4.85546875" style="1" hidden="1" customWidth="1"/>
    <col min="2" max="2" width="32.85546875" style="1" bestFit="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2" t="s">
        <v>0</v>
      </c>
      <c r="C2" s="3"/>
      <c r="D2" s="3"/>
      <c r="E2" s="3"/>
      <c r="F2" s="3"/>
      <c r="G2" s="3"/>
      <c r="H2" s="3"/>
      <c r="I2" s="3"/>
      <c r="J2" s="4"/>
    </row>
    <row r="3" spans="1:11" ht="15" customHeight="1" x14ac:dyDescent="0.25">
      <c r="B3" s="5" t="s">
        <v>1</v>
      </c>
      <c r="C3" s="6"/>
      <c r="D3" s="6"/>
      <c r="E3" s="6"/>
      <c r="F3" s="6"/>
      <c r="G3" s="6"/>
      <c r="H3" s="6"/>
      <c r="I3" s="6"/>
      <c r="J3" s="7"/>
    </row>
    <row r="4" spans="1:11" ht="15" customHeight="1" x14ac:dyDescent="0.25">
      <c r="B4" s="5" t="s">
        <v>2</v>
      </c>
      <c r="C4" s="6"/>
      <c r="D4" s="6"/>
      <c r="E4" s="6"/>
      <c r="F4" s="6"/>
      <c r="G4" s="6"/>
      <c r="H4" s="6"/>
      <c r="I4" s="6"/>
      <c r="J4" s="7"/>
    </row>
    <row r="5" spans="1:11" ht="15" customHeight="1" x14ac:dyDescent="0.25">
      <c r="B5" s="5" t="s">
        <v>3</v>
      </c>
      <c r="C5" s="6"/>
      <c r="D5" s="6"/>
      <c r="E5" s="6"/>
      <c r="F5" s="6"/>
      <c r="G5" s="6"/>
      <c r="H5" s="6"/>
      <c r="I5" s="6"/>
      <c r="J5" s="7"/>
    </row>
    <row r="6" spans="1:11" ht="15" customHeight="1" x14ac:dyDescent="0.25">
      <c r="B6" s="8" t="s">
        <v>4</v>
      </c>
      <c r="C6" s="9"/>
      <c r="D6" s="9"/>
      <c r="E6" s="9"/>
      <c r="F6" s="9"/>
      <c r="G6" s="9"/>
      <c r="H6" s="9"/>
      <c r="I6" s="9"/>
      <c r="J6" s="10"/>
    </row>
    <row r="7" spans="1:11" ht="15" customHeight="1" x14ac:dyDescent="0.25">
      <c r="B7" s="47" t="s">
        <v>5</v>
      </c>
      <c r="C7" s="15" t="s">
        <v>133</v>
      </c>
      <c r="D7" s="15"/>
      <c r="E7" s="15"/>
      <c r="F7" s="15"/>
      <c r="G7" s="15"/>
      <c r="H7" s="48" t="s">
        <v>7</v>
      </c>
      <c r="I7" s="48" t="s">
        <v>8</v>
      </c>
      <c r="J7" s="48" t="s">
        <v>9</v>
      </c>
    </row>
    <row r="8" spans="1:11" ht="30" customHeight="1" x14ac:dyDescent="0.25">
      <c r="B8" s="47"/>
      <c r="C8" s="17" t="s">
        <v>10</v>
      </c>
      <c r="D8" s="17" t="s">
        <v>11</v>
      </c>
      <c r="E8" s="17" t="s">
        <v>12</v>
      </c>
      <c r="F8" s="17" t="s">
        <v>13</v>
      </c>
      <c r="G8" s="17" t="s">
        <v>14</v>
      </c>
      <c r="H8" s="49"/>
      <c r="I8" s="49"/>
      <c r="J8" s="49"/>
    </row>
    <row r="9" spans="1:11" ht="15" customHeight="1" x14ac:dyDescent="0.25">
      <c r="B9" s="47"/>
      <c r="C9" s="50">
        <v>1</v>
      </c>
      <c r="D9" s="50">
        <v>2</v>
      </c>
      <c r="E9" s="17" t="s">
        <v>134</v>
      </c>
      <c r="F9" s="51">
        <v>4</v>
      </c>
      <c r="G9" s="51">
        <v>5</v>
      </c>
      <c r="H9" s="52"/>
      <c r="I9" s="52"/>
      <c r="J9" s="52"/>
    </row>
    <row r="10" spans="1:11" s="19" customFormat="1" ht="8.1" customHeight="1" x14ac:dyDescent="0.25"/>
    <row r="11" spans="1:11" s="19" customFormat="1" ht="24.95" customHeight="1" x14ac:dyDescent="0.2">
      <c r="A11" s="28" t="s">
        <v>135</v>
      </c>
      <c r="B11" s="53" t="s">
        <v>136</v>
      </c>
      <c r="C11" s="23">
        <v>153223282263</v>
      </c>
      <c r="D11" s="26">
        <v>4927453079.8098755</v>
      </c>
      <c r="E11" s="23">
        <v>158150735342.80988</v>
      </c>
      <c r="F11" s="23">
        <v>64758872293.140053</v>
      </c>
      <c r="G11" s="25">
        <v>64758872293.140053</v>
      </c>
      <c r="H11" s="25">
        <f>+E11-G11</f>
        <v>93391863049.66983</v>
      </c>
      <c r="I11" s="23">
        <v>23439788043.71999</v>
      </c>
      <c r="J11" s="26">
        <f>+H11-I11</f>
        <v>69952075005.949844</v>
      </c>
    </row>
    <row r="12" spans="1:11" s="54" customFormat="1" ht="24.95" customHeight="1" x14ac:dyDescent="0.2">
      <c r="A12" s="28" t="s">
        <v>137</v>
      </c>
      <c r="B12" s="53" t="s">
        <v>138</v>
      </c>
      <c r="C12" s="23">
        <v>2000000000</v>
      </c>
      <c r="D12" s="26">
        <v>0</v>
      </c>
      <c r="E12" s="23">
        <v>2000000000</v>
      </c>
      <c r="F12" s="23">
        <v>1013916701</v>
      </c>
      <c r="G12" s="25">
        <v>1013916701</v>
      </c>
      <c r="H12" s="25">
        <f>+E12-G12</f>
        <v>986083299</v>
      </c>
      <c r="I12" s="23">
        <v>0</v>
      </c>
      <c r="J12" s="26">
        <f>+H12-I12</f>
        <v>986083299</v>
      </c>
    </row>
    <row r="13" spans="1:11" s="54" customFormat="1" ht="24.95" customHeight="1" x14ac:dyDescent="0.2">
      <c r="A13" s="28" t="s">
        <v>139</v>
      </c>
      <c r="B13" s="53" t="s">
        <v>140</v>
      </c>
      <c r="C13" s="23">
        <v>6427000000</v>
      </c>
      <c r="D13" s="26">
        <v>0</v>
      </c>
      <c r="E13" s="23">
        <v>6427000000</v>
      </c>
      <c r="F13" s="23">
        <v>3379373075</v>
      </c>
      <c r="G13" s="25">
        <v>3379373075</v>
      </c>
      <c r="H13" s="25">
        <f>+E13-G13</f>
        <v>3047626925</v>
      </c>
      <c r="I13" s="23">
        <v>5500000</v>
      </c>
      <c r="J13" s="26">
        <f>+H13-I13</f>
        <v>3042126925</v>
      </c>
    </row>
    <row r="14" spans="1:11" s="54" customFormat="1" ht="24.95" customHeight="1" x14ac:dyDescent="0.2">
      <c r="A14" s="28" t="s">
        <v>141</v>
      </c>
      <c r="B14" s="53" t="s">
        <v>142</v>
      </c>
      <c r="C14" s="23">
        <v>11687808772</v>
      </c>
      <c r="D14" s="26">
        <v>77752834</v>
      </c>
      <c r="E14" s="23">
        <v>11765561606</v>
      </c>
      <c r="F14" s="23">
        <v>5723129224.75</v>
      </c>
      <c r="G14" s="25">
        <v>5723129224.75</v>
      </c>
      <c r="H14" s="25">
        <f>+E14-G14</f>
        <v>6042432381.25</v>
      </c>
      <c r="I14" s="23">
        <v>307907042.5</v>
      </c>
      <c r="J14" s="26">
        <f>+H14-I14</f>
        <v>5734525338.75</v>
      </c>
    </row>
    <row r="15" spans="1:11" s="54" customFormat="1" ht="8.1" customHeight="1" x14ac:dyDescent="0.25">
      <c r="B15" s="55"/>
      <c r="C15" s="25"/>
      <c r="D15" s="25"/>
      <c r="E15" s="25"/>
      <c r="F15" s="25"/>
      <c r="G15" s="25"/>
      <c r="H15" s="25"/>
      <c r="I15" s="25"/>
      <c r="J15" s="25"/>
    </row>
    <row r="16" spans="1:11" s="30" customFormat="1" ht="6.75" customHeight="1" x14ac:dyDescent="0.25">
      <c r="B16" s="56"/>
      <c r="C16" s="25"/>
      <c r="D16" s="26"/>
      <c r="E16" s="25"/>
      <c r="F16" s="25"/>
      <c r="G16" s="25"/>
      <c r="H16" s="25"/>
      <c r="I16" s="25"/>
      <c r="J16" s="26"/>
      <c r="K16" s="57"/>
    </row>
    <row r="17" spans="2:13" s="30" customFormat="1" ht="19.7" customHeight="1" x14ac:dyDescent="0.25">
      <c r="B17" s="19" t="s">
        <v>126</v>
      </c>
      <c r="C17" s="33">
        <f>SUM(C11:C16)</f>
        <v>173338091035</v>
      </c>
      <c r="D17" s="34">
        <f>E17-C17</f>
        <v>5005205913.8098755</v>
      </c>
      <c r="E17" s="33">
        <f>SUM(E11:E16)</f>
        <v>178343296948.80988</v>
      </c>
      <c r="F17" s="33">
        <f>SUM(F11:F16)</f>
        <v>74875291293.890045</v>
      </c>
      <c r="G17" s="33">
        <f>SUM(G11:G16)</f>
        <v>74875291293.890045</v>
      </c>
      <c r="H17" s="33">
        <f t="shared" ref="H17:J17" si="0">SUM(H11:H16)</f>
        <v>103468005654.91983</v>
      </c>
      <c r="I17" s="33">
        <f t="shared" si="0"/>
        <v>23753195086.21999</v>
      </c>
      <c r="J17" s="33">
        <f t="shared" si="0"/>
        <v>79714810568.699844</v>
      </c>
      <c r="K17" s="57"/>
    </row>
    <row r="18" spans="2:13" ht="16.5" thickBot="1" x14ac:dyDescent="0.3">
      <c r="B18" s="37"/>
      <c r="C18" s="37"/>
      <c r="D18" s="37"/>
      <c r="E18" s="38"/>
      <c r="F18" s="38"/>
      <c r="G18" s="38"/>
      <c r="H18" s="38"/>
      <c r="I18" s="38"/>
      <c r="J18" s="38"/>
    </row>
    <row r="19" spans="2:13" ht="16.5" thickTop="1" x14ac:dyDescent="0.25">
      <c r="B19" s="40" t="s">
        <v>127</v>
      </c>
      <c r="C19" s="41"/>
      <c r="D19" s="41"/>
      <c r="E19" s="42"/>
      <c r="F19" s="42"/>
      <c r="G19" s="42"/>
      <c r="H19" s="42"/>
      <c r="I19" s="42"/>
      <c r="J19" s="42"/>
      <c r="K19" s="58"/>
      <c r="L19" s="59"/>
      <c r="M19" s="59"/>
    </row>
    <row r="20" spans="2:13" x14ac:dyDescent="0.25">
      <c r="B20" s="40" t="s">
        <v>129</v>
      </c>
      <c r="C20" s="42"/>
      <c r="D20" s="42"/>
      <c r="E20" s="42"/>
      <c r="F20" s="42"/>
      <c r="G20" s="42"/>
      <c r="H20" s="42"/>
      <c r="I20" s="42"/>
      <c r="J20" s="42"/>
      <c r="K20" s="42"/>
      <c r="L20" s="42"/>
      <c r="M20" s="42"/>
    </row>
    <row r="21" spans="2:13" x14ac:dyDescent="0.25">
      <c r="B21" s="44" t="s">
        <v>130</v>
      </c>
      <c r="C21" s="42"/>
      <c r="D21" s="42"/>
      <c r="E21" s="42"/>
      <c r="F21" s="42"/>
      <c r="G21" s="42"/>
      <c r="H21" s="42"/>
      <c r="I21" s="42"/>
      <c r="J21" s="42"/>
      <c r="K21" s="42"/>
      <c r="L21" s="59"/>
      <c r="M21" s="59"/>
    </row>
    <row r="22" spans="2:13" ht="14.45" customHeight="1" x14ac:dyDescent="0.25">
      <c r="B22" s="45" t="s">
        <v>131</v>
      </c>
      <c r="C22" s="45"/>
      <c r="D22" s="45"/>
      <c r="E22" s="45"/>
      <c r="F22" s="45"/>
      <c r="G22" s="45"/>
      <c r="H22" s="45"/>
      <c r="I22" s="45"/>
      <c r="J22" s="45"/>
      <c r="K22" s="58"/>
      <c r="L22" s="59"/>
      <c r="M22" s="59"/>
    </row>
    <row r="23" spans="2:13" ht="14.45" customHeight="1" x14ac:dyDescent="0.25">
      <c r="B23" s="41" t="s">
        <v>132</v>
      </c>
      <c r="C23" s="41"/>
      <c r="D23" s="41"/>
      <c r="E23" s="42"/>
      <c r="F23" s="42"/>
      <c r="G23" s="42"/>
      <c r="H23" s="42"/>
      <c r="I23" s="42"/>
      <c r="J23" s="42"/>
      <c r="K23" s="58"/>
      <c r="L23" s="59"/>
      <c r="M23" s="59"/>
    </row>
    <row r="24" spans="2:13" x14ac:dyDescent="0.25">
      <c r="C24" s="60"/>
      <c r="D24" s="60"/>
      <c r="E24" s="60"/>
      <c r="F24" s="60"/>
      <c r="G24" s="60"/>
      <c r="H24" s="60"/>
      <c r="I24" s="60"/>
    </row>
    <row r="27" spans="2:13" x14ac:dyDescent="0.25">
      <c r="C27" s="61"/>
    </row>
    <row r="30" spans="2:13" x14ac:dyDescent="0.25">
      <c r="D30" s="62">
        <f>C19+'Administrativa-2'!C17-'Administrativa-1'!C123</f>
        <v>-46807131026</v>
      </c>
    </row>
  </sheetData>
  <mergeCells count="15">
    <mergeCell ref="B19:J19"/>
    <mergeCell ref="B20:M20"/>
    <mergeCell ref="B21:K21"/>
    <mergeCell ref="B22:J22"/>
    <mergeCell ref="B23:J23"/>
    <mergeCell ref="B2:J2"/>
    <mergeCell ref="B3:J3"/>
    <mergeCell ref="B4:J4"/>
    <mergeCell ref="B5:J5"/>
    <mergeCell ref="B6:J6"/>
    <mergeCell ref="B7:B9"/>
    <mergeCell ref="C7:G7"/>
    <mergeCell ref="H7:H9"/>
    <mergeCell ref="I7:I9"/>
    <mergeCell ref="J7:J9"/>
  </mergeCells>
  <printOptions horizontalCentered="1"/>
  <pageMargins left="0.23622047244094491" right="0.23622047244094491" top="1.1811023622047245" bottom="0.59055118110236227" header="0.31496062992125984" footer="0.31496062992125984"/>
  <pageSetup scale="53" fitToHeight="0"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31"/>
  <sheetViews>
    <sheetView showGridLines="0" view="pageBreakPreview" topLeftCell="B1" zoomScale="85" zoomScaleNormal="70" zoomScaleSheetLayoutView="85" workbookViewId="0">
      <selection activeCell="I9" sqref="I9:I121"/>
    </sheetView>
  </sheetViews>
  <sheetFormatPr baseColWidth="10" defaultColWidth="11.5703125" defaultRowHeight="15.75" x14ac:dyDescent="0.25"/>
  <cols>
    <col min="1" max="1" width="18.7109375" style="1" hidden="1" customWidth="1"/>
    <col min="2" max="2" width="58.140625" style="1" customWidth="1"/>
    <col min="3" max="10" width="19.85546875" style="1" customWidth="1"/>
    <col min="11" max="11" width="1.85546875" style="1" customWidth="1"/>
    <col min="12" max="16384" width="11.5703125" style="1"/>
  </cols>
  <sheetData>
    <row r="1" spans="1:11" ht="6.6" customHeight="1" x14ac:dyDescent="0.25"/>
    <row r="2" spans="1:11" ht="15" customHeight="1" x14ac:dyDescent="0.25">
      <c r="B2" s="2" t="s">
        <v>143</v>
      </c>
      <c r="C2" s="3"/>
      <c r="D2" s="3"/>
      <c r="E2" s="3"/>
      <c r="F2" s="3"/>
      <c r="G2" s="3"/>
      <c r="H2" s="3"/>
      <c r="I2" s="3"/>
      <c r="J2" s="4"/>
    </row>
    <row r="3" spans="1:11" ht="15" customHeight="1" x14ac:dyDescent="0.25">
      <c r="B3" s="5" t="s">
        <v>1</v>
      </c>
      <c r="C3" s="6"/>
      <c r="D3" s="6"/>
      <c r="E3" s="6"/>
      <c r="F3" s="6"/>
      <c r="G3" s="6"/>
      <c r="H3" s="6"/>
      <c r="I3" s="6"/>
      <c r="J3" s="7"/>
    </row>
    <row r="4" spans="1:11" ht="15" customHeight="1" x14ac:dyDescent="0.25">
      <c r="B4" s="5" t="s">
        <v>2</v>
      </c>
      <c r="C4" s="6"/>
      <c r="D4" s="6"/>
      <c r="E4" s="6"/>
      <c r="F4" s="6"/>
      <c r="G4" s="6"/>
      <c r="H4" s="6"/>
      <c r="I4" s="6"/>
      <c r="J4" s="7"/>
    </row>
    <row r="5" spans="1:11" ht="15" customHeight="1" x14ac:dyDescent="0.25">
      <c r="B5" s="5" t="s">
        <v>3</v>
      </c>
      <c r="C5" s="6"/>
      <c r="D5" s="6"/>
      <c r="E5" s="6"/>
      <c r="F5" s="6"/>
      <c r="G5" s="6"/>
      <c r="H5" s="6"/>
      <c r="I5" s="6"/>
      <c r="J5" s="7"/>
    </row>
    <row r="6" spans="1:11" ht="15" customHeight="1" x14ac:dyDescent="0.25">
      <c r="B6" s="8" t="s">
        <v>4</v>
      </c>
      <c r="C6" s="9"/>
      <c r="D6" s="9"/>
      <c r="E6" s="9"/>
      <c r="F6" s="9"/>
      <c r="G6" s="9"/>
      <c r="H6" s="9"/>
      <c r="I6" s="9"/>
      <c r="J6" s="10"/>
    </row>
    <row r="7" spans="1:11" ht="15" customHeight="1" x14ac:dyDescent="0.25">
      <c r="B7" s="47" t="s">
        <v>5</v>
      </c>
      <c r="C7" s="15" t="s">
        <v>133</v>
      </c>
      <c r="D7" s="15"/>
      <c r="E7" s="15"/>
      <c r="F7" s="15"/>
      <c r="G7" s="15"/>
      <c r="H7" s="48" t="s">
        <v>7</v>
      </c>
      <c r="I7" s="48" t="s">
        <v>8</v>
      </c>
      <c r="J7" s="48" t="s">
        <v>9</v>
      </c>
    </row>
    <row r="8" spans="1:11" ht="30" customHeight="1" x14ac:dyDescent="0.25">
      <c r="B8" s="47"/>
      <c r="C8" s="17" t="s">
        <v>10</v>
      </c>
      <c r="D8" s="17" t="s">
        <v>11</v>
      </c>
      <c r="E8" s="17" t="s">
        <v>12</v>
      </c>
      <c r="F8" s="17" t="s">
        <v>13</v>
      </c>
      <c r="G8" s="17" t="s">
        <v>14</v>
      </c>
      <c r="H8" s="49"/>
      <c r="I8" s="49"/>
      <c r="J8" s="49"/>
    </row>
    <row r="9" spans="1:11" ht="15" customHeight="1" x14ac:dyDescent="0.25">
      <c r="B9" s="47"/>
      <c r="C9" s="50">
        <v>1</v>
      </c>
      <c r="D9" s="50">
        <v>2</v>
      </c>
      <c r="E9" s="17" t="s">
        <v>134</v>
      </c>
      <c r="F9" s="51">
        <v>4</v>
      </c>
      <c r="G9" s="51">
        <v>5</v>
      </c>
      <c r="H9" s="52"/>
      <c r="I9" s="52"/>
      <c r="J9" s="52"/>
    </row>
    <row r="10" spans="1:11" s="19" customFormat="1" ht="8.1" customHeight="1" x14ac:dyDescent="0.25"/>
    <row r="11" spans="1:11" s="30" customFormat="1" ht="39.950000000000003" customHeight="1" x14ac:dyDescent="0.25">
      <c r="A11" s="28" t="s">
        <v>144</v>
      </c>
      <c r="B11" s="63" t="s">
        <v>145</v>
      </c>
      <c r="C11" s="23">
        <v>46697947307</v>
      </c>
      <c r="D11" s="26">
        <v>133864209.39000702</v>
      </c>
      <c r="E11" s="23">
        <v>46831811516.390007</v>
      </c>
      <c r="F11" s="23">
        <v>19188006923.73</v>
      </c>
      <c r="G11" s="25">
        <v>19188006923.73</v>
      </c>
      <c r="H11" s="25">
        <f t="shared" ref="H11:H17" si="0">+E11-G11</f>
        <v>27643804592.660007</v>
      </c>
      <c r="I11" s="23">
        <v>13874809682.480001</v>
      </c>
      <c r="J11" s="25">
        <f t="shared" ref="J11:J17" si="1">+H11-I11</f>
        <v>13768994910.180006</v>
      </c>
      <c r="K11" s="57"/>
    </row>
    <row r="12" spans="1:11" s="30" customFormat="1" ht="39.950000000000003" customHeight="1" x14ac:dyDescent="0.25">
      <c r="A12" s="28" t="s">
        <v>146</v>
      </c>
      <c r="B12" s="63" t="s">
        <v>147</v>
      </c>
      <c r="C12" s="23">
        <v>27341281</v>
      </c>
      <c r="D12" s="26">
        <v>731600000</v>
      </c>
      <c r="E12" s="23">
        <v>758941281</v>
      </c>
      <c r="F12" s="23">
        <v>758941281</v>
      </c>
      <c r="G12" s="25">
        <v>758941281</v>
      </c>
      <c r="H12" s="25">
        <f t="shared" si="0"/>
        <v>0</v>
      </c>
      <c r="I12" s="23">
        <v>0</v>
      </c>
      <c r="J12" s="25">
        <f t="shared" si="1"/>
        <v>0</v>
      </c>
      <c r="K12" s="57"/>
    </row>
    <row r="13" spans="1:11" s="30" customFormat="1" ht="39.950000000000003" customHeight="1" x14ac:dyDescent="0.25">
      <c r="A13" s="28" t="s">
        <v>148</v>
      </c>
      <c r="B13" s="63" t="s">
        <v>149</v>
      </c>
      <c r="C13" s="23">
        <v>81842438</v>
      </c>
      <c r="D13" s="26">
        <v>-81842438</v>
      </c>
      <c r="E13" s="23">
        <v>0</v>
      </c>
      <c r="F13" s="23">
        <v>0</v>
      </c>
      <c r="G13" s="25">
        <v>0</v>
      </c>
      <c r="H13" s="25">
        <f t="shared" si="0"/>
        <v>0</v>
      </c>
      <c r="I13" s="23">
        <v>0</v>
      </c>
      <c r="J13" s="25">
        <f t="shared" si="1"/>
        <v>0</v>
      </c>
      <c r="K13" s="57"/>
    </row>
    <row r="14" spans="1:11" s="30" customFormat="1" ht="39.950000000000003" customHeight="1" x14ac:dyDescent="0.25">
      <c r="B14" s="63" t="s">
        <v>150</v>
      </c>
      <c r="C14" s="23">
        <v>0</v>
      </c>
      <c r="D14" s="26">
        <v>0</v>
      </c>
      <c r="E14" s="23">
        <v>0</v>
      </c>
      <c r="F14" s="23">
        <v>0</v>
      </c>
      <c r="G14" s="25">
        <v>0</v>
      </c>
      <c r="H14" s="25">
        <f t="shared" si="0"/>
        <v>0</v>
      </c>
      <c r="I14" s="23">
        <v>0</v>
      </c>
      <c r="J14" s="25">
        <f t="shared" si="1"/>
        <v>0</v>
      </c>
      <c r="K14" s="57"/>
    </row>
    <row r="15" spans="1:11" s="30" customFormat="1" ht="39.950000000000003" customHeight="1" x14ac:dyDescent="0.25">
      <c r="B15" s="63" t="s">
        <v>151</v>
      </c>
      <c r="C15" s="23">
        <v>0</v>
      </c>
      <c r="D15" s="26">
        <v>0</v>
      </c>
      <c r="E15" s="23">
        <v>0</v>
      </c>
      <c r="F15" s="23">
        <v>0</v>
      </c>
      <c r="G15" s="25">
        <v>0</v>
      </c>
      <c r="H15" s="25">
        <f t="shared" si="0"/>
        <v>0</v>
      </c>
      <c r="I15" s="23">
        <v>0</v>
      </c>
      <c r="J15" s="25">
        <f t="shared" si="1"/>
        <v>0</v>
      </c>
      <c r="K15" s="57"/>
    </row>
    <row r="16" spans="1:11" s="30" customFormat="1" ht="39.950000000000003" customHeight="1" x14ac:dyDescent="0.25">
      <c r="B16" s="63" t="s">
        <v>152</v>
      </c>
      <c r="C16" s="23">
        <v>0</v>
      </c>
      <c r="D16" s="26">
        <v>0</v>
      </c>
      <c r="E16" s="23">
        <v>0</v>
      </c>
      <c r="F16" s="23">
        <v>0</v>
      </c>
      <c r="G16" s="25">
        <v>0</v>
      </c>
      <c r="H16" s="25">
        <f t="shared" si="0"/>
        <v>0</v>
      </c>
      <c r="I16" s="23">
        <v>0</v>
      </c>
      <c r="J16" s="25">
        <f t="shared" si="1"/>
        <v>0</v>
      </c>
      <c r="K16" s="57"/>
    </row>
    <row r="17" spans="2:13" s="30" customFormat="1" ht="39.950000000000003" customHeight="1" x14ac:dyDescent="0.25">
      <c r="B17" s="63" t="s">
        <v>153</v>
      </c>
      <c r="C17" s="23">
        <v>0</v>
      </c>
      <c r="D17" s="26">
        <v>0</v>
      </c>
      <c r="E17" s="23">
        <v>0</v>
      </c>
      <c r="F17" s="23">
        <v>0</v>
      </c>
      <c r="G17" s="25">
        <v>0</v>
      </c>
      <c r="H17" s="25">
        <f t="shared" si="0"/>
        <v>0</v>
      </c>
      <c r="I17" s="23">
        <v>0</v>
      </c>
      <c r="J17" s="25">
        <f t="shared" si="1"/>
        <v>0</v>
      </c>
      <c r="K17" s="57"/>
    </row>
    <row r="18" spans="2:13" s="30" customFormat="1" ht="8.1" customHeight="1" x14ac:dyDescent="0.25">
      <c r="B18" s="64"/>
      <c r="C18" s="32"/>
      <c r="D18" s="32"/>
      <c r="E18" s="33"/>
      <c r="F18" s="32"/>
      <c r="G18" s="32"/>
      <c r="H18" s="32"/>
      <c r="I18" s="32"/>
      <c r="J18" s="32"/>
      <c r="K18" s="57"/>
    </row>
    <row r="19" spans="2:13" s="30" customFormat="1" ht="20.100000000000001" customHeight="1" x14ac:dyDescent="0.25">
      <c r="B19" s="19" t="s">
        <v>126</v>
      </c>
      <c r="C19" s="33">
        <f>SUM(C11:C17)</f>
        <v>46807131026</v>
      </c>
      <c r="D19" s="34">
        <f>E19-C19</f>
        <v>783621771.39000702</v>
      </c>
      <c r="E19" s="33">
        <f>SUM(E11:E17)</f>
        <v>47590752797.390007</v>
      </c>
      <c r="F19" s="33">
        <f>SUM(F11:F17)</f>
        <v>19946948204.73</v>
      </c>
      <c r="G19" s="33">
        <f>SUM(G11:G17)</f>
        <v>19946948204.73</v>
      </c>
      <c r="H19" s="33">
        <f t="shared" ref="H19:K19" si="2">SUM(H11:H17)</f>
        <v>27643804592.660007</v>
      </c>
      <c r="I19" s="33">
        <f t="shared" si="2"/>
        <v>13874809682.480001</v>
      </c>
      <c r="J19" s="33">
        <f t="shared" si="2"/>
        <v>13768994910.180006</v>
      </c>
      <c r="K19" s="33">
        <f t="shared" si="2"/>
        <v>0</v>
      </c>
    </row>
    <row r="20" spans="2:13" ht="16.5" thickBot="1" x14ac:dyDescent="0.3">
      <c r="B20" s="37"/>
      <c r="C20" s="37"/>
      <c r="D20" s="37"/>
      <c r="E20" s="38"/>
      <c r="F20" s="38"/>
      <c r="G20" s="38"/>
      <c r="H20" s="38"/>
      <c r="I20" s="38"/>
      <c r="J20" s="38"/>
    </row>
    <row r="21" spans="2:13" ht="16.5" thickTop="1" x14ac:dyDescent="0.25">
      <c r="B21" s="40" t="s">
        <v>127</v>
      </c>
      <c r="C21" s="41"/>
      <c r="D21" s="41"/>
      <c r="E21" s="42"/>
      <c r="F21" s="42"/>
      <c r="G21" s="42"/>
      <c r="H21" s="42"/>
      <c r="I21" s="42"/>
      <c r="J21" s="42"/>
      <c r="K21" s="58"/>
      <c r="L21" s="59"/>
      <c r="M21" s="59"/>
    </row>
    <row r="22" spans="2:13" x14ac:dyDescent="0.25">
      <c r="B22" s="40" t="s">
        <v>129</v>
      </c>
      <c r="C22" s="42"/>
      <c r="D22" s="42"/>
      <c r="E22" s="42"/>
      <c r="F22" s="42"/>
      <c r="G22" s="42"/>
      <c r="H22" s="42"/>
      <c r="I22" s="42"/>
      <c r="J22" s="42"/>
      <c r="K22" s="42"/>
      <c r="L22" s="42"/>
      <c r="M22" s="42"/>
    </row>
    <row r="23" spans="2:13" x14ac:dyDescent="0.25">
      <c r="B23" s="44" t="s">
        <v>130</v>
      </c>
      <c r="C23" s="42"/>
      <c r="D23" s="42"/>
      <c r="E23" s="42"/>
      <c r="F23" s="42"/>
      <c r="G23" s="42"/>
      <c r="H23" s="42"/>
      <c r="I23" s="42"/>
      <c r="J23" s="42"/>
      <c r="K23" s="42"/>
      <c r="L23" s="59"/>
      <c r="M23" s="59"/>
    </row>
    <row r="24" spans="2:13" ht="14.45" customHeight="1" x14ac:dyDescent="0.25">
      <c r="B24" s="45" t="s">
        <v>131</v>
      </c>
      <c r="C24" s="45"/>
      <c r="D24" s="45"/>
      <c r="E24" s="45"/>
      <c r="F24" s="45"/>
      <c r="G24" s="45"/>
      <c r="H24" s="45"/>
      <c r="I24" s="45"/>
      <c r="J24" s="45"/>
      <c r="K24" s="58"/>
      <c r="L24" s="59"/>
      <c r="M24" s="59"/>
    </row>
    <row r="25" spans="2:13" ht="14.45" customHeight="1" x14ac:dyDescent="0.25">
      <c r="B25" s="41" t="s">
        <v>132</v>
      </c>
      <c r="C25" s="41"/>
      <c r="D25" s="41"/>
      <c r="E25" s="42"/>
      <c r="F25" s="42"/>
      <c r="G25" s="42"/>
      <c r="H25" s="42"/>
      <c r="I25" s="42"/>
      <c r="J25" s="42"/>
      <c r="K25" s="58"/>
      <c r="L25" s="59"/>
      <c r="M25" s="59"/>
    </row>
    <row r="26" spans="2:13" x14ac:dyDescent="0.25">
      <c r="C26" s="60"/>
      <c r="D26" s="60"/>
      <c r="E26" s="60"/>
      <c r="F26" s="60"/>
      <c r="G26" s="60"/>
      <c r="H26" s="60"/>
      <c r="I26" s="60"/>
    </row>
    <row r="29" spans="2:13" x14ac:dyDescent="0.25">
      <c r="C29" s="61"/>
    </row>
    <row r="30" spans="2:13" x14ac:dyDescent="0.25">
      <c r="D30" s="62"/>
    </row>
    <row r="31" spans="2:13" x14ac:dyDescent="0.25">
      <c r="D31" s="62"/>
    </row>
  </sheetData>
  <mergeCells count="15">
    <mergeCell ref="B21:J21"/>
    <mergeCell ref="B22:M22"/>
    <mergeCell ref="B23:K23"/>
    <mergeCell ref="B24:J24"/>
    <mergeCell ref="B25:J25"/>
    <mergeCell ref="B2:J2"/>
    <mergeCell ref="B3:J3"/>
    <mergeCell ref="B4:J4"/>
    <mergeCell ref="B5:J5"/>
    <mergeCell ref="B6:J6"/>
    <mergeCell ref="B7:B9"/>
    <mergeCell ref="C7:G7"/>
    <mergeCell ref="H7:H9"/>
    <mergeCell ref="I7:I9"/>
    <mergeCell ref="J7:J9"/>
  </mergeCells>
  <printOptions horizontalCentered="1"/>
  <pageMargins left="0.23622047244094491" right="0.23622047244094491" top="0.98425196850393704" bottom="0.59055118110236227" header="0.31496062992125984" footer="0.31496062992125984"/>
  <pageSetup scale="47" fitToHeight="0"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6</vt:i4>
      </vt:variant>
    </vt:vector>
  </HeadingPairs>
  <TitlesOfParts>
    <vt:vector size="9" baseType="lpstr">
      <vt:lpstr>Administrativa-1</vt:lpstr>
      <vt:lpstr>Administrativa-2</vt:lpstr>
      <vt:lpstr>Administrativa-3</vt:lpstr>
      <vt:lpstr>'Administrativa-1'!Área_de_impresión</vt:lpstr>
      <vt:lpstr>'Administrativa-2'!Área_de_impresión</vt:lpstr>
      <vt:lpstr>'Administrativa-3'!Área_de_impresión</vt:lpstr>
      <vt:lpstr>'Administrativa-1'!Títulos_a_imprimir</vt:lpstr>
      <vt:lpstr>'Administrativa-2'!Títulos_a_imprimir</vt:lpstr>
      <vt:lpstr>'Administrativa-3'!Títulos_a_imprimir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emedinam</dc:creator>
  <cp:lastModifiedBy>emedinam</cp:lastModifiedBy>
  <cp:lastPrinted>2022-07-28T22:55:46Z</cp:lastPrinted>
  <dcterms:created xsi:type="dcterms:W3CDTF">2022-07-28T22:54:11Z</dcterms:created>
  <dcterms:modified xsi:type="dcterms:W3CDTF">2022-07-28T22:55:54Z</dcterms:modified>
</cp:coreProperties>
</file>