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AF\IAT\2022\EJ\5 Clasificaciones CONAC\Clasificaciones CONAC CENTRAL\"/>
    </mc:Choice>
  </mc:AlternateContent>
  <bookViews>
    <workbookView xWindow="0" yWindow="0" windowWidth="20490" windowHeight="7620"/>
  </bookViews>
  <sheets>
    <sheet name="Funcional" sheetId="1" r:id="rId1"/>
  </sheets>
  <externalReferences>
    <externalReference r:id="rId2"/>
    <externalReference r:id="rId3"/>
    <externalReference r:id="rId4"/>
    <externalReference r:id="rId5"/>
    <externalReference r:id="rId6"/>
    <externalReference r:id="rId7"/>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Funcional!$B$1:$K$52</definedName>
    <definedName name="CAPIT" localSheetId="0">#REF!</definedName>
    <definedName name="CAPIT">#REF!</definedName>
    <definedName name="CENPAR" localSheetId="0">#REF!</definedName>
    <definedName name="CENPAR">#REF!</definedName>
    <definedName name="Compromiso">#REF!</definedName>
    <definedName name="datos">OFFSET([3]datos!$A$1,0,0,COUNTA([3]datos!$A$1:$A$65536),23)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#REF!</definedName>
    <definedName name="gasto_gci">[1]INICIO!$AO$48:$AO$49</definedName>
    <definedName name="GCI" localSheetId="0">#REF!</definedName>
    <definedName name="GCI">#REF!</definedName>
    <definedName name="KEY">[4]cats!$A$1:$B$9</definedName>
    <definedName name="LABEL">[3]INICIO!$AY$5:$AZ$97</definedName>
    <definedName name="label1g">[1]INICIO!$AA$19</definedName>
    <definedName name="label1S">[1]INICIO!$AA$22</definedName>
    <definedName name="label2g">[1]INICIO!$AA$20</definedName>
    <definedName name="label2S">[1]INICIO!$AA$23</definedName>
    <definedName name="Líneadeacción" localSheetId="0">[3]INICIO!#REF!</definedName>
    <definedName name="Líneadeacción">[3]INICIO!#REF!</definedName>
    <definedName name="lista_ai">[1]INICIO!$AO$55:$AO$96</definedName>
    <definedName name="lista_deleg">[1]INICIO!$AR$34:$AR$49</definedName>
    <definedName name="lista_eppa">[1]INICIO!$AR$55:$AS$149</definedName>
    <definedName name="LISTA_UR">[1]INICIO!$Y$4:$Z$93</definedName>
    <definedName name="MAPPEGS" localSheetId="0">[3]INICIO!#REF!</definedName>
    <definedName name="MAPPEGS">[3]INICIO!#REF!</definedName>
    <definedName name="MODIF" localSheetId="0">#REF!</definedName>
    <definedName name="MODIF">#REF!</definedName>
    <definedName name="MSG_ERROR1">[3]INICIO!$AA$11</definedName>
    <definedName name="MSG_ERROR2">[1]INICIO!$AA$12</definedName>
    <definedName name="OPCION2" localSheetId="0">[3]INICIO!#REF!</definedName>
    <definedName name="OPCION2">[3]INICIO!#REF!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 localSheetId="0">[5]grafx!$A$34</definedName>
    <definedName name="PERIODO2">[6]grafx!$A$34</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EGA">#REF!</definedName>
    <definedName name="UR" localSheetId="0">#REF!</definedName>
    <definedName name="U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6" i="1" l="1"/>
  <c r="D46" i="1"/>
  <c r="J46" i="1" l="1"/>
  <c r="I12" i="1"/>
  <c r="K12" i="1" s="1"/>
  <c r="I16" i="1"/>
  <c r="K16" i="1" s="1"/>
  <c r="I22" i="1"/>
  <c r="K22" i="1" s="1"/>
  <c r="I27" i="1"/>
  <c r="K27" i="1" s="1"/>
  <c r="I26" i="1"/>
  <c r="K26" i="1" s="1"/>
  <c r="I13" i="1"/>
  <c r="K13" i="1" s="1"/>
  <c r="I17" i="1"/>
  <c r="K17" i="1" s="1"/>
  <c r="I23" i="1"/>
  <c r="K23" i="1" s="1"/>
  <c r="I41" i="1"/>
  <c r="I42" i="1"/>
  <c r="K42" i="1" s="1"/>
  <c r="I43" i="1"/>
  <c r="K43" i="1" s="1"/>
  <c r="I44" i="1"/>
  <c r="K44" i="1" s="1"/>
  <c r="I18" i="1"/>
  <c r="K18" i="1" s="1"/>
  <c r="I32" i="1"/>
  <c r="K32" i="1" s="1"/>
  <c r="I33" i="1"/>
  <c r="K33" i="1" s="1"/>
  <c r="I34" i="1"/>
  <c r="K34" i="1" s="1"/>
  <c r="I35" i="1"/>
  <c r="K35" i="1" s="1"/>
  <c r="I36" i="1"/>
  <c r="K36" i="1" s="1"/>
  <c r="I37" i="1"/>
  <c r="K37" i="1" s="1"/>
  <c r="I38" i="1"/>
  <c r="K38" i="1" s="1"/>
  <c r="I14" i="1"/>
  <c r="K14" i="1" s="1"/>
  <c r="I24" i="1"/>
  <c r="K24" i="1" s="1"/>
  <c r="I30" i="1"/>
  <c r="I31" i="1"/>
  <c r="K31" i="1" s="1"/>
  <c r="I11" i="1"/>
  <c r="I15" i="1"/>
  <c r="K15" i="1" s="1"/>
  <c r="I21" i="1"/>
  <c r="I25" i="1"/>
  <c r="K25" i="1" s="1"/>
  <c r="I20" i="1" l="1"/>
  <c r="K21" i="1"/>
  <c r="K20" i="1" s="1"/>
  <c r="F46" i="1"/>
  <c r="I10" i="1"/>
  <c r="I46" i="1" s="1"/>
  <c r="K11" i="1"/>
  <c r="K10" i="1" s="1"/>
  <c r="G46" i="1"/>
  <c r="I29" i="1"/>
  <c r="K30" i="1"/>
  <c r="K29" i="1" s="1"/>
  <c r="K41" i="1"/>
  <c r="K40" i="1" s="1"/>
  <c r="I40" i="1"/>
  <c r="E46" i="1"/>
  <c r="K46" i="1" l="1"/>
</calcChain>
</file>

<file path=xl/sharedStrings.xml><?xml version="1.0" encoding="utf-8"?>
<sst xmlns="http://schemas.openxmlformats.org/spreadsheetml/2006/main" count="76" uniqueCount="76">
  <si>
    <t>Gobierno de la Ciudad de México</t>
  </si>
  <si>
    <t>Estado Analítico del Ejercicio del Presupuesto de Egresos</t>
  </si>
  <si>
    <t>Clasificación Funcional (Finalidad y Función)</t>
  </si>
  <si>
    <t>Enero - Junio 2022</t>
  </si>
  <si>
    <t>(Cifras en Pesos)</t>
  </si>
  <si>
    <t>Finalidad/Función</t>
  </si>
  <si>
    <t>Egresos*</t>
  </si>
  <si>
    <t>Diferencia</t>
  </si>
  <si>
    <t xml:space="preserve">Comprometido </t>
  </si>
  <si>
    <t>Diferencia menos comprometido</t>
  </si>
  <si>
    <t>Aprobado</t>
  </si>
  <si>
    <t>Ampliaciones/
Reducciones</t>
  </si>
  <si>
    <t>Modificado</t>
  </si>
  <si>
    <t>Devengado</t>
  </si>
  <si>
    <t>Pagado</t>
  </si>
  <si>
    <t>3=(1+2)</t>
  </si>
  <si>
    <t>Gobierno</t>
  </si>
  <si>
    <t>1 Legislación</t>
  </si>
  <si>
    <t>Legislación</t>
  </si>
  <si>
    <t>2 Justicia</t>
  </si>
  <si>
    <t>Justicia</t>
  </si>
  <si>
    <t>3 Coordinación De La Política De Gobierno</t>
  </si>
  <si>
    <t>Coordinación De La Política De Gobierno</t>
  </si>
  <si>
    <t>Relaciones Exteriores</t>
  </si>
  <si>
    <t>5 Asuntos Financieros Y Hacendarios</t>
  </si>
  <si>
    <t>Asuntos Financieros Y Hacendarios</t>
  </si>
  <si>
    <t>Seguridad Nacional</t>
  </si>
  <si>
    <t>7 Asuntos De Orden Publico Y De Seguridad Interior</t>
  </si>
  <si>
    <t>Asuntos De Orden Publico Y De Seguridad Interior</t>
  </si>
  <si>
    <t>8 Otros Servicios Generales</t>
  </si>
  <si>
    <t>Otros Servicios Generales</t>
  </si>
  <si>
    <t>Desarrollo Social</t>
  </si>
  <si>
    <t>1 Protección Ambiental</t>
  </si>
  <si>
    <t>Protección Ambiental</t>
  </si>
  <si>
    <t>2 Vivienda Y Servicios A La Comunidad</t>
  </si>
  <si>
    <t>Vivienda Y Servicios A La Comunidad</t>
  </si>
  <si>
    <t>3 Salud</t>
  </si>
  <si>
    <t>Salud</t>
  </si>
  <si>
    <t>4 Recreación, Cultura Y Otras Manifestaciones Sociales</t>
  </si>
  <si>
    <t>Recreación, Cultura Y Otras Manifestaciones Sociales</t>
  </si>
  <si>
    <t>5 Educación</t>
  </si>
  <si>
    <t>Educación</t>
  </si>
  <si>
    <t>6 Protección Social</t>
  </si>
  <si>
    <t>Protección Social</t>
  </si>
  <si>
    <t>7 Otros Asuntos Sociales</t>
  </si>
  <si>
    <t>Otros Asuntos Sociales</t>
  </si>
  <si>
    <t>Desarrollo Económico</t>
  </si>
  <si>
    <t>1 Asuntos Económicos, Comerciales Y Laborales En General</t>
  </si>
  <si>
    <t>Asuntos Económicos, Comerciales Y Laborales En General</t>
  </si>
  <si>
    <t>2 Agropecuaria, Silvicultura, Pesca Y Caza</t>
  </si>
  <si>
    <t>Agropecuaria, Silvicultura, Pesca Y Caza</t>
  </si>
  <si>
    <t>Combustibles y Energía</t>
  </si>
  <si>
    <t>3 Minería, Manofacturas y Construcción</t>
  </si>
  <si>
    <t>Minería, Manofacturas y Construcción</t>
  </si>
  <si>
    <t>5 Transporte</t>
  </si>
  <si>
    <t>Transporte</t>
  </si>
  <si>
    <t>Comunicaciones</t>
  </si>
  <si>
    <t>7 Turismo</t>
  </si>
  <si>
    <t>Turismo</t>
  </si>
  <si>
    <t>8 Ciencia, Tecnología E Innovación</t>
  </si>
  <si>
    <t>Ciencia, Tecnología E Innovación</t>
  </si>
  <si>
    <t>9 Otras Industrias Y Otros Asuntos Económicos</t>
  </si>
  <si>
    <t>Otras Industrias Y Otros Asuntos Económicos</t>
  </si>
  <si>
    <t>Otras No Clasificadas en Funciones Anteriores</t>
  </si>
  <si>
    <t>1 Transacciones De La Deuda Publica / Costo Financiero De La Deuda</t>
  </si>
  <si>
    <t>Transacciones De La Deuda Publica / Costo Financiero De La Deuda</t>
  </si>
  <si>
    <t>2 Transferencias, Participaciones y Aportaciones entre diferentes niveles y Ordenes de Gobierno</t>
  </si>
  <si>
    <t>Transferencias, Participaciones y Aportaciones entre diferentes niveles y Ordenes de Gobierno</t>
  </si>
  <si>
    <t>Saneamiento del Sistema Financiero</t>
  </si>
  <si>
    <t>Adeudos de Ejercicios Fiscales Anteriores</t>
  </si>
  <si>
    <t>Total</t>
  </si>
  <si>
    <t>Nota: Cifras Preliminares, las correspondientes al cierre del ejercicio se registrarán en el Informe de Cuenta Pública 2022.</t>
  </si>
  <si>
    <r>
      <rPr>
        <b/>
        <sz val="10"/>
        <rFont val="Source Sans Pro"/>
        <family val="2"/>
      </rPr>
      <t>Las cifras</t>
    </r>
    <r>
      <rPr>
        <sz val="10"/>
        <rFont val="Source Sans Pro"/>
        <family val="2"/>
      </rPr>
      <t xml:space="preserve"> pueden variar por efecto de redondeo. </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</si>
  <si>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</si>
  <si>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</si>
  <si>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t>*</t>
    </r>
    <r>
      <rPr>
        <b/>
        <sz val="10"/>
        <color theme="1"/>
        <rFont val="Source Sans Pro"/>
        <family val="2"/>
      </rPr>
      <t>El monto</t>
    </r>
    <r>
      <rPr>
        <sz val="10"/>
        <color theme="1"/>
        <rFont val="Source Sans Pro"/>
        <family val="2"/>
      </rPr>
      <t xml:space="preserve"> presupuestal incluye las transferencias realizadas a los Órganos de Gobierno y Autónomos, así como al Sector Paraestatal No Financiero.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</si>
</sst>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0.0_);\(#,##0.0\)"/>
    <numFmt numFmtId="166" formatCode="_-* #,##0_-;\-* #,##0_-;_-* &quot;-&quot;??_-;_-@_-"/>
    <numFmt numFmtId="167" formatCode="_-* #,##0.0_-;\-* #,##0.0_-;_-* &quot;-&quot;??_-;_-@_-"/>
  </numFmts>
  <fonts count="17" x14ac:knownFonts="1">
    <font>
      <sz val="11"/>
      <color theme="1"/>
      <name val="Calibri"/>
      <family val="2"/>
      <scheme val="minor"/>
    </font>
    <font>
      <sz val="12"/>
      <color theme="1"/>
      <name val="Source Sans Pro"/>
      <family val="2"/>
    </font>
    <font>
      <b/>
      <sz val="12"/>
      <color theme="0"/>
      <name val="Source Sans Pro"/>
      <family val="2"/>
    </font>
    <font>
      <b/>
      <sz val="12"/>
      <color theme="1"/>
      <name val="Source Sans Pro"/>
      <family val="2"/>
    </font>
    <font>
      <sz val="10"/>
      <name val="Arial"/>
      <family val="2"/>
    </font>
    <font>
      <b/>
      <sz val="12"/>
      <name val="Source Sans Pro"/>
      <family val="2"/>
    </font>
    <font>
      <b/>
      <sz val="10"/>
      <color indexed="54"/>
      <name val="Arial"/>
      <family val="2"/>
    </font>
    <font>
      <sz val="9"/>
      <color theme="1"/>
      <name val="Source Sans Pro"/>
      <family val="2"/>
    </font>
    <font>
      <b/>
      <sz val="12"/>
      <color indexed="54"/>
      <name val="Source Sans Pro"/>
      <family val="2"/>
    </font>
    <font>
      <sz val="12"/>
      <name val="Source Sans Pro"/>
      <family val="2"/>
    </font>
    <font>
      <b/>
      <sz val="10"/>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b/>
      <sz val="10"/>
      <color theme="1"/>
      <name val="Source Sans Pro"/>
      <family val="2"/>
    </font>
    <font>
      <sz val="10"/>
      <color indexed="8"/>
      <name val="Source Sans Pro"/>
      <family val="2"/>
    </font>
  </fonts>
  <fills count="3">
    <fill>
      <patternFill patternType="none"/>
    </fill>
    <fill>
      <patternFill patternType="gray125"/>
    </fill>
    <fill>
      <patternFill patternType="solid">
        <fgColor rgb="FF691C20"/>
        <bgColor indexed="64"/>
      </patternFill>
    </fill>
  </fills>
  <borders count="16">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double">
        <color indexed="64"/>
      </bottom>
      <diagonal/>
    </border>
  </borders>
  <cellStyleXfs count="2">
    <xf numFmtId="0" fontId="0" fillId="0" borderId="0"/>
    <xf numFmtId="0" fontId="4" fillId="0" borderId="0" applyFont="0" applyFill="0" applyBorder="0" applyAlignment="0" applyProtection="0"/>
  </cellStyleXfs>
  <cellXfs count="55">
    <xf numFmtId="0" fontId="0" fillId="0" borderId="0" xfId="0"/>
    <xf numFmtId="0" fontId="1"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quotePrefix="1" applyNumberFormat="1" applyFont="1" applyFill="1" applyBorder="1" applyAlignment="1">
      <alignment horizontal="center" vertical="center" wrapText="1"/>
    </xf>
    <xf numFmtId="0" fontId="2" fillId="2" borderId="11" xfId="0" quotePrefix="1" applyNumberFormat="1" applyFont="1" applyFill="1" applyBorder="1" applyAlignment="1">
      <alignment horizontal="center" vertical="center" wrapText="1"/>
    </xf>
    <xf numFmtId="0" fontId="2" fillId="2" borderId="11" xfId="0" applyFont="1" applyFill="1" applyBorder="1" applyAlignment="1">
      <alignment horizontal="center" vertical="top" wrapText="1"/>
    </xf>
    <xf numFmtId="49" fontId="2" fillId="2" borderId="14"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xf numFmtId="0" fontId="3" fillId="0" borderId="0" xfId="0" applyFont="1" applyFill="1" applyAlignment="1">
      <alignment horizontal="justify" wrapText="1"/>
    </xf>
    <xf numFmtId="0" fontId="3" fillId="0" borderId="0" xfId="0" applyFont="1" applyAlignment="1">
      <alignment horizontal="justify" wrapText="1"/>
    </xf>
    <xf numFmtId="164" fontId="3" fillId="0" borderId="0" xfId="0" applyNumberFormat="1" applyFont="1" applyFill="1" applyBorder="1" applyAlignment="1">
      <alignment horizontal="center" wrapText="1"/>
    </xf>
    <xf numFmtId="165" fontId="5" fillId="0" borderId="0" xfId="1" applyNumberFormat="1" applyFont="1" applyFill="1" applyBorder="1" applyAlignment="1" applyProtection="1"/>
    <xf numFmtId="0" fontId="6" fillId="0" borderId="0" xfId="0" applyFont="1" applyAlignment="1">
      <alignment horizontal="left"/>
    </xf>
    <xf numFmtId="0" fontId="1" fillId="0" borderId="0" xfId="0" applyFont="1" applyFill="1" applyAlignment="1">
      <alignment horizontal="left" vertical="center" wrapText="1" indent="1"/>
    </xf>
    <xf numFmtId="0" fontId="1" fillId="0" borderId="0" xfId="0" applyFont="1" applyFill="1" applyAlignment="1">
      <alignment horizontal="justify" vertical="center" wrapText="1"/>
    </xf>
    <xf numFmtId="164" fontId="7"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6"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165" fontId="5" fillId="0" borderId="0" xfId="1" applyNumberFormat="1" applyFont="1" applyFill="1" applyBorder="1" applyAlignment="1" applyProtection="1">
      <alignment vertical="center"/>
    </xf>
    <xf numFmtId="0" fontId="8" fillId="0" borderId="0" xfId="0" applyFont="1" applyAlignment="1">
      <alignment horizontal="left"/>
    </xf>
    <xf numFmtId="167" fontId="8" fillId="0" borderId="0" xfId="0" applyNumberFormat="1" applyFont="1" applyAlignment="1">
      <alignment horizontal="right"/>
    </xf>
    <xf numFmtId="0" fontId="1" fillId="0" borderId="0" xfId="0" applyFont="1" applyAlignment="1">
      <alignment horizontal="left"/>
    </xf>
    <xf numFmtId="167" fontId="1" fillId="0" borderId="0" xfId="0" applyNumberFormat="1" applyFont="1" applyAlignment="1">
      <alignment horizontal="right"/>
    </xf>
    <xf numFmtId="165" fontId="9" fillId="0" borderId="0" xfId="1" applyNumberFormat="1" applyFont="1" applyFill="1" applyBorder="1" applyAlignment="1" applyProtection="1">
      <alignment vertical="center"/>
    </xf>
    <xf numFmtId="0" fontId="3" fillId="0" borderId="0" xfId="0" applyFont="1"/>
    <xf numFmtId="0" fontId="3" fillId="0" borderId="0" xfId="0" applyFont="1" applyFill="1" applyAlignment="1">
      <alignment horizontal="justify" vertical="center" wrapText="1"/>
    </xf>
    <xf numFmtId="164" fontId="3" fillId="0" borderId="0" xfId="0" applyNumberFormat="1" applyFont="1" applyFill="1" applyBorder="1" applyAlignment="1">
      <alignment horizontal="center" vertical="center" wrapText="1"/>
    </xf>
    <xf numFmtId="0" fontId="1" fillId="0" borderId="15" xfId="0" applyFont="1" applyBorder="1" applyAlignment="1">
      <alignment horizontal="left" vertical="center" wrapText="1"/>
    </xf>
    <xf numFmtId="165" fontId="9" fillId="0" borderId="15" xfId="1" applyNumberFormat="1" applyFont="1" applyFill="1" applyBorder="1" applyAlignment="1" applyProtection="1">
      <alignment vertical="center"/>
    </xf>
    <xf numFmtId="0" fontId="10" fillId="0" borderId="0" xfId="0" applyFont="1" applyAlignment="1">
      <alignment horizontal="justify" vertical="center" wrapText="1"/>
    </xf>
    <xf numFmtId="0" fontId="11" fillId="0" borderId="0" xfId="0" applyFont="1" applyAlignment="1">
      <alignment horizontal="justify" vertical="center" wrapText="1"/>
    </xf>
    <xf numFmtId="0" fontId="12" fillId="0" borderId="0" xfId="0" applyFont="1" applyAlignment="1">
      <alignment horizontal="justify" vertical="center" wrapText="1"/>
    </xf>
    <xf numFmtId="0" fontId="13" fillId="0" borderId="0" xfId="0" applyFont="1" applyAlignment="1">
      <alignment horizontal="justify" vertical="center" wrapText="1"/>
    </xf>
    <xf numFmtId="0" fontId="11" fillId="0" borderId="0" xfId="0" applyFont="1"/>
    <xf numFmtId="0" fontId="15" fillId="0" borderId="0" xfId="0" applyFont="1" applyAlignment="1">
      <alignment horizontal="justify" vertical="center" wrapText="1"/>
    </xf>
  </cellXfs>
  <cellStyles count="2">
    <cellStyle name="Moneda_000 cuadros para datos del iat ene-sep 08 (valores)"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asificacionesCENTR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no/Documents/Cuenta%20P&#250;blica%202012/Aportaciones%20JC/Otros%20cuadros%20CP%202012%20SIN%20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MX"/>
      <sheetName val="Objeto del Gasto"/>
      <sheetName val="Funcional"/>
      <sheetName val="Económica"/>
      <sheetName val="Categoría Programática"/>
      <sheetName val="Administrativa-1"/>
      <sheetName val="Administrativa-2"/>
      <sheetName val="Administrativa-3"/>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52"/>
  <sheetViews>
    <sheetView showGridLines="0" tabSelected="1" view="pageBreakPreview" topLeftCell="B1" zoomScale="70" zoomScaleNormal="85" zoomScaleSheetLayoutView="70" workbookViewId="0">
      <selection activeCell="E20" sqref="E20"/>
    </sheetView>
  </sheetViews>
  <sheetFormatPr baseColWidth="10" defaultColWidth="11.5703125" defaultRowHeight="15.75" x14ac:dyDescent="0.25"/>
  <cols>
    <col min="1" max="1" width="0" style="1" hidden="1" customWidth="1"/>
    <col min="2" max="2" width="61.5703125" style="1" customWidth="1"/>
    <col min="3" max="3" width="1.85546875" style="1" customWidth="1"/>
    <col min="4" max="4" width="22.7109375" style="1" customWidth="1"/>
    <col min="5" max="6" width="21.28515625" style="1" customWidth="1"/>
    <col min="7" max="7" width="18" style="1" customWidth="1"/>
    <col min="8" max="10" width="21.42578125" style="1" customWidth="1"/>
    <col min="11" max="11" width="18.7109375" style="1" customWidth="1"/>
    <col min="12" max="12" width="1.85546875" style="1" customWidth="1"/>
    <col min="13" max="13" width="12" style="1" bestFit="1" customWidth="1"/>
    <col min="14" max="14" width="14.5703125" style="1" bestFit="1" customWidth="1"/>
    <col min="15" max="15" width="14.85546875" style="1" bestFit="1" customWidth="1"/>
    <col min="16" max="16" width="14.5703125" style="1" bestFit="1" customWidth="1"/>
    <col min="17" max="16384" width="11.5703125" style="1"/>
  </cols>
  <sheetData>
    <row r="1" spans="1:16" x14ac:dyDescent="0.25">
      <c r="B1" s="2" t="s">
        <v>0</v>
      </c>
      <c r="C1" s="3"/>
      <c r="D1" s="3"/>
      <c r="E1" s="3"/>
      <c r="F1" s="3"/>
      <c r="G1" s="3"/>
      <c r="H1" s="3"/>
      <c r="I1" s="3"/>
      <c r="J1" s="3"/>
      <c r="K1" s="4"/>
    </row>
    <row r="2" spans="1:16" x14ac:dyDescent="0.25">
      <c r="B2" s="5" t="s">
        <v>1</v>
      </c>
      <c r="C2" s="6"/>
      <c r="D2" s="6"/>
      <c r="E2" s="6"/>
      <c r="F2" s="6"/>
      <c r="G2" s="6"/>
      <c r="H2" s="6"/>
      <c r="I2" s="6"/>
      <c r="J2" s="6"/>
      <c r="K2" s="7"/>
    </row>
    <row r="3" spans="1:16" x14ac:dyDescent="0.25">
      <c r="B3" s="5" t="s">
        <v>2</v>
      </c>
      <c r="C3" s="6"/>
      <c r="D3" s="6"/>
      <c r="E3" s="6"/>
      <c r="F3" s="6"/>
      <c r="G3" s="6"/>
      <c r="H3" s="6"/>
      <c r="I3" s="6"/>
      <c r="J3" s="6"/>
      <c r="K3" s="7"/>
    </row>
    <row r="4" spans="1:16" x14ac:dyDescent="0.25">
      <c r="B4" s="5" t="s">
        <v>3</v>
      </c>
      <c r="C4" s="6"/>
      <c r="D4" s="6"/>
      <c r="E4" s="6"/>
      <c r="F4" s="6"/>
      <c r="G4" s="6"/>
      <c r="H4" s="6"/>
      <c r="I4" s="6"/>
      <c r="J4" s="6"/>
      <c r="K4" s="7"/>
    </row>
    <row r="5" spans="1:16" x14ac:dyDescent="0.25">
      <c r="B5" s="8" t="s">
        <v>4</v>
      </c>
      <c r="C5" s="6"/>
      <c r="D5" s="9"/>
      <c r="E5" s="9"/>
      <c r="F5" s="9"/>
      <c r="G5" s="9"/>
      <c r="H5" s="9"/>
      <c r="I5" s="9"/>
      <c r="J5" s="9"/>
      <c r="K5" s="10"/>
    </row>
    <row r="6" spans="1:16" x14ac:dyDescent="0.25">
      <c r="B6" s="11" t="s">
        <v>5</v>
      </c>
      <c r="C6" s="12"/>
      <c r="D6" s="13" t="s">
        <v>6</v>
      </c>
      <c r="E6" s="14"/>
      <c r="F6" s="14"/>
      <c r="G6" s="14"/>
      <c r="H6" s="14"/>
      <c r="I6" s="15" t="s">
        <v>7</v>
      </c>
      <c r="J6" s="15" t="s">
        <v>8</v>
      </c>
      <c r="K6" s="15" t="s">
        <v>9</v>
      </c>
    </row>
    <row r="7" spans="1:16" ht="31.5" x14ac:dyDescent="0.25">
      <c r="B7" s="11"/>
      <c r="C7" s="16"/>
      <c r="D7" s="17" t="s">
        <v>10</v>
      </c>
      <c r="E7" s="18" t="s">
        <v>11</v>
      </c>
      <c r="F7" s="18" t="s">
        <v>12</v>
      </c>
      <c r="G7" s="18" t="s">
        <v>13</v>
      </c>
      <c r="H7" s="18" t="s">
        <v>14</v>
      </c>
      <c r="I7" s="19"/>
      <c r="J7" s="19"/>
      <c r="K7" s="19"/>
    </row>
    <row r="8" spans="1:16" x14ac:dyDescent="0.25">
      <c r="B8" s="11"/>
      <c r="C8" s="20"/>
      <c r="D8" s="21">
        <v>1</v>
      </c>
      <c r="E8" s="22">
        <v>2</v>
      </c>
      <c r="F8" s="18" t="s">
        <v>15</v>
      </c>
      <c r="G8" s="23">
        <v>4</v>
      </c>
      <c r="H8" s="23">
        <v>5</v>
      </c>
      <c r="I8" s="24"/>
      <c r="J8" s="24"/>
      <c r="K8" s="24"/>
    </row>
    <row r="9" spans="1:16" s="25" customFormat="1" x14ac:dyDescent="0.25"/>
    <row r="10" spans="1:16" s="26" customFormat="1" x14ac:dyDescent="0.25">
      <c r="B10" s="27" t="s">
        <v>16</v>
      </c>
      <c r="C10" s="28"/>
      <c r="D10" s="29">
        <v>76549356063</v>
      </c>
      <c r="E10" s="29">
        <v>762959461.90000916</v>
      </c>
      <c r="F10" s="29">
        <v>77312315524.900009</v>
      </c>
      <c r="G10" s="29">
        <v>36166785853.980003</v>
      </c>
      <c r="H10" s="29">
        <v>36166785853.980003</v>
      </c>
      <c r="I10" s="29">
        <f>SUM(I11:I18)</f>
        <v>41145529670.919998</v>
      </c>
      <c r="J10" s="29">
        <v>7710458574.6299992</v>
      </c>
      <c r="K10" s="29">
        <f t="shared" ref="J10:K10" si="0">SUM(K11:K18)</f>
        <v>33435071096.290009</v>
      </c>
      <c r="L10" s="30"/>
      <c r="M10" s="30"/>
      <c r="N10" s="30"/>
      <c r="O10" s="30"/>
      <c r="P10" s="30"/>
    </row>
    <row r="11" spans="1:16" x14ac:dyDescent="0.25">
      <c r="A11" s="31" t="s">
        <v>17</v>
      </c>
      <c r="B11" s="32" t="s">
        <v>18</v>
      </c>
      <c r="C11" s="33"/>
      <c r="D11" s="34">
        <v>2273213271</v>
      </c>
      <c r="E11" s="35">
        <v>0</v>
      </c>
      <c r="F11" s="34">
        <v>2273213271</v>
      </c>
      <c r="G11" s="34">
        <v>1140627270.8600001</v>
      </c>
      <c r="H11" s="35">
        <v>1140627270.8600001</v>
      </c>
      <c r="I11" s="36">
        <f>+F11-H11</f>
        <v>1132586000.1399999</v>
      </c>
      <c r="J11" s="34">
        <v>3111016.3899999997</v>
      </c>
      <c r="K11" s="37">
        <f>+I11-J11</f>
        <v>1129474983.7499998</v>
      </c>
      <c r="L11" s="38"/>
      <c r="M11" s="39"/>
      <c r="N11" s="40"/>
      <c r="O11" s="40"/>
      <c r="P11" s="40"/>
    </row>
    <row r="12" spans="1:16" x14ac:dyDescent="0.25">
      <c r="A12" s="31" t="s">
        <v>19</v>
      </c>
      <c r="B12" s="32" t="s">
        <v>20</v>
      </c>
      <c r="C12" s="33"/>
      <c r="D12" s="34">
        <v>27019097174</v>
      </c>
      <c r="E12" s="35">
        <v>54124213.799999237</v>
      </c>
      <c r="F12" s="34">
        <v>27073221387.799999</v>
      </c>
      <c r="G12" s="34">
        <v>12313969722.559999</v>
      </c>
      <c r="H12" s="35">
        <v>12313969722.559999</v>
      </c>
      <c r="I12" s="36">
        <f t="shared" ref="I12:I18" si="1">+F12-H12</f>
        <v>14759251665.24</v>
      </c>
      <c r="J12" s="34">
        <v>1248702275.8600001</v>
      </c>
      <c r="K12" s="37">
        <f t="shared" ref="K12:K18" si="2">+I12-J12</f>
        <v>13510549389.379999</v>
      </c>
      <c r="L12" s="38"/>
      <c r="M12" s="39"/>
      <c r="N12" s="40"/>
      <c r="O12" s="40"/>
      <c r="P12" s="40"/>
    </row>
    <row r="13" spans="1:16" x14ac:dyDescent="0.25">
      <c r="A13" s="31" t="s">
        <v>21</v>
      </c>
      <c r="B13" s="32" t="s">
        <v>22</v>
      </c>
      <c r="C13" s="33"/>
      <c r="D13" s="34">
        <v>3472583272</v>
      </c>
      <c r="E13" s="35">
        <v>-12218595.460000515</v>
      </c>
      <c r="F13" s="34">
        <v>3460364676.5399995</v>
      </c>
      <c r="G13" s="34">
        <v>1331408530.4099994</v>
      </c>
      <c r="H13" s="35">
        <v>1331408530.4099994</v>
      </c>
      <c r="I13" s="36">
        <f t="shared" si="1"/>
        <v>2128956146.1300001</v>
      </c>
      <c r="J13" s="34">
        <v>537443666.44999993</v>
      </c>
      <c r="K13" s="37">
        <f t="shared" si="2"/>
        <v>1591512479.6800003</v>
      </c>
      <c r="L13" s="38"/>
      <c r="M13" s="39"/>
      <c r="N13" s="40"/>
      <c r="O13" s="40"/>
      <c r="P13" s="40"/>
    </row>
    <row r="14" spans="1:16" x14ac:dyDescent="0.25">
      <c r="A14" s="31"/>
      <c r="B14" s="32" t="s">
        <v>23</v>
      </c>
      <c r="C14" s="33"/>
      <c r="D14" s="34">
        <v>0</v>
      </c>
      <c r="E14" s="35">
        <v>0</v>
      </c>
      <c r="F14" s="34">
        <v>0</v>
      </c>
      <c r="G14" s="34">
        <v>0</v>
      </c>
      <c r="H14" s="35">
        <v>0</v>
      </c>
      <c r="I14" s="36">
        <f t="shared" si="1"/>
        <v>0</v>
      </c>
      <c r="J14" s="34">
        <v>0</v>
      </c>
      <c r="K14" s="37">
        <f t="shared" si="2"/>
        <v>0</v>
      </c>
      <c r="L14" s="38"/>
      <c r="M14" s="39"/>
      <c r="N14" s="40"/>
      <c r="O14" s="40"/>
      <c r="P14" s="40"/>
    </row>
    <row r="15" spans="1:16" x14ac:dyDescent="0.25">
      <c r="A15" s="31" t="s">
        <v>24</v>
      </c>
      <c r="B15" s="32" t="s">
        <v>25</v>
      </c>
      <c r="C15" s="33"/>
      <c r="D15" s="34">
        <v>3536539127</v>
      </c>
      <c r="E15" s="35">
        <v>65272601.220000267</v>
      </c>
      <c r="F15" s="34">
        <v>3601811728.2200003</v>
      </c>
      <c r="G15" s="34">
        <v>1896148602.8700001</v>
      </c>
      <c r="H15" s="35">
        <v>1896148602.8700001</v>
      </c>
      <c r="I15" s="36">
        <f t="shared" si="1"/>
        <v>1705663125.3500001</v>
      </c>
      <c r="J15" s="34">
        <v>426450990.34999996</v>
      </c>
      <c r="K15" s="37">
        <f t="shared" si="2"/>
        <v>1279212135.0000002</v>
      </c>
      <c r="L15" s="38"/>
      <c r="M15" s="39"/>
      <c r="N15" s="40"/>
      <c r="O15" s="40"/>
      <c r="P15" s="40"/>
    </row>
    <row r="16" spans="1:16" x14ac:dyDescent="0.25">
      <c r="A16" s="31"/>
      <c r="B16" s="32" t="s">
        <v>26</v>
      </c>
      <c r="C16" s="33"/>
      <c r="D16" s="34">
        <v>0</v>
      </c>
      <c r="E16" s="35">
        <v>0</v>
      </c>
      <c r="F16" s="34">
        <v>0</v>
      </c>
      <c r="G16" s="34">
        <v>0</v>
      </c>
      <c r="H16" s="35">
        <v>0</v>
      </c>
      <c r="I16" s="36">
        <f t="shared" si="1"/>
        <v>0</v>
      </c>
      <c r="J16" s="34">
        <v>0</v>
      </c>
      <c r="K16" s="37">
        <f t="shared" si="2"/>
        <v>0</v>
      </c>
      <c r="L16" s="38"/>
      <c r="M16" s="39"/>
      <c r="N16" s="40"/>
      <c r="O16" s="40"/>
      <c r="P16" s="40"/>
    </row>
    <row r="17" spans="1:16" x14ac:dyDescent="0.25">
      <c r="A17" s="31" t="s">
        <v>27</v>
      </c>
      <c r="B17" s="32" t="s">
        <v>28</v>
      </c>
      <c r="C17" s="33"/>
      <c r="D17" s="34">
        <v>37770991986</v>
      </c>
      <c r="E17" s="35">
        <v>664804644.65000916</v>
      </c>
      <c r="F17" s="34">
        <v>38435796630.650009</v>
      </c>
      <c r="G17" s="34">
        <v>18495715792.510002</v>
      </c>
      <c r="H17" s="35">
        <v>18495715792.510002</v>
      </c>
      <c r="I17" s="36">
        <f t="shared" si="1"/>
        <v>19940080838.140007</v>
      </c>
      <c r="J17" s="34">
        <v>5192909341.5199986</v>
      </c>
      <c r="K17" s="37">
        <f t="shared" si="2"/>
        <v>14747171496.620008</v>
      </c>
      <c r="L17" s="38"/>
      <c r="M17" s="39"/>
      <c r="N17" s="40"/>
      <c r="O17" s="40"/>
      <c r="P17" s="40"/>
    </row>
    <row r="18" spans="1:16" x14ac:dyDescent="0.25">
      <c r="A18" s="31" t="s">
        <v>29</v>
      </c>
      <c r="B18" s="32" t="s">
        <v>30</v>
      </c>
      <c r="C18" s="33"/>
      <c r="D18" s="34">
        <v>2476931233</v>
      </c>
      <c r="E18" s="35">
        <v>-9023402.3099999428</v>
      </c>
      <c r="F18" s="34">
        <v>2467907830.6900001</v>
      </c>
      <c r="G18" s="34">
        <v>988915934.76999998</v>
      </c>
      <c r="H18" s="35">
        <v>988915934.76999998</v>
      </c>
      <c r="I18" s="36">
        <f t="shared" si="1"/>
        <v>1478991895.9200001</v>
      </c>
      <c r="J18" s="34">
        <v>301841284.06</v>
      </c>
      <c r="K18" s="37">
        <f t="shared" si="2"/>
        <v>1177150611.8600001</v>
      </c>
      <c r="L18" s="38"/>
      <c r="M18" s="41"/>
      <c r="N18" s="42"/>
      <c r="O18" s="42"/>
      <c r="P18" s="42"/>
    </row>
    <row r="19" spans="1:16" x14ac:dyDescent="0.25">
      <c r="B19" s="32"/>
      <c r="C19" s="33"/>
      <c r="D19" s="35"/>
      <c r="E19" s="35"/>
      <c r="F19" s="35"/>
      <c r="G19" s="35"/>
      <c r="H19" s="35"/>
      <c r="I19" s="35"/>
      <c r="J19" s="35"/>
      <c r="K19" s="35"/>
      <c r="L19" s="38"/>
      <c r="M19" s="41"/>
      <c r="N19" s="42"/>
      <c r="O19" s="42"/>
      <c r="P19" s="42"/>
    </row>
    <row r="20" spans="1:16" s="26" customFormat="1" x14ac:dyDescent="0.25">
      <c r="B20" s="27" t="s">
        <v>31</v>
      </c>
      <c r="C20" s="27"/>
      <c r="D20" s="29">
        <v>80900665859</v>
      </c>
      <c r="E20" s="29">
        <v>3551832909.5099792</v>
      </c>
      <c r="F20" s="29">
        <v>84452498768.509979</v>
      </c>
      <c r="G20" s="29">
        <v>31857300599.529976</v>
      </c>
      <c r="H20" s="29">
        <v>31857300599.529976</v>
      </c>
      <c r="I20" s="29">
        <f t="shared" ref="G20:K20" si="3">SUM(I21:I27)</f>
        <v>52595198168.979988</v>
      </c>
      <c r="J20" s="29">
        <v>12617745817.770004</v>
      </c>
      <c r="K20" s="29">
        <f t="shared" si="3"/>
        <v>39977452351.209999</v>
      </c>
      <c r="L20" s="30"/>
      <c r="M20" s="30"/>
      <c r="N20" s="30"/>
      <c r="O20" s="30"/>
      <c r="P20" s="30"/>
    </row>
    <row r="21" spans="1:16" x14ac:dyDescent="0.25">
      <c r="A21" s="31" t="s">
        <v>32</v>
      </c>
      <c r="B21" s="32" t="s">
        <v>33</v>
      </c>
      <c r="C21" s="33"/>
      <c r="D21" s="34">
        <v>9841835344</v>
      </c>
      <c r="E21" s="35">
        <v>585117528.69999695</v>
      </c>
      <c r="F21" s="34">
        <v>10426952872.699997</v>
      </c>
      <c r="G21" s="34">
        <v>4364405501.3400011</v>
      </c>
      <c r="H21" s="35">
        <v>4364405501.3400011</v>
      </c>
      <c r="I21" s="36">
        <f t="shared" ref="I21:I27" si="4">+F21-H21</f>
        <v>6062547371.3599958</v>
      </c>
      <c r="J21" s="34">
        <v>2172417388.4999995</v>
      </c>
      <c r="K21" s="37">
        <f t="shared" ref="K21:K27" si="5">+I21-J21</f>
        <v>3890129982.8599963</v>
      </c>
      <c r="L21" s="38"/>
      <c r="M21" s="39"/>
      <c r="N21" s="40"/>
      <c r="O21" s="40"/>
      <c r="P21" s="40"/>
    </row>
    <row r="22" spans="1:16" x14ac:dyDescent="0.25">
      <c r="A22" s="31" t="s">
        <v>34</v>
      </c>
      <c r="B22" s="32" t="s">
        <v>35</v>
      </c>
      <c r="C22" s="33"/>
      <c r="D22" s="34">
        <v>43599265830</v>
      </c>
      <c r="E22" s="35">
        <v>3628032169.1899796</v>
      </c>
      <c r="F22" s="34">
        <v>47227297999.18998</v>
      </c>
      <c r="G22" s="34">
        <v>18032315030.579979</v>
      </c>
      <c r="H22" s="35">
        <v>18032315030.579979</v>
      </c>
      <c r="I22" s="36">
        <f t="shared" si="4"/>
        <v>29194982968.610001</v>
      </c>
      <c r="J22" s="34">
        <v>5423850807.1600018</v>
      </c>
      <c r="K22" s="37">
        <f t="shared" si="5"/>
        <v>23771132161.449997</v>
      </c>
      <c r="L22" s="38"/>
      <c r="M22" s="39"/>
      <c r="N22" s="40"/>
      <c r="O22" s="40"/>
      <c r="P22" s="40"/>
    </row>
    <row r="23" spans="1:16" x14ac:dyDescent="0.25">
      <c r="A23" s="31" t="s">
        <v>36</v>
      </c>
      <c r="B23" s="32" t="s">
        <v>37</v>
      </c>
      <c r="C23" s="33"/>
      <c r="D23" s="34">
        <v>16399771352</v>
      </c>
      <c r="E23" s="35">
        <v>-417492123.91000175</v>
      </c>
      <c r="F23" s="34">
        <v>15982279228.089998</v>
      </c>
      <c r="G23" s="34">
        <v>5814075828.079998</v>
      </c>
      <c r="H23" s="35">
        <v>5814075828.079998</v>
      </c>
      <c r="I23" s="36">
        <f t="shared" si="4"/>
        <v>10168203400.01</v>
      </c>
      <c r="J23" s="34">
        <v>2533882892.9500003</v>
      </c>
      <c r="K23" s="37">
        <f t="shared" si="5"/>
        <v>7634320507.0599995</v>
      </c>
      <c r="L23" s="38"/>
      <c r="M23" s="39"/>
      <c r="N23" s="40"/>
      <c r="O23" s="40"/>
      <c r="P23" s="40"/>
    </row>
    <row r="24" spans="1:16" x14ac:dyDescent="0.25">
      <c r="A24" s="31" t="s">
        <v>38</v>
      </c>
      <c r="B24" s="32" t="s">
        <v>39</v>
      </c>
      <c r="C24" s="33"/>
      <c r="D24" s="34">
        <v>1264078519</v>
      </c>
      <c r="E24" s="35">
        <v>-1690302.5</v>
      </c>
      <c r="F24" s="34">
        <v>1262388216.5</v>
      </c>
      <c r="G24" s="34">
        <v>501173283.58000016</v>
      </c>
      <c r="H24" s="35">
        <v>501173283.58000016</v>
      </c>
      <c r="I24" s="36">
        <f t="shared" si="4"/>
        <v>761214932.91999984</v>
      </c>
      <c r="J24" s="34">
        <v>312395000.68999994</v>
      </c>
      <c r="K24" s="37">
        <f t="shared" si="5"/>
        <v>448819932.2299999</v>
      </c>
      <c r="L24" s="38"/>
      <c r="M24" s="39"/>
      <c r="N24" s="40"/>
      <c r="O24" s="40"/>
      <c r="P24" s="40"/>
    </row>
    <row r="25" spans="1:16" x14ac:dyDescent="0.25">
      <c r="A25" s="31" t="s">
        <v>40</v>
      </c>
      <c r="B25" s="32" t="s">
        <v>41</v>
      </c>
      <c r="C25" s="33"/>
      <c r="D25" s="34">
        <v>3079041676</v>
      </c>
      <c r="E25" s="35">
        <v>94084718.629999638</v>
      </c>
      <c r="F25" s="34">
        <v>3173126394.6299996</v>
      </c>
      <c r="G25" s="34">
        <v>1239160748.9999988</v>
      </c>
      <c r="H25" s="35">
        <v>1239160748.9999988</v>
      </c>
      <c r="I25" s="36">
        <f t="shared" si="4"/>
        <v>1933965645.6300008</v>
      </c>
      <c r="J25" s="34">
        <v>508067219.87</v>
      </c>
      <c r="K25" s="37">
        <f t="shared" si="5"/>
        <v>1425898425.7600007</v>
      </c>
      <c r="L25" s="38"/>
      <c r="M25" s="39"/>
      <c r="N25" s="40"/>
      <c r="O25" s="40"/>
      <c r="P25" s="40"/>
    </row>
    <row r="26" spans="1:16" x14ac:dyDescent="0.25">
      <c r="A26" s="31" t="s">
        <v>42</v>
      </c>
      <c r="B26" s="32" t="s">
        <v>43</v>
      </c>
      <c r="C26" s="33"/>
      <c r="D26" s="34">
        <v>4882113556</v>
      </c>
      <c r="E26" s="35">
        <v>-336219080.60000038</v>
      </c>
      <c r="F26" s="34">
        <v>4545894475.3999996</v>
      </c>
      <c r="G26" s="34">
        <v>1009469881.0799998</v>
      </c>
      <c r="H26" s="35">
        <v>1009469881.0799998</v>
      </c>
      <c r="I26" s="36">
        <f t="shared" si="4"/>
        <v>3536424594.3199997</v>
      </c>
      <c r="J26" s="34">
        <v>1469436868.7300003</v>
      </c>
      <c r="K26" s="37">
        <f t="shared" si="5"/>
        <v>2066987725.5899994</v>
      </c>
      <c r="L26" s="38"/>
      <c r="M26" s="39"/>
      <c r="N26" s="40"/>
      <c r="O26" s="40"/>
      <c r="P26" s="40"/>
    </row>
    <row r="27" spans="1:16" x14ac:dyDescent="0.25">
      <c r="A27" s="31" t="s">
        <v>44</v>
      </c>
      <c r="B27" s="32" t="s">
        <v>45</v>
      </c>
      <c r="C27" s="33"/>
      <c r="D27" s="34">
        <v>1834559582</v>
      </c>
      <c r="E27" s="35">
        <v>0</v>
      </c>
      <c r="F27" s="34">
        <v>1834559582</v>
      </c>
      <c r="G27" s="34">
        <v>896700325.87</v>
      </c>
      <c r="H27" s="35">
        <v>896700325.87</v>
      </c>
      <c r="I27" s="36">
        <f t="shared" si="4"/>
        <v>937859256.13</v>
      </c>
      <c r="J27" s="34">
        <v>197695639.87</v>
      </c>
      <c r="K27" s="37">
        <f t="shared" si="5"/>
        <v>740163616.25999999</v>
      </c>
      <c r="L27" s="38"/>
      <c r="M27" s="39"/>
      <c r="N27" s="40"/>
      <c r="O27" s="40"/>
      <c r="P27" s="40"/>
    </row>
    <row r="28" spans="1:16" x14ac:dyDescent="0.25">
      <c r="B28" s="32"/>
      <c r="C28" s="33"/>
      <c r="D28" s="35"/>
      <c r="E28" s="35"/>
      <c r="F28" s="35"/>
      <c r="G28" s="35"/>
      <c r="H28" s="35"/>
      <c r="I28" s="35"/>
      <c r="J28" s="35"/>
      <c r="K28" s="35"/>
      <c r="L28" s="38"/>
      <c r="M28" s="39"/>
      <c r="N28" s="40"/>
      <c r="O28" s="40"/>
      <c r="P28" s="40"/>
    </row>
    <row r="29" spans="1:16" s="26" customFormat="1" x14ac:dyDescent="0.25">
      <c r="B29" s="27" t="s">
        <v>46</v>
      </c>
      <c r="C29" s="27"/>
      <c r="D29" s="29">
        <v>9988996527</v>
      </c>
      <c r="E29" s="29">
        <v>690413542.39999771</v>
      </c>
      <c r="F29" s="29">
        <v>10679410069.399998</v>
      </c>
      <c r="G29" s="29">
        <v>3399384860.3700008</v>
      </c>
      <c r="H29" s="29">
        <v>3399384860.3700008</v>
      </c>
      <c r="I29" s="29">
        <f t="shared" ref="G29:K29" si="6">SUM(I30:I38)</f>
        <v>7280025209.0299988</v>
      </c>
      <c r="J29" s="29">
        <v>3424990693.8199992</v>
      </c>
      <c r="K29" s="29">
        <f t="shared" si="6"/>
        <v>3855034515.2099996</v>
      </c>
      <c r="L29" s="30"/>
      <c r="M29" s="30"/>
      <c r="N29" s="30"/>
      <c r="O29" s="30"/>
      <c r="P29" s="30"/>
    </row>
    <row r="30" spans="1:16" x14ac:dyDescent="0.25">
      <c r="A30" s="31" t="s">
        <v>47</v>
      </c>
      <c r="B30" s="32" t="s">
        <v>48</v>
      </c>
      <c r="C30" s="33"/>
      <c r="D30" s="34">
        <v>1263019994</v>
      </c>
      <c r="E30" s="35">
        <v>202489899.30999994</v>
      </c>
      <c r="F30" s="34">
        <v>1465509893.3099999</v>
      </c>
      <c r="G30" s="34">
        <v>483105002.9799999</v>
      </c>
      <c r="H30" s="35">
        <v>483105002.9799999</v>
      </c>
      <c r="I30" s="36">
        <f t="shared" ref="I30:I38" si="7">+F30-H30</f>
        <v>982404890.33000004</v>
      </c>
      <c r="J30" s="34">
        <v>310565610.52999997</v>
      </c>
      <c r="K30" s="37">
        <f t="shared" ref="K30:K38" si="8">+I30-J30</f>
        <v>671839279.80000007</v>
      </c>
      <c r="L30" s="38"/>
      <c r="M30" s="41"/>
      <c r="N30" s="42"/>
      <c r="O30" s="42"/>
      <c r="P30" s="42"/>
    </row>
    <row r="31" spans="1:16" x14ac:dyDescent="0.25">
      <c r="A31" s="31" t="s">
        <v>49</v>
      </c>
      <c r="B31" s="32" t="s">
        <v>50</v>
      </c>
      <c r="C31" s="33"/>
      <c r="D31" s="34">
        <v>20167840</v>
      </c>
      <c r="E31" s="35">
        <v>0</v>
      </c>
      <c r="F31" s="34">
        <v>20167840</v>
      </c>
      <c r="G31" s="34">
        <v>2193270.2000000002</v>
      </c>
      <c r="H31" s="35">
        <v>2193270.2000000002</v>
      </c>
      <c r="I31" s="36">
        <f t="shared" si="7"/>
        <v>17974569.800000001</v>
      </c>
      <c r="J31" s="34">
        <v>5176472</v>
      </c>
      <c r="K31" s="37">
        <f t="shared" si="8"/>
        <v>12798097.800000001</v>
      </c>
      <c r="L31" s="38"/>
      <c r="M31" s="39"/>
      <c r="N31" s="40"/>
      <c r="O31" s="40"/>
      <c r="P31" s="40"/>
    </row>
    <row r="32" spans="1:16" x14ac:dyDescent="0.25">
      <c r="A32" s="31"/>
      <c r="B32" s="32" t="s">
        <v>51</v>
      </c>
      <c r="C32" s="33"/>
      <c r="D32" s="34">
        <v>0</v>
      </c>
      <c r="E32" s="35">
        <v>0</v>
      </c>
      <c r="F32" s="34">
        <v>0</v>
      </c>
      <c r="G32" s="34">
        <v>0</v>
      </c>
      <c r="H32" s="35">
        <v>0</v>
      </c>
      <c r="I32" s="36">
        <f t="shared" si="7"/>
        <v>0</v>
      </c>
      <c r="J32" s="34">
        <v>0</v>
      </c>
      <c r="K32" s="37">
        <f t="shared" si="8"/>
        <v>0</v>
      </c>
      <c r="L32" s="38"/>
      <c r="M32" s="39"/>
      <c r="N32" s="40"/>
      <c r="O32" s="40"/>
      <c r="P32" s="40"/>
    </row>
    <row r="33" spans="1:16" x14ac:dyDescent="0.25">
      <c r="A33" s="31" t="s">
        <v>52</v>
      </c>
      <c r="B33" s="32" t="s">
        <v>53</v>
      </c>
      <c r="C33" s="33"/>
      <c r="D33" s="34">
        <v>3432436704</v>
      </c>
      <c r="E33" s="35">
        <v>482684348.36000013</v>
      </c>
      <c r="F33" s="34">
        <v>3915121052.3600001</v>
      </c>
      <c r="G33" s="34">
        <v>1208445988.1999993</v>
      </c>
      <c r="H33" s="35">
        <v>1208445988.1999993</v>
      </c>
      <c r="I33" s="36">
        <f t="shared" si="7"/>
        <v>2706675064.1600008</v>
      </c>
      <c r="J33" s="34">
        <v>863452067.67000008</v>
      </c>
      <c r="K33" s="37">
        <f t="shared" si="8"/>
        <v>1843222996.4900007</v>
      </c>
      <c r="L33" s="38"/>
      <c r="M33" s="39"/>
      <c r="N33" s="40"/>
      <c r="O33" s="40"/>
      <c r="P33" s="40"/>
    </row>
    <row r="34" spans="1:16" x14ac:dyDescent="0.25">
      <c r="A34" s="31" t="s">
        <v>54</v>
      </c>
      <c r="B34" s="32" t="s">
        <v>55</v>
      </c>
      <c r="C34" s="33"/>
      <c r="D34" s="34">
        <v>4904941059</v>
      </c>
      <c r="E34" s="35">
        <v>-19725106.480000496</v>
      </c>
      <c r="F34" s="34">
        <v>4885215952.5199995</v>
      </c>
      <c r="G34" s="34">
        <v>1592196142.0000019</v>
      </c>
      <c r="H34" s="35">
        <v>1592196142.0000019</v>
      </c>
      <c r="I34" s="36">
        <f t="shared" si="7"/>
        <v>3293019810.5199976</v>
      </c>
      <c r="J34" s="34">
        <v>2134445816.6299987</v>
      </c>
      <c r="K34" s="37">
        <f t="shared" si="8"/>
        <v>1158573993.8899989</v>
      </c>
      <c r="L34" s="38"/>
      <c r="M34" s="39"/>
      <c r="N34" s="40"/>
      <c r="O34" s="40"/>
      <c r="P34" s="40"/>
    </row>
    <row r="35" spans="1:16" x14ac:dyDescent="0.25">
      <c r="A35" s="31"/>
      <c r="B35" s="32" t="s">
        <v>56</v>
      </c>
      <c r="C35" s="33"/>
      <c r="D35" s="34">
        <v>0</v>
      </c>
      <c r="E35" s="35">
        <v>0</v>
      </c>
      <c r="F35" s="34">
        <v>0</v>
      </c>
      <c r="G35" s="34">
        <v>0</v>
      </c>
      <c r="H35" s="35">
        <v>0</v>
      </c>
      <c r="I35" s="36">
        <f t="shared" si="7"/>
        <v>0</v>
      </c>
      <c r="J35" s="34">
        <v>0</v>
      </c>
      <c r="K35" s="37">
        <f t="shared" si="8"/>
        <v>0</v>
      </c>
      <c r="L35" s="38"/>
      <c r="M35" s="39"/>
      <c r="N35" s="40"/>
      <c r="O35" s="40"/>
      <c r="P35" s="40"/>
    </row>
    <row r="36" spans="1:16" x14ac:dyDescent="0.25">
      <c r="A36" s="31" t="s">
        <v>57</v>
      </c>
      <c r="B36" s="32" t="s">
        <v>58</v>
      </c>
      <c r="C36" s="33"/>
      <c r="D36" s="34">
        <v>86383387</v>
      </c>
      <c r="E36" s="35">
        <v>17583512.799999982</v>
      </c>
      <c r="F36" s="34">
        <v>103966899.79999998</v>
      </c>
      <c r="G36" s="34">
        <v>33832619.43</v>
      </c>
      <c r="H36" s="35">
        <v>33832619.43</v>
      </c>
      <c r="I36" s="36">
        <f t="shared" si="7"/>
        <v>70134280.369999975</v>
      </c>
      <c r="J36" s="34">
        <v>5130188.1100000003</v>
      </c>
      <c r="K36" s="37">
        <f t="shared" si="8"/>
        <v>65004092.259999976</v>
      </c>
      <c r="L36" s="38"/>
      <c r="M36" s="39"/>
      <c r="N36" s="40"/>
      <c r="O36" s="40"/>
      <c r="P36" s="40"/>
    </row>
    <row r="37" spans="1:16" x14ac:dyDescent="0.25">
      <c r="A37" s="31" t="s">
        <v>59</v>
      </c>
      <c r="B37" s="32" t="s">
        <v>60</v>
      </c>
      <c r="C37" s="33"/>
      <c r="D37" s="34">
        <v>65355439</v>
      </c>
      <c r="E37" s="35">
        <v>4500000</v>
      </c>
      <c r="F37" s="34">
        <v>69855439</v>
      </c>
      <c r="G37" s="34">
        <v>14402735.080000002</v>
      </c>
      <c r="H37" s="35">
        <v>14402735.080000002</v>
      </c>
      <c r="I37" s="36">
        <f t="shared" si="7"/>
        <v>55452703.920000002</v>
      </c>
      <c r="J37" s="34">
        <v>20495730.899999999</v>
      </c>
      <c r="K37" s="37">
        <f t="shared" si="8"/>
        <v>34956973.020000003</v>
      </c>
      <c r="L37" s="38"/>
      <c r="M37" s="39"/>
      <c r="N37" s="40"/>
      <c r="O37" s="40"/>
      <c r="P37" s="40"/>
    </row>
    <row r="38" spans="1:16" x14ac:dyDescent="0.25">
      <c r="A38" s="31" t="s">
        <v>61</v>
      </c>
      <c r="B38" s="32" t="s">
        <v>62</v>
      </c>
      <c r="C38" s="33"/>
      <c r="D38" s="34">
        <v>216692104</v>
      </c>
      <c r="E38" s="35">
        <v>2880888.410000056</v>
      </c>
      <c r="F38" s="34">
        <v>219572992.41000006</v>
      </c>
      <c r="G38" s="34">
        <v>65209102.480000004</v>
      </c>
      <c r="H38" s="35">
        <v>65209102.480000004</v>
      </c>
      <c r="I38" s="36">
        <f t="shared" si="7"/>
        <v>154363889.93000007</v>
      </c>
      <c r="J38" s="34">
        <v>85724807.979999989</v>
      </c>
      <c r="K38" s="37">
        <f t="shared" si="8"/>
        <v>68639081.950000077</v>
      </c>
      <c r="L38" s="38"/>
      <c r="M38" s="39"/>
      <c r="N38" s="40"/>
      <c r="O38" s="40"/>
      <c r="P38" s="40"/>
    </row>
    <row r="39" spans="1:16" x14ac:dyDescent="0.25">
      <c r="B39" s="32"/>
      <c r="C39" s="33"/>
      <c r="D39" s="35"/>
      <c r="E39" s="35"/>
      <c r="F39" s="35"/>
      <c r="G39" s="35"/>
      <c r="H39" s="35"/>
      <c r="I39" s="35"/>
      <c r="J39" s="35"/>
      <c r="K39" s="35"/>
      <c r="L39" s="38"/>
      <c r="M39" s="39"/>
      <c r="N39" s="40"/>
      <c r="O39" s="40"/>
      <c r="P39" s="40"/>
    </row>
    <row r="40" spans="1:16" s="26" customFormat="1" x14ac:dyDescent="0.25">
      <c r="B40" s="27" t="s">
        <v>63</v>
      </c>
      <c r="C40" s="27"/>
      <c r="D40" s="29">
        <v>59797752040</v>
      </c>
      <c r="E40" s="29">
        <v>820118810.6000061</v>
      </c>
      <c r="F40" s="29">
        <v>60617870850.600006</v>
      </c>
      <c r="G40" s="29">
        <v>26856755644.91</v>
      </c>
      <c r="H40" s="29">
        <v>26856755644.91</v>
      </c>
      <c r="I40" s="29">
        <f t="shared" ref="F40:K40" si="9">SUM(I41:I44)</f>
        <v>33761115205.690006</v>
      </c>
      <c r="J40" s="29">
        <v>13874809682.480001</v>
      </c>
      <c r="K40" s="29">
        <f t="shared" si="9"/>
        <v>19886305523.210007</v>
      </c>
      <c r="L40" s="30"/>
      <c r="M40" s="30"/>
      <c r="N40" s="30"/>
      <c r="O40" s="30"/>
      <c r="P40" s="30"/>
    </row>
    <row r="41" spans="1:16" ht="31.5" x14ac:dyDescent="0.25">
      <c r="A41" s="31" t="s">
        <v>64</v>
      </c>
      <c r="B41" s="32" t="s">
        <v>65</v>
      </c>
      <c r="C41" s="33"/>
      <c r="D41" s="34">
        <v>12990621014</v>
      </c>
      <c r="E41" s="35">
        <v>36497039.209999084</v>
      </c>
      <c r="F41" s="34">
        <v>13027118053.209999</v>
      </c>
      <c r="G41" s="34">
        <v>6909807440.1800003</v>
      </c>
      <c r="H41" s="35">
        <v>6909807440.1800003</v>
      </c>
      <c r="I41" s="36">
        <f t="shared" ref="I41:I44" si="10">+F41-H41</f>
        <v>6117310613.0299988</v>
      </c>
      <c r="J41" s="34">
        <v>0</v>
      </c>
      <c r="K41" s="37">
        <f t="shared" ref="K41:K44" si="11">+I41-J41</f>
        <v>6117310613.0299988</v>
      </c>
      <c r="L41" s="38"/>
      <c r="M41" s="41"/>
      <c r="N41" s="42"/>
      <c r="O41" s="42"/>
      <c r="P41" s="42"/>
    </row>
    <row r="42" spans="1:16" ht="31.5" x14ac:dyDescent="0.25">
      <c r="A42" s="31" t="s">
        <v>66</v>
      </c>
      <c r="B42" s="32" t="s">
        <v>67</v>
      </c>
      <c r="C42" s="33"/>
      <c r="D42" s="34">
        <v>46807131026</v>
      </c>
      <c r="E42" s="35">
        <v>783621771.39000702</v>
      </c>
      <c r="F42" s="34">
        <v>47590752797.390007</v>
      </c>
      <c r="G42" s="34">
        <v>19946948204.73</v>
      </c>
      <c r="H42" s="35">
        <v>19946948204.73</v>
      </c>
      <c r="I42" s="36">
        <f t="shared" si="10"/>
        <v>27643804592.660007</v>
      </c>
      <c r="J42" s="34">
        <v>13874809682.480001</v>
      </c>
      <c r="K42" s="37">
        <f t="shared" si="11"/>
        <v>13768994910.180006</v>
      </c>
      <c r="L42" s="38"/>
      <c r="M42" s="43"/>
      <c r="N42" s="38"/>
      <c r="O42" s="43"/>
      <c r="P42" s="38"/>
    </row>
    <row r="43" spans="1:16" x14ac:dyDescent="0.25">
      <c r="B43" s="32" t="s">
        <v>68</v>
      </c>
      <c r="C43" s="33"/>
      <c r="D43" s="34">
        <v>0</v>
      </c>
      <c r="E43" s="35">
        <v>0</v>
      </c>
      <c r="F43" s="34">
        <v>0</v>
      </c>
      <c r="G43" s="34">
        <v>0</v>
      </c>
      <c r="H43" s="35">
        <v>0</v>
      </c>
      <c r="I43" s="36">
        <f t="shared" si="10"/>
        <v>0</v>
      </c>
      <c r="J43" s="34">
        <v>0</v>
      </c>
      <c r="K43" s="37">
        <f t="shared" si="11"/>
        <v>0</v>
      </c>
      <c r="L43" s="38"/>
      <c r="M43" s="39"/>
      <c r="N43" s="40"/>
      <c r="O43" s="40"/>
      <c r="P43" s="40"/>
    </row>
    <row r="44" spans="1:16" x14ac:dyDescent="0.25">
      <c r="B44" s="32" t="s">
        <v>69</v>
      </c>
      <c r="C44" s="33"/>
      <c r="D44" s="34">
        <v>0</v>
      </c>
      <c r="E44" s="35">
        <v>0</v>
      </c>
      <c r="F44" s="34">
        <v>0</v>
      </c>
      <c r="G44" s="34">
        <v>0</v>
      </c>
      <c r="H44" s="35">
        <v>0</v>
      </c>
      <c r="I44" s="36">
        <f t="shared" si="10"/>
        <v>0</v>
      </c>
      <c r="J44" s="34">
        <v>0</v>
      </c>
      <c r="K44" s="37">
        <f t="shared" si="11"/>
        <v>0</v>
      </c>
      <c r="L44" s="38"/>
      <c r="M44" s="39"/>
      <c r="N44" s="40"/>
      <c r="O44" s="40"/>
      <c r="P44" s="40"/>
    </row>
    <row r="45" spans="1:16" x14ac:dyDescent="0.25">
      <c r="B45" s="33"/>
      <c r="C45" s="33"/>
      <c r="D45" s="35"/>
      <c r="E45" s="35"/>
      <c r="F45" s="35"/>
      <c r="G45" s="35"/>
      <c r="H45" s="35"/>
      <c r="I45" s="35"/>
      <c r="J45" s="35"/>
      <c r="K45" s="35"/>
      <c r="L45" s="38"/>
      <c r="M45" s="43"/>
      <c r="N45" s="38"/>
      <c r="O45" s="43"/>
      <c r="P45" s="38"/>
    </row>
    <row r="46" spans="1:16" s="44" customFormat="1" x14ac:dyDescent="0.25">
      <c r="B46" s="25" t="s">
        <v>70</v>
      </c>
      <c r="C46" s="45"/>
      <c r="D46" s="46">
        <f>D10+D20+D29+D40</f>
        <v>227236770489</v>
      </c>
      <c r="E46" s="46">
        <f>E10+E20+E29+E40</f>
        <v>5825324724.4099922</v>
      </c>
      <c r="F46" s="46">
        <f>F10+F20+F29+F40</f>
        <v>233062095213.40997</v>
      </c>
      <c r="G46" s="46">
        <f t="shared" ref="G46:K46" si="12">G10+G20+G29+G40</f>
        <v>98280226958.789978</v>
      </c>
      <c r="H46" s="46">
        <f t="shared" si="12"/>
        <v>98280226958.789978</v>
      </c>
      <c r="I46" s="46">
        <f t="shared" si="12"/>
        <v>134781868254.62</v>
      </c>
      <c r="J46" s="46">
        <f t="shared" si="12"/>
        <v>37628004768.700005</v>
      </c>
      <c r="K46" s="46">
        <f t="shared" si="12"/>
        <v>97153863485.920013</v>
      </c>
      <c r="L46" s="38"/>
      <c r="M46" s="38"/>
      <c r="N46" s="38"/>
      <c r="O46" s="38"/>
      <c r="P46" s="38"/>
    </row>
    <row r="47" spans="1:16" ht="16.5" thickBot="1" x14ac:dyDescent="0.3">
      <c r="B47" s="47"/>
      <c r="C47" s="47"/>
      <c r="D47" s="47"/>
      <c r="E47" s="47"/>
      <c r="F47" s="48"/>
      <c r="G47" s="48"/>
      <c r="H47" s="48"/>
      <c r="I47" s="48"/>
      <c r="J47" s="48"/>
      <c r="K47" s="48"/>
    </row>
    <row r="48" spans="1:16" ht="16.5" thickTop="1" x14ac:dyDescent="0.25">
      <c r="B48" s="49" t="s">
        <v>71</v>
      </c>
      <c r="C48" s="50"/>
      <c r="D48" s="50"/>
      <c r="E48" s="50"/>
      <c r="F48" s="50"/>
      <c r="G48" s="50"/>
      <c r="H48" s="50"/>
      <c r="I48" s="50"/>
      <c r="J48" s="50"/>
      <c r="K48" s="50"/>
      <c r="L48" s="50"/>
      <c r="M48" s="50"/>
    </row>
    <row r="49" spans="2:13" x14ac:dyDescent="0.25">
      <c r="B49" s="51" t="s">
        <v>72</v>
      </c>
      <c r="C49" s="50"/>
      <c r="D49" s="50"/>
      <c r="E49" s="50"/>
      <c r="F49" s="50"/>
      <c r="G49" s="50"/>
      <c r="H49" s="50"/>
      <c r="I49" s="50"/>
      <c r="J49" s="50"/>
      <c r="K49" s="50"/>
      <c r="L49" s="50"/>
      <c r="M49" s="50"/>
    </row>
    <row r="50" spans="2:13" x14ac:dyDescent="0.25">
      <c r="B50" s="52" t="s">
        <v>73</v>
      </c>
      <c r="C50" s="52"/>
      <c r="D50" s="52"/>
      <c r="E50" s="52"/>
      <c r="F50" s="52"/>
      <c r="G50" s="52"/>
      <c r="H50" s="52"/>
      <c r="I50" s="52"/>
      <c r="J50" s="52"/>
      <c r="K50" s="52"/>
      <c r="L50" s="53"/>
      <c r="M50" s="53"/>
    </row>
    <row r="51" spans="2:13" x14ac:dyDescent="0.25">
      <c r="B51" s="54" t="s">
        <v>74</v>
      </c>
      <c r="C51" s="54"/>
      <c r="D51" s="54"/>
      <c r="E51" s="54"/>
      <c r="F51" s="50"/>
      <c r="G51" s="50"/>
      <c r="H51" s="50"/>
      <c r="I51" s="50"/>
      <c r="J51" s="50"/>
      <c r="K51" s="50"/>
      <c r="L51" s="53"/>
      <c r="M51" s="53"/>
    </row>
    <row r="52" spans="2:13" x14ac:dyDescent="0.25">
      <c r="B52" s="50" t="s">
        <v>75</v>
      </c>
      <c r="C52" s="50"/>
      <c r="D52" s="50"/>
      <c r="E52" s="50"/>
      <c r="F52" s="50"/>
      <c r="G52" s="50"/>
      <c r="H52" s="50"/>
      <c r="I52" s="50"/>
      <c r="J52" s="50"/>
      <c r="K52" s="50"/>
      <c r="L52" s="53"/>
      <c r="M52" s="53"/>
    </row>
  </sheetData>
  <mergeCells count="15">
    <mergeCell ref="B48:M48"/>
    <mergeCell ref="B49:M49"/>
    <mergeCell ref="B50:K50"/>
    <mergeCell ref="B51:K51"/>
    <mergeCell ref="B52:K52"/>
    <mergeCell ref="B1:K1"/>
    <mergeCell ref="B2:K2"/>
    <mergeCell ref="B3:K3"/>
    <mergeCell ref="B4:K4"/>
    <mergeCell ref="B5:K5"/>
    <mergeCell ref="B6:B8"/>
    <mergeCell ref="D6:H6"/>
    <mergeCell ref="I6:I8"/>
    <mergeCell ref="J6:J8"/>
    <mergeCell ref="K6:K8"/>
  </mergeCells>
  <printOptions horizontalCentered="1"/>
  <pageMargins left="0.23622047244094491" right="0.23622047244094491" top="1.1023622047244095" bottom="0.55118110236220474" header="0.31496062992125984" footer="0.31496062992125984"/>
  <pageSetup scale="58" fitToHeight="0"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Funcional</vt:lpstr>
      <vt:lpstr>Funcional!Área_de_impresión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emedinam</dc:creator>
  <cp:lastModifiedBy>emedinam</cp:lastModifiedBy>
  <dcterms:created xsi:type="dcterms:W3CDTF">2022-07-28T22:49:47Z</dcterms:created>
  <dcterms:modified xsi:type="dcterms:W3CDTF">2022-07-28T22:51:11Z</dcterms:modified>
</cp:coreProperties>
</file>