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F\IAT\2022\ES\Clasificaciones\Ejecutivo\"/>
    </mc:Choice>
  </mc:AlternateContent>
  <bookViews>
    <workbookView xWindow="0" yWindow="0" windowWidth="20490" windowHeight="7620"/>
  </bookViews>
  <sheets>
    <sheet name="Administrativa-1" sheetId="1" r:id="rId1"/>
    <sheet name="Administrativa-2" sheetId="2" r:id="rId2"/>
    <sheet name="Administrativa-3" sheetId="3" r:id="rId3"/>
  </sheets>
  <externalReferences>
    <externalReference r:id="rId4"/>
  </externalReferences>
  <definedNames>
    <definedName name="_xlnm.Print_Area" localSheetId="0">'Administrativa-1'!$B$1:$J$130</definedName>
    <definedName name="_xlnm.Print_Area" localSheetId="1">'Administrativa-2'!$A$1:$J$23</definedName>
    <definedName name="_xlnm.Print_Area" localSheetId="2">'Administrativa-3'!$A$1:$J$25</definedName>
    <definedName name="CAPIT" localSheetId="0">#REF!</definedName>
    <definedName name="CAPIT" localSheetId="1">#REF!</definedName>
    <definedName name="CAPIT" localSheetId="2">#REF!</definedName>
    <definedName name="CAPIT">#REF!</definedName>
    <definedName name="CENPAR" localSheetId="0">#REF!</definedName>
    <definedName name="CENPAR" localSheetId="1">#REF!</definedName>
    <definedName name="CENPAR" localSheetId="2">#REF!</definedName>
    <definedName name="CENPAR">#REF!</definedName>
    <definedName name="Compromiso">#REF!</definedName>
    <definedName name="dc" localSheetId="0">#REF!</definedName>
    <definedName name="dc" localSheetId="2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 localSheetId="1">#REF!</definedName>
    <definedName name="EJER" localSheetId="2">#REF!</definedName>
    <definedName name="EJER">#REF!</definedName>
    <definedName name="g">#REF!</definedName>
    <definedName name="GCI" localSheetId="0">#REF!</definedName>
    <definedName name="GCI" localSheetId="1">#REF!</definedName>
    <definedName name="GCI" localSheetId="2">#REF!</definedName>
    <definedName name="GCI">#REF!</definedName>
    <definedName name="MODIF" localSheetId="0">#REF!</definedName>
    <definedName name="MODIF" localSheetId="1">#REF!</definedName>
    <definedName name="MODIF" localSheetId="2">#REF!</definedName>
    <definedName name="MODIF">#REF!</definedName>
    <definedName name="ORIG" localSheetId="0">#REF!</definedName>
    <definedName name="ORIG" localSheetId="1">#REF!</definedName>
    <definedName name="ORIG" localSheetId="2">#REF!</definedName>
    <definedName name="ORIG">#REF!</definedName>
    <definedName name="periodo" localSheetId="0">#REF!</definedName>
    <definedName name="periodo" localSheetId="1">#REF!</definedName>
    <definedName name="periodo" localSheetId="2">#REF!</definedName>
    <definedName name="periodo">#REF!</definedName>
    <definedName name="PROG" localSheetId="0">#REF!</definedName>
    <definedName name="PROG" localSheetId="1">#REF!</definedName>
    <definedName name="PROG" localSheetId="2">#REF!</definedName>
    <definedName name="PROG">#REF!</definedName>
    <definedName name="ptda" localSheetId="0">#REF!</definedName>
    <definedName name="ptda" localSheetId="1">#REF!</definedName>
    <definedName name="ptda" localSheetId="2">#REF!</definedName>
    <definedName name="ptda">#REF!</definedName>
    <definedName name="TIPO_UEG" localSheetId="0">#REF!</definedName>
    <definedName name="TIPO_UEG" localSheetId="1">#REF!</definedName>
    <definedName name="TIPO_UEG" localSheetId="2">#REF!</definedName>
    <definedName name="TIPO_UEG">#REF!</definedName>
    <definedName name="_xlnm.Print_Titles" localSheetId="0">'Administrativa-1'!$1:$8</definedName>
    <definedName name="_xlnm.Print_Titles" localSheetId="1">'Administrativa-2'!$1:$10</definedName>
    <definedName name="_xlnm.Print_Titles" localSheetId="2">'Administrativa-3'!$1:$10</definedName>
    <definedName name="TYA" localSheetId="0">#REF!</definedName>
    <definedName name="TYA" localSheetId="2">#REF!</definedName>
    <definedName name="TYA">#REF!</definedName>
    <definedName name="UEG" localSheetId="0">#REF!</definedName>
    <definedName name="UEG" localSheetId="1">#REF!</definedName>
    <definedName name="UEG" localSheetId="2">#REF!</definedName>
    <definedName name="UEG">#REF!</definedName>
    <definedName name="UEGA">#REF!</definedName>
    <definedName name="UR" localSheetId="0">#REF!</definedName>
    <definedName name="UR" localSheetId="1">#REF!</definedName>
    <definedName name="UR" localSheetId="2">#REF!</definedName>
    <definedName name="U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3" l="1"/>
  <c r="I19" i="3"/>
  <c r="G19" i="3"/>
  <c r="F19" i="3"/>
  <c r="E19" i="3"/>
  <c r="D19" i="3"/>
  <c r="C19" i="3"/>
  <c r="H17" i="3"/>
  <c r="J17" i="3" s="1"/>
  <c r="D17" i="3"/>
  <c r="H16" i="3"/>
  <c r="J16" i="3" s="1"/>
  <c r="D16" i="3"/>
  <c r="J15" i="3"/>
  <c r="H15" i="3"/>
  <c r="D15" i="3"/>
  <c r="H14" i="3"/>
  <c r="J14" i="3" s="1"/>
  <c r="D14" i="3"/>
  <c r="H13" i="3"/>
  <c r="J13" i="3" s="1"/>
  <c r="D13" i="3"/>
  <c r="H12" i="3"/>
  <c r="J12" i="3" s="1"/>
  <c r="D12" i="3"/>
  <c r="J11" i="3"/>
  <c r="H11" i="3"/>
  <c r="D11" i="3"/>
  <c r="I17" i="2"/>
  <c r="G17" i="2"/>
  <c r="F17" i="2"/>
  <c r="E17" i="2"/>
  <c r="C17" i="2"/>
  <c r="D17" i="2" s="1"/>
  <c r="J14" i="2"/>
  <c r="H14" i="2"/>
  <c r="D14" i="2"/>
  <c r="H13" i="2"/>
  <c r="J13" i="2" s="1"/>
  <c r="D13" i="2"/>
  <c r="H12" i="2"/>
  <c r="J12" i="2" s="1"/>
  <c r="D12" i="2"/>
  <c r="H11" i="2"/>
  <c r="J11" i="2" s="1"/>
  <c r="D11" i="2"/>
  <c r="I123" i="1"/>
  <c r="G123" i="1"/>
  <c r="F123" i="1"/>
  <c r="E123" i="1"/>
  <c r="D123" i="1" s="1"/>
  <c r="C123" i="1"/>
  <c r="D30" i="2" s="1"/>
  <c r="J121" i="1"/>
  <c r="H121" i="1"/>
  <c r="D121" i="1"/>
  <c r="H120" i="1"/>
  <c r="J120" i="1" s="1"/>
  <c r="D120" i="1"/>
  <c r="H119" i="1"/>
  <c r="J119" i="1" s="1"/>
  <c r="D119" i="1"/>
  <c r="J118" i="1"/>
  <c r="H118" i="1"/>
  <c r="D118" i="1"/>
  <c r="J117" i="1"/>
  <c r="H117" i="1"/>
  <c r="D117" i="1"/>
  <c r="H116" i="1"/>
  <c r="J116" i="1" s="1"/>
  <c r="D116" i="1"/>
  <c r="H115" i="1"/>
  <c r="J115" i="1" s="1"/>
  <c r="D115" i="1"/>
  <c r="J114" i="1"/>
  <c r="H114" i="1"/>
  <c r="D114" i="1"/>
  <c r="J113" i="1"/>
  <c r="H113" i="1"/>
  <c r="D113" i="1"/>
  <c r="H112" i="1"/>
  <c r="J112" i="1" s="1"/>
  <c r="D112" i="1"/>
  <c r="H111" i="1"/>
  <c r="J111" i="1" s="1"/>
  <c r="D111" i="1"/>
  <c r="J110" i="1"/>
  <c r="H110" i="1"/>
  <c r="D110" i="1"/>
  <c r="J109" i="1"/>
  <c r="H109" i="1"/>
  <c r="D109" i="1"/>
  <c r="H108" i="1"/>
  <c r="J108" i="1" s="1"/>
  <c r="D108" i="1"/>
  <c r="H107" i="1"/>
  <c r="J107" i="1" s="1"/>
  <c r="D107" i="1"/>
  <c r="J106" i="1"/>
  <c r="H106" i="1"/>
  <c r="D106" i="1"/>
  <c r="J105" i="1"/>
  <c r="H105" i="1"/>
  <c r="D105" i="1"/>
  <c r="H104" i="1"/>
  <c r="J104" i="1" s="1"/>
  <c r="D104" i="1"/>
  <c r="H103" i="1"/>
  <c r="J103" i="1" s="1"/>
  <c r="D103" i="1"/>
  <c r="J102" i="1"/>
  <c r="H102" i="1"/>
  <c r="D102" i="1"/>
  <c r="J101" i="1"/>
  <c r="H101" i="1"/>
  <c r="D101" i="1"/>
  <c r="H100" i="1"/>
  <c r="J100" i="1" s="1"/>
  <c r="D100" i="1"/>
  <c r="H99" i="1"/>
  <c r="J99" i="1" s="1"/>
  <c r="D99" i="1"/>
  <c r="J98" i="1"/>
  <c r="H98" i="1"/>
  <c r="D98" i="1"/>
  <c r="J97" i="1"/>
  <c r="H97" i="1"/>
  <c r="D97" i="1"/>
  <c r="H96" i="1"/>
  <c r="J96" i="1" s="1"/>
  <c r="D96" i="1"/>
  <c r="H95" i="1"/>
  <c r="J95" i="1" s="1"/>
  <c r="D95" i="1"/>
  <c r="J94" i="1"/>
  <c r="H94" i="1"/>
  <c r="D94" i="1"/>
  <c r="J93" i="1"/>
  <c r="H93" i="1"/>
  <c r="D93" i="1"/>
  <c r="H92" i="1"/>
  <c r="J92" i="1" s="1"/>
  <c r="D92" i="1"/>
  <c r="H91" i="1"/>
  <c r="J91" i="1" s="1"/>
  <c r="D91" i="1"/>
  <c r="J90" i="1"/>
  <c r="H90" i="1"/>
  <c r="D90" i="1"/>
  <c r="J89" i="1"/>
  <c r="H89" i="1"/>
  <c r="D89" i="1"/>
  <c r="H88" i="1"/>
  <c r="J88" i="1" s="1"/>
  <c r="D88" i="1"/>
  <c r="H87" i="1"/>
  <c r="J87" i="1" s="1"/>
  <c r="D87" i="1"/>
  <c r="J86" i="1"/>
  <c r="H86" i="1"/>
  <c r="D86" i="1"/>
  <c r="J85" i="1"/>
  <c r="H85" i="1"/>
  <c r="D85" i="1"/>
  <c r="H84" i="1"/>
  <c r="J84" i="1" s="1"/>
  <c r="D84" i="1"/>
  <c r="H83" i="1"/>
  <c r="J83" i="1" s="1"/>
  <c r="D83" i="1"/>
  <c r="J82" i="1"/>
  <c r="H82" i="1"/>
  <c r="D82" i="1"/>
  <c r="J81" i="1"/>
  <c r="H81" i="1"/>
  <c r="D81" i="1"/>
  <c r="H80" i="1"/>
  <c r="J80" i="1" s="1"/>
  <c r="D80" i="1"/>
  <c r="H79" i="1"/>
  <c r="J79" i="1" s="1"/>
  <c r="D79" i="1"/>
  <c r="J78" i="1"/>
  <c r="H78" i="1"/>
  <c r="D78" i="1"/>
  <c r="J77" i="1"/>
  <c r="H77" i="1"/>
  <c r="D77" i="1"/>
  <c r="H76" i="1"/>
  <c r="J76" i="1" s="1"/>
  <c r="D76" i="1"/>
  <c r="H75" i="1"/>
  <c r="J75" i="1" s="1"/>
  <c r="D75" i="1"/>
  <c r="J74" i="1"/>
  <c r="H74" i="1"/>
  <c r="D74" i="1"/>
  <c r="J73" i="1"/>
  <c r="H73" i="1"/>
  <c r="D73" i="1"/>
  <c r="H72" i="1"/>
  <c r="J72" i="1" s="1"/>
  <c r="D72" i="1"/>
  <c r="H71" i="1"/>
  <c r="J71" i="1" s="1"/>
  <c r="D71" i="1"/>
  <c r="J70" i="1"/>
  <c r="H70" i="1"/>
  <c r="D70" i="1"/>
  <c r="J69" i="1"/>
  <c r="H69" i="1"/>
  <c r="D69" i="1"/>
  <c r="H68" i="1"/>
  <c r="J68" i="1" s="1"/>
  <c r="D68" i="1"/>
  <c r="H67" i="1"/>
  <c r="J67" i="1" s="1"/>
  <c r="D67" i="1"/>
  <c r="J66" i="1"/>
  <c r="H66" i="1"/>
  <c r="D66" i="1"/>
  <c r="J65" i="1"/>
  <c r="H65" i="1"/>
  <c r="D65" i="1"/>
  <c r="H64" i="1"/>
  <c r="J64" i="1" s="1"/>
  <c r="D64" i="1"/>
  <c r="H63" i="1"/>
  <c r="J63" i="1" s="1"/>
  <c r="D63" i="1"/>
  <c r="J62" i="1"/>
  <c r="H62" i="1"/>
  <c r="D62" i="1"/>
  <c r="J61" i="1"/>
  <c r="H61" i="1"/>
  <c r="D61" i="1"/>
  <c r="H60" i="1"/>
  <c r="J60" i="1" s="1"/>
  <c r="D60" i="1"/>
  <c r="H59" i="1"/>
  <c r="J59" i="1" s="1"/>
  <c r="D59" i="1"/>
  <c r="J58" i="1"/>
  <c r="H58" i="1"/>
  <c r="D58" i="1"/>
  <c r="J57" i="1"/>
  <c r="H57" i="1"/>
  <c r="D57" i="1"/>
  <c r="H56" i="1"/>
  <c r="J56" i="1" s="1"/>
  <c r="D56" i="1"/>
  <c r="H55" i="1"/>
  <c r="J55" i="1" s="1"/>
  <c r="D55" i="1"/>
  <c r="J54" i="1"/>
  <c r="H54" i="1"/>
  <c r="D54" i="1"/>
  <c r="J53" i="1"/>
  <c r="H53" i="1"/>
  <c r="D53" i="1"/>
  <c r="H52" i="1"/>
  <c r="J52" i="1" s="1"/>
  <c r="D52" i="1"/>
  <c r="H51" i="1"/>
  <c r="J51" i="1" s="1"/>
  <c r="D51" i="1"/>
  <c r="H50" i="1"/>
  <c r="J50" i="1" s="1"/>
  <c r="D50" i="1"/>
  <c r="J49" i="1"/>
  <c r="H49" i="1"/>
  <c r="D49" i="1"/>
  <c r="H48" i="1"/>
  <c r="J48" i="1" s="1"/>
  <c r="D48" i="1"/>
  <c r="H47" i="1"/>
  <c r="J47" i="1" s="1"/>
  <c r="D47" i="1"/>
  <c r="H46" i="1"/>
  <c r="J46" i="1" s="1"/>
  <c r="D46" i="1"/>
  <c r="J45" i="1"/>
  <c r="H45" i="1"/>
  <c r="D45" i="1"/>
  <c r="H44" i="1"/>
  <c r="J44" i="1" s="1"/>
  <c r="D44" i="1"/>
  <c r="H43" i="1"/>
  <c r="J43" i="1" s="1"/>
  <c r="D43" i="1"/>
  <c r="H42" i="1"/>
  <c r="J42" i="1" s="1"/>
  <c r="D42" i="1"/>
  <c r="J41" i="1"/>
  <c r="H41" i="1"/>
  <c r="D41" i="1"/>
  <c r="H40" i="1"/>
  <c r="J40" i="1" s="1"/>
  <c r="D40" i="1"/>
  <c r="H39" i="1"/>
  <c r="J39" i="1" s="1"/>
  <c r="D39" i="1"/>
  <c r="H38" i="1"/>
  <c r="J38" i="1" s="1"/>
  <c r="D38" i="1"/>
  <c r="J37" i="1"/>
  <c r="H37" i="1"/>
  <c r="D37" i="1"/>
  <c r="H36" i="1"/>
  <c r="J36" i="1" s="1"/>
  <c r="D36" i="1"/>
  <c r="H35" i="1"/>
  <c r="J35" i="1" s="1"/>
  <c r="D35" i="1"/>
  <c r="H34" i="1"/>
  <c r="J34" i="1" s="1"/>
  <c r="D34" i="1"/>
  <c r="J33" i="1"/>
  <c r="H33" i="1"/>
  <c r="D33" i="1"/>
  <c r="H32" i="1"/>
  <c r="J32" i="1" s="1"/>
  <c r="D32" i="1"/>
  <c r="H31" i="1"/>
  <c r="J31" i="1" s="1"/>
  <c r="D31" i="1"/>
  <c r="H30" i="1"/>
  <c r="J30" i="1" s="1"/>
  <c r="D30" i="1"/>
  <c r="J29" i="1"/>
  <c r="H29" i="1"/>
  <c r="D29" i="1"/>
  <c r="H28" i="1"/>
  <c r="J28" i="1" s="1"/>
  <c r="D28" i="1"/>
  <c r="H27" i="1"/>
  <c r="J27" i="1" s="1"/>
  <c r="D27" i="1"/>
  <c r="H26" i="1"/>
  <c r="J26" i="1" s="1"/>
  <c r="D26" i="1"/>
  <c r="J25" i="1"/>
  <c r="H25" i="1"/>
  <c r="D25" i="1"/>
  <c r="H24" i="1"/>
  <c r="J24" i="1" s="1"/>
  <c r="D24" i="1"/>
  <c r="H23" i="1"/>
  <c r="J23" i="1" s="1"/>
  <c r="D23" i="1"/>
  <c r="H22" i="1"/>
  <c r="J22" i="1" s="1"/>
  <c r="D22" i="1"/>
  <c r="J21" i="1"/>
  <c r="H21" i="1"/>
  <c r="D21" i="1"/>
  <c r="H20" i="1"/>
  <c r="J20" i="1" s="1"/>
  <c r="D20" i="1"/>
  <c r="H19" i="1"/>
  <c r="J19" i="1" s="1"/>
  <c r="D19" i="1"/>
  <c r="H18" i="1"/>
  <c r="J18" i="1" s="1"/>
  <c r="D18" i="1"/>
  <c r="J17" i="1"/>
  <c r="H17" i="1"/>
  <c r="D17" i="1"/>
  <c r="H16" i="1"/>
  <c r="J16" i="1" s="1"/>
  <c r="D16" i="1"/>
  <c r="H15" i="1"/>
  <c r="J15" i="1" s="1"/>
  <c r="D15" i="1"/>
  <c r="H14" i="1"/>
  <c r="J14" i="1" s="1"/>
  <c r="D14" i="1"/>
  <c r="J13" i="1"/>
  <c r="H13" i="1"/>
  <c r="D13" i="1"/>
  <c r="H12" i="1"/>
  <c r="J12" i="1" s="1"/>
  <c r="D12" i="1"/>
  <c r="H11" i="1"/>
  <c r="J11" i="1" s="1"/>
  <c r="D11" i="1"/>
  <c r="H10" i="1"/>
  <c r="J10" i="1" s="1"/>
  <c r="D10" i="1"/>
  <c r="J9" i="1"/>
  <c r="H9" i="1"/>
  <c r="H123" i="1" s="1"/>
  <c r="D9" i="1"/>
  <c r="J123" i="1" l="1"/>
  <c r="J17" i="2"/>
  <c r="J19" i="3"/>
  <c r="H19" i="3"/>
  <c r="H17" i="2"/>
</calcChain>
</file>

<file path=xl/sharedStrings.xml><?xml version="1.0" encoding="utf-8"?>
<sst xmlns="http://schemas.openxmlformats.org/spreadsheetml/2006/main" count="305" uniqueCount="263">
  <si>
    <t>Poder Ejecutivo de la Ciudad de México</t>
  </si>
  <si>
    <t>Estado Analítico del Ejercicio del Presupuesto de Egresos</t>
  </si>
  <si>
    <r>
      <t xml:space="preserve">Clasificación Administrativa </t>
    </r>
    <r>
      <rPr>
        <b/>
        <vertAlign val="superscript"/>
        <sz val="12"/>
        <color rgb="FFFFFFFF"/>
        <rFont val="Source Sans Pro"/>
        <family val="2"/>
      </rPr>
      <t>1/</t>
    </r>
  </si>
  <si>
    <t>Enero-Septiembre 2022</t>
  </si>
  <si>
    <t>(Cifras en Pesos)</t>
  </si>
  <si>
    <t>Unidad Responsable del Gasto</t>
  </si>
  <si>
    <t>Egresos</t>
  </si>
  <si>
    <t>Diferencia</t>
  </si>
  <si>
    <t xml:space="preserve">Comprometido </t>
  </si>
  <si>
    <t xml:space="preserve">Diferencia menos comprometido </t>
  </si>
  <si>
    <t>Aprobado</t>
  </si>
  <si>
    <t>Ampliaciones/
Reducciones</t>
  </si>
  <si>
    <t>Modificado</t>
  </si>
  <si>
    <t>Devengado</t>
  </si>
  <si>
    <t>Pagado</t>
  </si>
  <si>
    <t>01C001 Jefatura de Gobierno</t>
  </si>
  <si>
    <t xml:space="preserve"> Jefatura de Gobierno</t>
  </si>
  <si>
    <t>02C001 Secretaría de Gobierno</t>
  </si>
  <si>
    <t xml:space="preserve"> Secretaría de Gobierno</t>
  </si>
  <si>
    <t>03C001 Secretaría de Desarrollo Urbano y Vivienda</t>
  </si>
  <si>
    <t xml:space="preserve"> Secretaría de Desarrollo Urbano y Vivienda</t>
  </si>
  <si>
    <t>04C001 Secretaría de Desarrollo Económico</t>
  </si>
  <si>
    <t xml:space="preserve"> Secretaría de Desarrollo Económico</t>
  </si>
  <si>
    <t>05C001 Secretaría de Turismo</t>
  </si>
  <si>
    <t xml:space="preserve"> Secretaría de Turismo</t>
  </si>
  <si>
    <t>06C001 Secretaría del Medio Ambiente</t>
  </si>
  <si>
    <t xml:space="preserve"> Secretaría del Medio Ambiente</t>
  </si>
  <si>
    <t>07C001 Secretaría de Obras y Servicios</t>
  </si>
  <si>
    <t xml:space="preserve"> Secretaría de Obras y Servicios</t>
  </si>
  <si>
    <t>08C001 Secretaría de Inclusión y Bienestar Social</t>
  </si>
  <si>
    <t xml:space="preserve"> Secretaría de Inclusión y Bienestar Social</t>
  </si>
  <si>
    <t>09C001 Secretaría de Administración y Finanzas</t>
  </si>
  <si>
    <t xml:space="preserve"> Secretaría de Administración y Finanzas</t>
  </si>
  <si>
    <t>10C001 Secretaría de Movilidad</t>
  </si>
  <si>
    <t xml:space="preserve"> Secretaría de Movilidad</t>
  </si>
  <si>
    <t>11C001 Secretaría de Seguridad Ciudadana</t>
  </si>
  <si>
    <t xml:space="preserve"> Secretaría de Seguridad Ciudadana</t>
  </si>
  <si>
    <t>13C001 Secretaría de la Contraloría General</t>
  </si>
  <si>
    <t xml:space="preserve"> Secretaría de la Contraloría General</t>
  </si>
  <si>
    <t>25C001 Consejería Jurídica y de Servicios Legales</t>
  </si>
  <si>
    <t xml:space="preserve"> Consejería Jurídica y de Servicios Legales</t>
  </si>
  <si>
    <t>26C001 Secretaría de Salud</t>
  </si>
  <si>
    <t xml:space="preserve"> Secretaría de Salud</t>
  </si>
  <si>
    <t>31C000 Secretaría de Cultura</t>
  </si>
  <si>
    <t xml:space="preserve"> Secretaría de Cultura</t>
  </si>
  <si>
    <t>33C001 Secretaría de Trabajo y Fomento Al Empleo</t>
  </si>
  <si>
    <t xml:space="preserve"> Secretaría de Trabajo y Fomento Al Empleo</t>
  </si>
  <si>
    <t>34C001 Secretaría de Gestión Integral de Riesgos y Protección Civil</t>
  </si>
  <si>
    <t xml:space="preserve"> Secretaría de Gestión Integral de Riesgos y Protección Civil</t>
  </si>
  <si>
    <t>35C001 Secretaría de Pueblos y Barrios Originarios y Comunidades Indígenas Residentes</t>
  </si>
  <si>
    <t xml:space="preserve"> Secretaría de Pueblos y Barrios Originarios y Comunidades Indígenas Residentes</t>
  </si>
  <si>
    <t>36C001 Secretaría de Educación, Ciencia, Tecnología e Innovación</t>
  </si>
  <si>
    <t xml:space="preserve"> Secretaría de Educación, Ciencia, Tecnología e Innovación</t>
  </si>
  <si>
    <t>38C001 Secretaría de las Mujeres</t>
  </si>
  <si>
    <t xml:space="preserve"> Secretaría de las Mujeres</t>
  </si>
  <si>
    <t>02CD01 Alcaldía Álvaro Obregón</t>
  </si>
  <si>
    <t xml:space="preserve"> Alcaldía Álvaro Obregón</t>
  </si>
  <si>
    <t>02CD02 Alcaldía Azcapotzalco</t>
  </si>
  <si>
    <t xml:space="preserve"> Alcaldía Azcapotzalco</t>
  </si>
  <si>
    <t>02CD03 Alcaldía Benito Juárez</t>
  </si>
  <si>
    <t xml:space="preserve"> Alcaldía Benito Juárez</t>
  </si>
  <si>
    <t>02CD04 Alcaldía Coyoacán</t>
  </si>
  <si>
    <t xml:space="preserve"> Alcaldía Coyoacán</t>
  </si>
  <si>
    <t>02CD05 Alcaldía Cuajimalpa de Morelos</t>
  </si>
  <si>
    <t xml:space="preserve"> Alcaldía Cuajimalpa de Morelos</t>
  </si>
  <si>
    <t>02CD06 Alcaldía Cuauhtémoc</t>
  </si>
  <si>
    <t xml:space="preserve"> Alcaldía Cuauhtémoc</t>
  </si>
  <si>
    <t>02CD07 Alcaldía Gustavo A. Madero</t>
  </si>
  <si>
    <t xml:space="preserve"> Alcaldía Gustavo A. Madero</t>
  </si>
  <si>
    <t>02CD08 Alcaldía Iztacalco</t>
  </si>
  <si>
    <t xml:space="preserve"> Alcaldía Iztacalco</t>
  </si>
  <si>
    <t>02CD09 Alcaldía Iztapalapa</t>
  </si>
  <si>
    <t xml:space="preserve"> Alcaldía Iztapalapa</t>
  </si>
  <si>
    <t>02CD10 Alcaldía La Magdalena Contreras</t>
  </si>
  <si>
    <t xml:space="preserve"> Alcaldía La Magdalena Contreras</t>
  </si>
  <si>
    <t>02CD11 Alcaldía Miguel Hidalgo</t>
  </si>
  <si>
    <t xml:space="preserve"> Alcaldía Miguel Hidalgo</t>
  </si>
  <si>
    <t>02CD12 Alcaldía Milpa Alta</t>
  </si>
  <si>
    <t xml:space="preserve"> Alcaldía Milpa Alta</t>
  </si>
  <si>
    <t>02CD13 Alcaldía Tláhuac</t>
  </si>
  <si>
    <t xml:space="preserve"> Alcaldía Tláhuac</t>
  </si>
  <si>
    <t>02CD14 Alcaldía Tlalpan</t>
  </si>
  <si>
    <t xml:space="preserve"> Alcaldía Tlalpan</t>
  </si>
  <si>
    <t>02CD15 Alcaldía Venustiano Carranza</t>
  </si>
  <si>
    <t xml:space="preserve"> Alcaldía Venustiano Carranza</t>
  </si>
  <si>
    <t>02CD16 Alcaldía Xochimilco</t>
  </si>
  <si>
    <t xml:space="preserve"> Alcaldía Xochimilco</t>
  </si>
  <si>
    <t>01CD03 Centro de Comando, Control, Cómputo, Comunicaciones y Contacto Ciudadano</t>
  </si>
  <si>
    <t xml:space="preserve"> Centro de Comando, Control, Cómputo, Comunicaciones y Contacto Ciudadano</t>
  </si>
  <si>
    <t>01CD06 Agencia Digital de Innovación Pública</t>
  </si>
  <si>
    <t xml:space="preserve"> Agencia Digital de Innovación Pública</t>
  </si>
  <si>
    <t>02CDBP Comisión de Búsqueda de Personas de la Ciudad de México</t>
  </si>
  <si>
    <t xml:space="preserve"> Comisión de Búsqueda de Personas de la Ciudad de México</t>
  </si>
  <si>
    <t>02OD04 Autoridad del Centro Histórico</t>
  </si>
  <si>
    <t xml:space="preserve"> Autoridad del Centro Histórico</t>
  </si>
  <si>
    <t>02OD06 Instancia Ejecutora del Sistema Integral de Derechos Humanos</t>
  </si>
  <si>
    <t xml:space="preserve"> Instancia Ejecutora del Sistema Integral de Derechos Humanos</t>
  </si>
  <si>
    <t>06CD03 Sistema de Aguas de la Ciudad de México</t>
  </si>
  <si>
    <t xml:space="preserve"> Sistema de Aguas de la Ciudad de México</t>
  </si>
  <si>
    <t>06CD05 Agencia de Atención Animal</t>
  </si>
  <si>
    <t xml:space="preserve"> Agencia de Atención Animal</t>
  </si>
  <si>
    <t>07CD01 Planta Productora de Mezclas Asfalticas</t>
  </si>
  <si>
    <t xml:space="preserve"> Planta Productora de Mezclas Asfalticas</t>
  </si>
  <si>
    <t>11CD01 Universidad de la Policía</t>
  </si>
  <si>
    <t xml:space="preserve"> Universidad de la Policía</t>
  </si>
  <si>
    <t>11CD02 Policía Auxiliar</t>
  </si>
  <si>
    <t xml:space="preserve"> Policía Auxiliar</t>
  </si>
  <si>
    <t>11CD03 Policía Bancaria e Industrial</t>
  </si>
  <si>
    <t xml:space="preserve"> Policía Bancaria e Industrial</t>
  </si>
  <si>
    <t>26CD01 Agencia de Protección Sanitaria</t>
  </si>
  <si>
    <t xml:space="preserve"> Agencia de Protección Sanitaria</t>
  </si>
  <si>
    <t>36CD01 Universidad de la Salud</t>
  </si>
  <si>
    <t xml:space="preserve"> Sistema de Medios Públicos de la Ciudad de México</t>
  </si>
  <si>
    <t>36CDES Instituto de Estudios Superiores de la Ciudad de México "Rosario Castellanos"</t>
  </si>
  <si>
    <t xml:space="preserve"> Universidad de la Salud</t>
  </si>
  <si>
    <t>39CD01 Servicio de Medios Públicos de la Ciudad de México</t>
  </si>
  <si>
    <t xml:space="preserve"> Instituto de Estudios Superiores de la Ciudad de México "Rosario Castellanos"</t>
  </si>
  <si>
    <t>15C006 Tesorería</t>
  </si>
  <si>
    <t xml:space="preserve"> Sistema Público de Radio Difusión</t>
  </si>
  <si>
    <t>16C000 Deuda Pública</t>
  </si>
  <si>
    <t xml:space="preserve"> Tesorería</t>
  </si>
  <si>
    <t>17L000 Congreso de la Ciudad de México</t>
  </si>
  <si>
    <t xml:space="preserve"> Deuda Pública</t>
  </si>
  <si>
    <t>18L000 Auditoría Superior de la Ciudad de México</t>
  </si>
  <si>
    <t xml:space="preserve"> Congreso de la Ciudad de México</t>
  </si>
  <si>
    <t>19J000 Tribunal Superior de Justicia</t>
  </si>
  <si>
    <t xml:space="preserve"> Auditoría Superior de la Ciudad de México</t>
  </si>
  <si>
    <t>20J000 Consejo de la Judicatura</t>
  </si>
  <si>
    <t xml:space="preserve"> Tribunal Superior de Justicia</t>
  </si>
  <si>
    <t>21A000 Tribunal de Justicia Administrativa</t>
  </si>
  <si>
    <t xml:space="preserve"> Consejo de la Judicatura</t>
  </si>
  <si>
    <t>22A000 Junta Local de Conciliación y Arbitraje</t>
  </si>
  <si>
    <t xml:space="preserve"> Tribunal de Justicia Administrativa</t>
  </si>
  <si>
    <t>23A000 Comisión de Derechos Humanos</t>
  </si>
  <si>
    <t xml:space="preserve"> Junta Local de Conciliación y Arbitraje</t>
  </si>
  <si>
    <t>24A000 Instituto Electoral</t>
  </si>
  <si>
    <t xml:space="preserve"> Comisión de Derechos Humanos</t>
  </si>
  <si>
    <t>27A000 Tribunal Electoral</t>
  </si>
  <si>
    <t xml:space="preserve"> Instituto Electoral</t>
  </si>
  <si>
    <t>29A000 Universidad Autónoma de la Ciudad de México</t>
  </si>
  <si>
    <t xml:space="preserve"> Tribunal Electoral</t>
  </si>
  <si>
    <t>32A000 Instituto de Transparencia, Acceso a la Información Pública, Protección de Datos Personales y Rendición de Cuentas</t>
  </si>
  <si>
    <t xml:space="preserve"> Universidad Autónoma de la Ciudad de México</t>
  </si>
  <si>
    <t>40A000 Fiscalía General de Justicia</t>
  </si>
  <si>
    <t xml:space="preserve"> Instituto de Transparencia, Acceso a la Información Pública, Protección de Datos Personales y Re</t>
  </si>
  <si>
    <t>42A000 Consejo de Evaluación de la Ciudad de México</t>
  </si>
  <si>
    <t xml:space="preserve"> Fiscalía General de Justicia</t>
  </si>
  <si>
    <t>01P0ES Fondo para el Desarrollo Económico y Social</t>
  </si>
  <si>
    <t xml:space="preserve"> Consejo de Evaluación del Desarrollo Social</t>
  </si>
  <si>
    <t>02PDAV Comisión Ejecutiva de Atención a Victímas de la Ciudad de México</t>
  </si>
  <si>
    <t xml:space="preserve"> Fondo para el Desarrollo Económico y Social</t>
  </si>
  <si>
    <t>02PDDP Mecanismo para la Protección Integral de Personas Defensoras de Derechos Humanos y Periodistas</t>
  </si>
  <si>
    <t xml:space="preserve"> Comisión Ejecutiva de Atención a Victímas de la Ciudad de México</t>
  </si>
  <si>
    <t>03PDIV Instituto de Vivienda</t>
  </si>
  <si>
    <t xml:space="preserve"> Mecanismo para la Protección Integral de Personas Defensoras de Derechos Humanos y Periodistas</t>
  </si>
  <si>
    <t>04P0DE Fondo de Desarrollo Económico</t>
  </si>
  <si>
    <t xml:space="preserve"> Instituto de Vivienda</t>
  </si>
  <si>
    <t>04P0DS Fondo para el Desarrollo Social</t>
  </si>
  <si>
    <t xml:space="preserve"> Fondo de Desarrollo Económico</t>
  </si>
  <si>
    <t>05P0PT Fondo Mixto de Promoción Turística</t>
  </si>
  <si>
    <t xml:space="preserve"> Fondo para el Desarrollo Social</t>
  </si>
  <si>
    <t>06P0FA Fondo Ambiental Público</t>
  </si>
  <si>
    <t xml:space="preserve"> Fondo Mixto de Promoción Turística</t>
  </si>
  <si>
    <t>06PDPA Procuraduría Ambiental y del Ordenamiento Territorial</t>
  </si>
  <si>
    <t xml:space="preserve"> Fondo Ambiental Público</t>
  </si>
  <si>
    <t>07PDIF Instituto Local de la Infraestructura Física Educativa</t>
  </si>
  <si>
    <t xml:space="preserve"> Procuraduría Ambiental y del Ordenamiento Territorial</t>
  </si>
  <si>
    <t>07PDIS Instituto para la Seguridad de las Construcciones</t>
  </si>
  <si>
    <t xml:space="preserve"> Instituto Local de la Infraestructura Física Educativa</t>
  </si>
  <si>
    <t>08PDCP Consejo para Prevenir y Eliminar la Discriminación</t>
  </si>
  <si>
    <t xml:space="preserve"> Instituto para la Seguridad de las Construcciones</t>
  </si>
  <si>
    <t>08PDDF Sistema para el Desarrollo Integral de la Familia</t>
  </si>
  <si>
    <t xml:space="preserve"> Consejo para Prevenir y Eliminar la Discriminación</t>
  </si>
  <si>
    <t>08PDII Instituto de las Personas con Discapacidad</t>
  </si>
  <si>
    <t xml:space="preserve"> Sistema para el Desarrollo Integral de la Familia</t>
  </si>
  <si>
    <t>08PDIJ Instituto de la Juventud</t>
  </si>
  <si>
    <t xml:space="preserve"> Instituto de las Personas con Discapacidad</t>
  </si>
  <si>
    <t>08PDPS Procuraduría Social</t>
  </si>
  <si>
    <t xml:space="preserve"> Instituto de la Juventud</t>
  </si>
  <si>
    <t>09PFCH Fideicomiso del Centro Histórico</t>
  </si>
  <si>
    <t xml:space="preserve"> Procuraduría Social</t>
  </si>
  <si>
    <t>09PFRC Fideicomiso de Recuperación Crediticia</t>
  </si>
  <si>
    <t xml:space="preserve"> Fideicomiso del Centro Histórico</t>
  </si>
  <si>
    <t>09PFRI Fideicomiso para la Reconstrucción Integral de la Ciudad de México</t>
  </si>
  <si>
    <t xml:space="preserve"> Fideicomiso de Recuperación Crediticia</t>
  </si>
  <si>
    <t>10P0AC Fondo Público de Atención al Ciclista y al Peatón</t>
  </si>
  <si>
    <t xml:space="preserve"> Fideicomiso para la Reconstrucción Integral de la Ciudad de México</t>
  </si>
  <si>
    <t>10P0TP Fideicomiso para el Fondo de Promoción para el Financiamiento del Transporte Público</t>
  </si>
  <si>
    <t xml:space="preserve"> Fideicomiso para el Fondo de Promoción para el Financiamiento del Transporte Público</t>
  </si>
  <si>
    <t>10PDMB Metrobús</t>
  </si>
  <si>
    <t xml:space="preserve"> Metrobús</t>
  </si>
  <si>
    <t>10PDME Sistema de Transporte Colectivo Metro</t>
  </si>
  <si>
    <t xml:space="preserve"> Sistema de Transporte Colectivo Metro</t>
  </si>
  <si>
    <t>10PDOR Organismo Regulador de Transporte</t>
  </si>
  <si>
    <t xml:space="preserve"> Organismo Regulador de Transporte</t>
  </si>
  <si>
    <t>10PDRT Red de Transporte de Pasajeros (RTP)</t>
  </si>
  <si>
    <t xml:space="preserve"> Red de Transporte de Pasajeros (RTP)</t>
  </si>
  <si>
    <t>10PDTE Servicio de Transportes Eléctricos</t>
  </si>
  <si>
    <t xml:space="preserve"> Servicio de Transportes Eléctricos</t>
  </si>
  <si>
    <t>13PDEA Escuela de Administración Pública</t>
  </si>
  <si>
    <t xml:space="preserve"> Escuela de Administración Pública</t>
  </si>
  <si>
    <t>13PDVA Instituto de Verificación Administrativa</t>
  </si>
  <si>
    <t xml:space="preserve"> Instituto de Verificación Administrativa</t>
  </si>
  <si>
    <t>14P0PJ Fideicomiso Público del Fondo de Apoyo a la Procuración de Justicia</t>
  </si>
  <si>
    <t xml:space="preserve"> Instituto para la Atención y Prevención de las Adicciones</t>
  </si>
  <si>
    <t>26PDIA Instituto para la Atención y Prevención de las Adicciones</t>
  </si>
  <si>
    <t xml:space="preserve"> Servicios de Salud Pública</t>
  </si>
  <si>
    <t>26PDSP Servicios de Salud Pública</t>
  </si>
  <si>
    <t xml:space="preserve"> Fideicomiso Museo de Arte Popular Mexicano</t>
  </si>
  <si>
    <t>31PFMA Fideicomiso Museo de Arte Popular Mexicano</t>
  </si>
  <si>
    <t xml:space="preserve"> Fideicomiso Museo del Estanquillo</t>
  </si>
  <si>
    <t>31PFME Fideicomiso Museo del Estanquillo</t>
  </si>
  <si>
    <t xml:space="preserve"> Fideicomiso de Promocion y Desarrollo del Cine Mexicano</t>
  </si>
  <si>
    <t>31PFPC Fideicomiso de Promocion y Desarrollo del Cine Mexicano</t>
  </si>
  <si>
    <t xml:space="preserve"> Instituto de Capacitación para el Trabajo</t>
  </si>
  <si>
    <t>33PDIT Instituto de Capacitación para el Trabajo</t>
  </si>
  <si>
    <t xml:space="preserve"> Heroico Cuerpo de Bomberos</t>
  </si>
  <si>
    <t>34PDHB Heroico Cuerpo de Bomberos</t>
  </si>
  <si>
    <t xml:space="preserve"> Instituto del Deporte</t>
  </si>
  <si>
    <t>36PDID Instituto del Deporte</t>
  </si>
  <si>
    <t xml:space="preserve"> Instituto de Educación Media Superior</t>
  </si>
  <si>
    <t>36PDIE Instituto de Educación Media Superior</t>
  </si>
  <si>
    <t xml:space="preserve"> Fideicomiso Educación Garantizada</t>
  </si>
  <si>
    <t>36PFEG Fideicomiso Educación Garantizada</t>
  </si>
  <si>
    <t xml:space="preserve"> Instituto de Planeación Democrática y Prospectiva de la Ciudad de México</t>
  </si>
  <si>
    <t>41PDIP Instituto de Planeación Democrática y Prospectiva de la Ciudad de México</t>
  </si>
  <si>
    <t xml:space="preserve"> Centro de Conciliación Laboral</t>
  </si>
  <si>
    <t>09PDLR Caja de Previsión para Trabajadores a Lista de Raya</t>
  </si>
  <si>
    <t xml:space="preserve"> Caja de Previsión para Trabajadores a Lista de Raya</t>
  </si>
  <si>
    <t>09PDPA Caja de Previsión de la Policía Auxiliar</t>
  </si>
  <si>
    <t xml:space="preserve"> Caja de Previsión de la Policía Preventiva</t>
  </si>
  <si>
    <t>09PDPP Caja de Previsión de la Policía Preventiva</t>
  </si>
  <si>
    <t xml:space="preserve"> Corporación Mexicana de Impresión, S.A. de C.V.</t>
  </si>
  <si>
    <t>09PECM Corporación Mexicana de Impresión, S.A. de C.V.</t>
  </si>
  <si>
    <t xml:space="preserve"> Servicios Metropolitanos, S.A. de C.V.</t>
  </si>
  <si>
    <t>09PESM Servicios Metropolitanos, S.A. de C.V.</t>
  </si>
  <si>
    <t>Total *</t>
  </si>
  <si>
    <r>
      <rPr>
        <b/>
        <vertAlign val="superscript"/>
        <sz val="10"/>
        <color rgb="FF000000"/>
        <rFont val="Source Sans Pro"/>
        <family val="2"/>
      </rPr>
      <t>1/</t>
    </r>
    <r>
      <rPr>
        <b/>
        <sz val="10"/>
        <color rgb="FF000000"/>
        <rFont val="Source Sans Pro"/>
        <family val="2"/>
      </rPr>
      <t xml:space="preserve"> Gasto Neto.</t>
    </r>
  </si>
  <si>
    <r>
      <rPr>
        <b/>
        <vertAlign val="superscript"/>
        <sz val="10"/>
        <color rgb="FF000000"/>
        <rFont val="Source Sans Pro"/>
        <family val="2"/>
      </rPr>
      <t>2/</t>
    </r>
    <r>
      <rPr>
        <b/>
        <sz val="10"/>
        <color rgb="FF000000"/>
        <rFont val="Source Sans Pro"/>
        <family val="2"/>
      </rPr>
      <t xml:space="preserve"> El Consejo </t>
    </r>
    <r>
      <rPr>
        <sz val="10"/>
        <color rgb="FF000000"/>
        <rFont val="Source Sans Pro"/>
        <family val="2"/>
      </rPr>
      <t>de Evaluación del Desarrollo Social se encuentra en proceso de transición entre Entidad a Organismo Autónomo.</t>
    </r>
  </si>
  <si>
    <t>Nota: Cifras Preliminares, las correspondientes al cierre del ejercicio se registrarán en el Informe de Cuenta Pública 2022.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</si>
  <si>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</si>
  <si>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</si>
  <si>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</si>
  <si>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t>Egresos*</t>
  </si>
  <si>
    <t>3=(1+2)</t>
  </si>
  <si>
    <t>1 Poder Ejecutivo</t>
  </si>
  <si>
    <t>Poder Ejecutivo</t>
  </si>
  <si>
    <t>2 Poder Legislativo</t>
  </si>
  <si>
    <t>Poder Legislativo</t>
  </si>
  <si>
    <t>3 Poder Judicial</t>
  </si>
  <si>
    <t>Poder Judicial</t>
  </si>
  <si>
    <t>4 Órganos Autónomos</t>
  </si>
  <si>
    <t>Órganos Autónomos</t>
  </si>
  <si>
    <t>1 Entidades y Fideicomisos Públicos No Empresariales y No Financieros</t>
  </si>
  <si>
    <t>Entidades Paraestatales y Fideicomisos No Empresariales y No Financieros</t>
  </si>
  <si>
    <t>2 Instituciones Públicas De Seguridad Social</t>
  </si>
  <si>
    <t>Instituciones Públicas de la Seguridad Social</t>
  </si>
  <si>
    <t>3 Entidades Paraestatales Empresariales Y No Financieras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</si>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</sst>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#,##0.0_);\(#,##0.0\)"/>
    <numFmt numFmtId="168" formatCode="_(* #,##0.0_);_(* \(#,##0.0\);_(* &quot;-&quot;??_);_(@_)"/>
    <numFmt numFmtId="169" formatCode="_-* #,##0.0_-;\-* #,##0.0_-;_-* &quot;-&quot;??_-;_-@_-"/>
  </numFmts>
  <fonts count="14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rgb="FFFFFFFF"/>
      <name val="Source Sans Pro"/>
      <family val="2"/>
    </font>
    <font>
      <b/>
      <vertAlign val="superscript"/>
      <sz val="12"/>
      <color rgb="FFFFFFFF"/>
      <name val="Source Sans Pro"/>
      <family val="2"/>
    </font>
    <font>
      <b/>
      <sz val="12"/>
      <color rgb="FF000000"/>
      <name val="Source Sans Pro"/>
      <family val="2"/>
    </font>
    <font>
      <sz val="10"/>
      <color rgb="FF000000"/>
      <name val="Arial"/>
      <family val="2"/>
    </font>
    <font>
      <sz val="11"/>
      <color rgb="FF000000"/>
      <name val="Source Sans Pro"/>
      <family val="2"/>
    </font>
    <font>
      <b/>
      <sz val="10"/>
      <color rgb="FF666699"/>
      <name val="Arial"/>
      <family val="2"/>
    </font>
    <font>
      <b/>
      <sz val="11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vertAlign val="superscript"/>
      <sz val="10"/>
      <color rgb="FF000000"/>
      <name val="Source Sans Pro"/>
      <family val="2"/>
    </font>
    <font>
      <sz val="10"/>
      <color rgb="FF000000"/>
      <name val="Source Sans Pro"/>
      <family val="2"/>
    </font>
    <font>
      <i/>
      <sz val="12"/>
      <color rgb="FF000000"/>
      <name val="Source Sans Pro"/>
      <family val="2"/>
    </font>
    <font>
      <sz val="9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6" fontId="4" fillId="0" borderId="0" xfId="0" applyNumberFormat="1" applyFont="1"/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67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169" fontId="1" fillId="0" borderId="0" xfId="0" applyNumberFormat="1" applyFont="1"/>
    <xf numFmtId="43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right" vertical="center"/>
    </xf>
    <xf numFmtId="165" fontId="1" fillId="0" borderId="1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IAT/2022/ES/Clasificaciones/CONAC_EJECU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0"/>
  <sheetViews>
    <sheetView showGridLines="0" tabSelected="1" view="pageBreakPreview" topLeftCell="B1" zoomScale="85" zoomScaleNormal="70" workbookViewId="0">
      <selection activeCell="C124" sqref="C124"/>
    </sheetView>
  </sheetViews>
  <sheetFormatPr baseColWidth="10" defaultColWidth="11.5703125" defaultRowHeight="15.75" x14ac:dyDescent="0.25"/>
  <cols>
    <col min="1" max="1" width="0" style="1" hidden="1" customWidth="1"/>
    <col min="2" max="2" width="58.140625" style="1" customWidth="1"/>
    <col min="3" max="10" width="19.85546875" style="1" customWidth="1"/>
    <col min="11" max="11" width="11.5703125" style="1"/>
  </cols>
  <sheetData>
    <row r="1" spans="1:10" ht="1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15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1:10" ht="1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1:10" ht="15" customHeight="1" x14ac:dyDescent="0.25">
      <c r="B4" s="5" t="s">
        <v>3</v>
      </c>
      <c r="C4" s="6"/>
      <c r="D4" s="6"/>
      <c r="E4" s="6"/>
      <c r="F4" s="6"/>
      <c r="G4" s="6"/>
      <c r="H4" s="6"/>
      <c r="I4" s="6"/>
      <c r="J4" s="7"/>
    </row>
    <row r="5" spans="1:10" ht="1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</row>
    <row r="6" spans="1:10" ht="15" customHeight="1" x14ac:dyDescent="0.25">
      <c r="B6" s="11" t="s">
        <v>5</v>
      </c>
      <c r="C6" s="12" t="s">
        <v>6</v>
      </c>
      <c r="D6" s="13"/>
      <c r="E6" s="13"/>
      <c r="F6" s="13"/>
      <c r="G6" s="14"/>
      <c r="H6" s="15" t="s">
        <v>7</v>
      </c>
      <c r="I6" s="16" t="s">
        <v>8</v>
      </c>
      <c r="J6" s="15" t="s">
        <v>9</v>
      </c>
    </row>
    <row r="7" spans="1:10" ht="30" customHeight="1" x14ac:dyDescent="0.25">
      <c r="B7" s="11"/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5"/>
      <c r="I7" s="18"/>
      <c r="J7" s="15"/>
    </row>
    <row r="8" spans="1:10" s="19" customFormat="1" ht="8.1" customHeight="1" x14ac:dyDescent="0.25">
      <c r="B8" s="20"/>
    </row>
    <row r="9" spans="1:10" s="25" customFormat="1" ht="30" customHeight="1" x14ac:dyDescent="0.2">
      <c r="A9" s="21" t="s">
        <v>15</v>
      </c>
      <c r="B9" s="22" t="s">
        <v>16</v>
      </c>
      <c r="C9" s="23">
        <v>224797249</v>
      </c>
      <c r="D9" s="23">
        <f t="shared" ref="D9:D72" si="0">E9-C9</f>
        <v>14759919.5</v>
      </c>
      <c r="E9" s="23">
        <v>239557168.5</v>
      </c>
      <c r="F9" s="23">
        <v>143784284.87</v>
      </c>
      <c r="G9" s="24">
        <v>143784284.87</v>
      </c>
      <c r="H9" s="24">
        <f t="shared" ref="H9:H72" si="1">+E9-G9</f>
        <v>95772883.629999995</v>
      </c>
      <c r="I9" s="23">
        <v>15605264.93</v>
      </c>
      <c r="J9" s="23">
        <f t="shared" ref="J9:J72" si="2">+H9-I9</f>
        <v>80167618.699999988</v>
      </c>
    </row>
    <row r="10" spans="1:10" s="25" customFormat="1" ht="30" customHeight="1" x14ac:dyDescent="0.2">
      <c r="A10" s="26" t="s">
        <v>17</v>
      </c>
      <c r="B10" s="22" t="s">
        <v>18</v>
      </c>
      <c r="C10" s="23">
        <v>1058167419</v>
      </c>
      <c r="D10" s="23">
        <f t="shared" si="0"/>
        <v>-407028220.69000006</v>
      </c>
      <c r="E10" s="23">
        <v>651139198.30999994</v>
      </c>
      <c r="F10" s="23">
        <v>356970741.62</v>
      </c>
      <c r="G10" s="24">
        <v>356970741.62</v>
      </c>
      <c r="H10" s="24">
        <f t="shared" si="1"/>
        <v>294168456.68999994</v>
      </c>
      <c r="I10" s="23">
        <v>44299908.890000001</v>
      </c>
      <c r="J10" s="23">
        <f t="shared" si="2"/>
        <v>249868547.79999995</v>
      </c>
    </row>
    <row r="11" spans="1:10" s="25" customFormat="1" ht="30" customHeight="1" x14ac:dyDescent="0.2">
      <c r="A11" s="26" t="s">
        <v>19</v>
      </c>
      <c r="B11" s="22" t="s">
        <v>20</v>
      </c>
      <c r="C11" s="23">
        <v>265483734</v>
      </c>
      <c r="D11" s="23">
        <f t="shared" si="0"/>
        <v>0</v>
      </c>
      <c r="E11" s="23">
        <v>265483734</v>
      </c>
      <c r="F11" s="23">
        <v>168298172.19999999</v>
      </c>
      <c r="G11" s="24">
        <v>168298172.19999999</v>
      </c>
      <c r="H11" s="24">
        <f t="shared" si="1"/>
        <v>97185561.800000012</v>
      </c>
      <c r="I11" s="23">
        <v>13211414.77</v>
      </c>
      <c r="J11" s="23">
        <f t="shared" si="2"/>
        <v>83974147.030000016</v>
      </c>
    </row>
    <row r="12" spans="1:10" s="25" customFormat="1" ht="30" customHeight="1" x14ac:dyDescent="0.2">
      <c r="A12" s="26" t="s">
        <v>21</v>
      </c>
      <c r="B12" s="22" t="s">
        <v>22</v>
      </c>
      <c r="C12" s="23">
        <v>410711185</v>
      </c>
      <c r="D12" s="23">
        <f t="shared" si="0"/>
        <v>-226300228.94999999</v>
      </c>
      <c r="E12" s="23">
        <v>184410956.05000001</v>
      </c>
      <c r="F12" s="23">
        <v>121753190.56999999</v>
      </c>
      <c r="G12" s="24">
        <v>121753190.56999999</v>
      </c>
      <c r="H12" s="24">
        <f t="shared" si="1"/>
        <v>62657765.480000019</v>
      </c>
      <c r="I12" s="23">
        <v>9923879.3800000008</v>
      </c>
      <c r="J12" s="23">
        <f t="shared" si="2"/>
        <v>52733886.100000016</v>
      </c>
    </row>
    <row r="13" spans="1:10" s="25" customFormat="1" ht="30" customHeight="1" x14ac:dyDescent="0.2">
      <c r="A13" s="26" t="s">
        <v>23</v>
      </c>
      <c r="B13" s="22" t="s">
        <v>24</v>
      </c>
      <c r="C13" s="23">
        <v>79219381</v>
      </c>
      <c r="D13" s="23">
        <f t="shared" si="0"/>
        <v>17583512.799999997</v>
      </c>
      <c r="E13" s="23">
        <v>96802893.799999997</v>
      </c>
      <c r="F13" s="23">
        <v>54597866.280000001</v>
      </c>
      <c r="G13" s="24">
        <v>54597866.280000001</v>
      </c>
      <c r="H13" s="24">
        <f t="shared" si="1"/>
        <v>42205027.519999996</v>
      </c>
      <c r="I13" s="23">
        <v>16069969.17</v>
      </c>
      <c r="J13" s="23">
        <f t="shared" si="2"/>
        <v>26135058.349999994</v>
      </c>
    </row>
    <row r="14" spans="1:10" s="25" customFormat="1" ht="30" customHeight="1" x14ac:dyDescent="0.2">
      <c r="A14" s="26" t="s">
        <v>25</v>
      </c>
      <c r="B14" s="22" t="s">
        <v>26</v>
      </c>
      <c r="C14" s="23">
        <v>1243739956</v>
      </c>
      <c r="D14" s="23">
        <f t="shared" si="0"/>
        <v>1325698219.1799998</v>
      </c>
      <c r="E14" s="23">
        <v>2569438175.1799998</v>
      </c>
      <c r="F14" s="23">
        <v>1374178036.25</v>
      </c>
      <c r="G14" s="24">
        <v>1374178036.25</v>
      </c>
      <c r="H14" s="24">
        <f t="shared" si="1"/>
        <v>1195260138.9299998</v>
      </c>
      <c r="I14" s="23">
        <v>413408353.93000001</v>
      </c>
      <c r="J14" s="23">
        <f t="shared" si="2"/>
        <v>781851784.99999976</v>
      </c>
    </row>
    <row r="15" spans="1:10" s="25" customFormat="1" ht="30" customHeight="1" x14ac:dyDescent="0.2">
      <c r="A15" s="26" t="s">
        <v>27</v>
      </c>
      <c r="B15" s="22" t="s">
        <v>28</v>
      </c>
      <c r="C15" s="23">
        <v>13588347120</v>
      </c>
      <c r="D15" s="23">
        <f t="shared" si="0"/>
        <v>7109763205.5600014</v>
      </c>
      <c r="E15" s="23">
        <v>20698110325.560001</v>
      </c>
      <c r="F15" s="23">
        <v>7831441915.9499998</v>
      </c>
      <c r="G15" s="24">
        <v>7831441915.9499998</v>
      </c>
      <c r="H15" s="24">
        <f t="shared" si="1"/>
        <v>12866668409.610001</v>
      </c>
      <c r="I15" s="23">
        <v>4171656234.77</v>
      </c>
      <c r="J15" s="23">
        <f t="shared" si="2"/>
        <v>8695012174.8400002</v>
      </c>
    </row>
    <row r="16" spans="1:10" s="25" customFormat="1" ht="30" customHeight="1" x14ac:dyDescent="0.2">
      <c r="A16" s="26" t="s">
        <v>29</v>
      </c>
      <c r="B16" s="22" t="s">
        <v>30</v>
      </c>
      <c r="C16" s="23">
        <v>2481681534</v>
      </c>
      <c r="D16" s="23">
        <f t="shared" si="0"/>
        <v>-41107538.019999981</v>
      </c>
      <c r="E16" s="23">
        <v>2440573995.98</v>
      </c>
      <c r="F16" s="23">
        <v>1640302116.01</v>
      </c>
      <c r="G16" s="24">
        <v>1640302116.01</v>
      </c>
      <c r="H16" s="24">
        <f t="shared" si="1"/>
        <v>800271879.97000003</v>
      </c>
      <c r="I16" s="23">
        <v>241703637.65000001</v>
      </c>
      <c r="J16" s="23">
        <f t="shared" si="2"/>
        <v>558568242.32000005</v>
      </c>
    </row>
    <row r="17" spans="1:10" s="25" customFormat="1" ht="30" customHeight="1" x14ac:dyDescent="0.2">
      <c r="A17" s="26" t="s">
        <v>31</v>
      </c>
      <c r="B17" s="22" t="s">
        <v>32</v>
      </c>
      <c r="C17" s="23">
        <v>3870824254</v>
      </c>
      <c r="D17" s="23">
        <f t="shared" si="0"/>
        <v>141815658.17000008</v>
      </c>
      <c r="E17" s="23">
        <v>4012639912.1700001</v>
      </c>
      <c r="F17" s="23">
        <v>2899050853.1500001</v>
      </c>
      <c r="G17" s="24">
        <v>2899050853.1500001</v>
      </c>
      <c r="H17" s="24">
        <f t="shared" si="1"/>
        <v>1113589059.02</v>
      </c>
      <c r="I17" s="23">
        <v>367594294.51999998</v>
      </c>
      <c r="J17" s="23">
        <f t="shared" si="2"/>
        <v>745994764.5</v>
      </c>
    </row>
    <row r="18" spans="1:10" s="25" customFormat="1" ht="30" customHeight="1" x14ac:dyDescent="0.2">
      <c r="A18" s="26" t="s">
        <v>33</v>
      </c>
      <c r="B18" s="22" t="s">
        <v>34</v>
      </c>
      <c r="C18" s="23">
        <v>2304039444</v>
      </c>
      <c r="D18" s="23">
        <f t="shared" si="0"/>
        <v>-12288564.389999866</v>
      </c>
      <c r="E18" s="23">
        <v>2291750879.6100001</v>
      </c>
      <c r="F18" s="23">
        <v>1526286674.4400001</v>
      </c>
      <c r="G18" s="24">
        <v>1526286674.4400001</v>
      </c>
      <c r="H18" s="24">
        <f t="shared" si="1"/>
        <v>765464205.17000008</v>
      </c>
      <c r="I18" s="23">
        <v>514767405.05000001</v>
      </c>
      <c r="J18" s="23">
        <f t="shared" si="2"/>
        <v>250696800.12000006</v>
      </c>
    </row>
    <row r="19" spans="1:10" s="25" customFormat="1" ht="30" customHeight="1" x14ac:dyDescent="0.2">
      <c r="A19" s="26" t="s">
        <v>35</v>
      </c>
      <c r="B19" s="22" t="s">
        <v>36</v>
      </c>
      <c r="C19" s="23">
        <v>23318021982</v>
      </c>
      <c r="D19" s="23">
        <f t="shared" si="0"/>
        <v>699144983.81000137</v>
      </c>
      <c r="E19" s="23">
        <v>24017166965.810001</v>
      </c>
      <c r="F19" s="23">
        <v>16439202266.809999</v>
      </c>
      <c r="G19" s="24">
        <v>16439202266.809999</v>
      </c>
      <c r="H19" s="24">
        <f t="shared" si="1"/>
        <v>7577964699.0000019</v>
      </c>
      <c r="I19" s="23">
        <v>2051452677.4200001</v>
      </c>
      <c r="J19" s="23">
        <f t="shared" si="2"/>
        <v>5526512021.5800018</v>
      </c>
    </row>
    <row r="20" spans="1:10" s="25" customFormat="1" ht="30" customHeight="1" x14ac:dyDescent="0.2">
      <c r="A20" s="26" t="s">
        <v>37</v>
      </c>
      <c r="B20" s="22" t="s">
        <v>38</v>
      </c>
      <c r="C20" s="23">
        <v>343496271</v>
      </c>
      <c r="D20" s="23">
        <f t="shared" si="0"/>
        <v>21566478.870000005</v>
      </c>
      <c r="E20" s="23">
        <v>365062749.87</v>
      </c>
      <c r="F20" s="23">
        <v>222939613.86000001</v>
      </c>
      <c r="G20" s="24">
        <v>222939613.86000001</v>
      </c>
      <c r="H20" s="24">
        <f t="shared" si="1"/>
        <v>142123136.00999999</v>
      </c>
      <c r="I20" s="23">
        <v>29630514.07</v>
      </c>
      <c r="J20" s="23">
        <f t="shared" si="2"/>
        <v>112492621.94</v>
      </c>
    </row>
    <row r="21" spans="1:10" s="25" customFormat="1" ht="30" customHeight="1" x14ac:dyDescent="0.2">
      <c r="A21" s="26" t="s">
        <v>39</v>
      </c>
      <c r="B21" s="22" t="s">
        <v>40</v>
      </c>
      <c r="C21" s="23">
        <v>1475355940</v>
      </c>
      <c r="D21" s="23">
        <f t="shared" si="0"/>
        <v>0</v>
      </c>
      <c r="E21" s="23">
        <v>1475355940</v>
      </c>
      <c r="F21" s="23">
        <v>1024245878.23</v>
      </c>
      <c r="G21" s="24">
        <v>1024245878.23</v>
      </c>
      <c r="H21" s="24">
        <f t="shared" si="1"/>
        <v>451110061.76999998</v>
      </c>
      <c r="I21" s="23">
        <v>83077148.5</v>
      </c>
      <c r="J21" s="23">
        <f t="shared" si="2"/>
        <v>368032913.26999998</v>
      </c>
    </row>
    <row r="22" spans="1:10" s="25" customFormat="1" ht="30" customHeight="1" x14ac:dyDescent="0.2">
      <c r="A22" s="26" t="s">
        <v>41</v>
      </c>
      <c r="B22" s="22" t="s">
        <v>42</v>
      </c>
      <c r="C22" s="23">
        <v>13927422215</v>
      </c>
      <c r="D22" s="23">
        <f t="shared" si="0"/>
        <v>-434375433.60000038</v>
      </c>
      <c r="E22" s="23">
        <v>13493046781.4</v>
      </c>
      <c r="F22" s="23">
        <v>7600664053.0100002</v>
      </c>
      <c r="G22" s="24">
        <v>7600664053.0100002</v>
      </c>
      <c r="H22" s="24">
        <f t="shared" si="1"/>
        <v>5892382728.3899994</v>
      </c>
      <c r="I22" s="23">
        <v>1186548832.7</v>
      </c>
      <c r="J22" s="23">
        <f t="shared" si="2"/>
        <v>4705833895.6899996</v>
      </c>
    </row>
    <row r="23" spans="1:10" s="25" customFormat="1" ht="30" customHeight="1" x14ac:dyDescent="0.2">
      <c r="A23" s="26" t="s">
        <v>43</v>
      </c>
      <c r="B23" s="22" t="s">
        <v>44</v>
      </c>
      <c r="C23" s="23">
        <v>910026612</v>
      </c>
      <c r="D23" s="23">
        <f t="shared" si="0"/>
        <v>77492598.820000052</v>
      </c>
      <c r="E23" s="23">
        <v>987519210.82000005</v>
      </c>
      <c r="F23" s="23">
        <v>647382020.29999995</v>
      </c>
      <c r="G23" s="24">
        <v>647382020.29999995</v>
      </c>
      <c r="H23" s="24">
        <f t="shared" si="1"/>
        <v>340137190.5200001</v>
      </c>
      <c r="I23" s="23">
        <v>149054240.75999999</v>
      </c>
      <c r="J23" s="23">
        <f t="shared" si="2"/>
        <v>191082949.76000011</v>
      </c>
    </row>
    <row r="24" spans="1:10" s="25" customFormat="1" ht="30" customHeight="1" x14ac:dyDescent="0.2">
      <c r="A24" s="26" t="s">
        <v>45</v>
      </c>
      <c r="B24" s="22" t="s">
        <v>46</v>
      </c>
      <c r="C24" s="23">
        <v>878245089</v>
      </c>
      <c r="D24" s="23">
        <f t="shared" si="0"/>
        <v>-110000000</v>
      </c>
      <c r="E24" s="23">
        <v>768245089</v>
      </c>
      <c r="F24" s="23">
        <v>367148625.29000002</v>
      </c>
      <c r="G24" s="24">
        <v>367148625.29000002</v>
      </c>
      <c r="H24" s="24">
        <f t="shared" si="1"/>
        <v>401096463.70999998</v>
      </c>
      <c r="I24" s="23">
        <v>314269117.12</v>
      </c>
      <c r="J24" s="23">
        <f t="shared" si="2"/>
        <v>86827346.589999974</v>
      </c>
    </row>
    <row r="25" spans="1:10" s="25" customFormat="1" ht="30" customHeight="1" x14ac:dyDescent="0.2">
      <c r="A25" s="26" t="s">
        <v>47</v>
      </c>
      <c r="B25" s="22" t="s">
        <v>48</v>
      </c>
      <c r="C25" s="23">
        <v>143033181</v>
      </c>
      <c r="D25" s="23">
        <f t="shared" si="0"/>
        <v>135173</v>
      </c>
      <c r="E25" s="23">
        <v>143168354</v>
      </c>
      <c r="F25" s="23">
        <v>80447372.390000001</v>
      </c>
      <c r="G25" s="24">
        <v>80447372.390000001</v>
      </c>
      <c r="H25" s="24">
        <f t="shared" si="1"/>
        <v>62720981.609999999</v>
      </c>
      <c r="I25" s="23">
        <v>16140889.779999999</v>
      </c>
      <c r="J25" s="23">
        <f t="shared" si="2"/>
        <v>46580091.829999998</v>
      </c>
    </row>
    <row r="26" spans="1:10" s="25" customFormat="1" ht="30" customHeight="1" x14ac:dyDescent="0.2">
      <c r="A26" s="26" t="s">
        <v>49</v>
      </c>
      <c r="B26" s="22" t="s">
        <v>50</v>
      </c>
      <c r="C26" s="23">
        <v>164164249</v>
      </c>
      <c r="D26" s="23">
        <f t="shared" si="0"/>
        <v>0</v>
      </c>
      <c r="E26" s="23">
        <v>164164249</v>
      </c>
      <c r="F26" s="23">
        <v>40956542.960000001</v>
      </c>
      <c r="G26" s="24">
        <v>40956542.960000001</v>
      </c>
      <c r="H26" s="24">
        <f t="shared" si="1"/>
        <v>123207706.03999999</v>
      </c>
      <c r="I26" s="23">
        <v>110138702.13</v>
      </c>
      <c r="J26" s="23">
        <f t="shared" si="2"/>
        <v>13069003.909999996</v>
      </c>
    </row>
    <row r="27" spans="1:10" s="25" customFormat="1" ht="30" customHeight="1" x14ac:dyDescent="0.2">
      <c r="A27" s="26" t="s">
        <v>51</v>
      </c>
      <c r="B27" s="22" t="s">
        <v>52</v>
      </c>
      <c r="C27" s="23">
        <v>1104477100</v>
      </c>
      <c r="D27" s="23">
        <f t="shared" si="0"/>
        <v>-32627800</v>
      </c>
      <c r="E27" s="23">
        <v>1071849300</v>
      </c>
      <c r="F27" s="23">
        <v>665421059.47000003</v>
      </c>
      <c r="G27" s="24">
        <v>665421059.47000003</v>
      </c>
      <c r="H27" s="24">
        <f t="shared" si="1"/>
        <v>406428240.52999997</v>
      </c>
      <c r="I27" s="23">
        <v>265530485.80000001</v>
      </c>
      <c r="J27" s="23">
        <f t="shared" si="2"/>
        <v>140897754.72999996</v>
      </c>
    </row>
    <row r="28" spans="1:10" s="25" customFormat="1" ht="30" customHeight="1" x14ac:dyDescent="0.2">
      <c r="A28" s="26" t="s">
        <v>53</v>
      </c>
      <c r="B28" s="22" t="s">
        <v>54</v>
      </c>
      <c r="C28" s="23">
        <v>262864212</v>
      </c>
      <c r="D28" s="23">
        <f t="shared" si="0"/>
        <v>14533232.00999999</v>
      </c>
      <c r="E28" s="23">
        <v>277397444.00999999</v>
      </c>
      <c r="F28" s="23">
        <v>184579393.75999999</v>
      </c>
      <c r="G28" s="24">
        <v>184579393.75999999</v>
      </c>
      <c r="H28" s="24">
        <f t="shared" si="1"/>
        <v>92818050.25</v>
      </c>
      <c r="I28" s="23">
        <v>43638163.020000003</v>
      </c>
      <c r="J28" s="23">
        <f t="shared" si="2"/>
        <v>49179887.229999997</v>
      </c>
    </row>
    <row r="29" spans="1:10" s="25" customFormat="1" ht="30" customHeight="1" x14ac:dyDescent="0.2">
      <c r="A29" s="26" t="s">
        <v>55</v>
      </c>
      <c r="B29" s="22" t="s">
        <v>56</v>
      </c>
      <c r="C29" s="23">
        <v>3211792238</v>
      </c>
      <c r="D29" s="23">
        <f t="shared" si="0"/>
        <v>59849595.159999847</v>
      </c>
      <c r="E29" s="23">
        <v>3271641833.1599998</v>
      </c>
      <c r="F29" s="23">
        <v>1603392678.1600001</v>
      </c>
      <c r="G29" s="24">
        <v>1603392678.1600001</v>
      </c>
      <c r="H29" s="24">
        <f t="shared" si="1"/>
        <v>1668249154.9999998</v>
      </c>
      <c r="I29" s="23">
        <v>517015111.07999998</v>
      </c>
      <c r="J29" s="23">
        <f t="shared" si="2"/>
        <v>1151234043.9199998</v>
      </c>
    </row>
    <row r="30" spans="1:10" s="25" customFormat="1" ht="30" customHeight="1" x14ac:dyDescent="0.2">
      <c r="A30" s="26" t="s">
        <v>57</v>
      </c>
      <c r="B30" s="22" t="s">
        <v>58</v>
      </c>
      <c r="C30" s="23">
        <v>1937522635</v>
      </c>
      <c r="D30" s="23">
        <f t="shared" si="0"/>
        <v>23465407.440000057</v>
      </c>
      <c r="E30" s="23">
        <v>1960988042.4400001</v>
      </c>
      <c r="F30" s="23">
        <v>1071511131.6</v>
      </c>
      <c r="G30" s="24">
        <v>1071511131.6</v>
      </c>
      <c r="H30" s="24">
        <f t="shared" si="1"/>
        <v>889476910.84000003</v>
      </c>
      <c r="I30" s="23">
        <v>240362026.88999999</v>
      </c>
      <c r="J30" s="23">
        <f t="shared" si="2"/>
        <v>649114883.95000005</v>
      </c>
    </row>
    <row r="31" spans="1:10" s="25" customFormat="1" ht="30" customHeight="1" x14ac:dyDescent="0.2">
      <c r="A31" s="26" t="s">
        <v>59</v>
      </c>
      <c r="B31" s="22" t="s">
        <v>60</v>
      </c>
      <c r="C31" s="23">
        <v>2263900214</v>
      </c>
      <c r="D31" s="23">
        <f t="shared" si="0"/>
        <v>77695630.860000134</v>
      </c>
      <c r="E31" s="23">
        <v>2341595844.8600001</v>
      </c>
      <c r="F31" s="23">
        <v>1406103138.4400001</v>
      </c>
      <c r="G31" s="24">
        <v>1406103138.4400001</v>
      </c>
      <c r="H31" s="24">
        <f t="shared" si="1"/>
        <v>935492706.42000008</v>
      </c>
      <c r="I31" s="23">
        <v>325196637.42000002</v>
      </c>
      <c r="J31" s="23">
        <f t="shared" si="2"/>
        <v>610296069</v>
      </c>
    </row>
    <row r="32" spans="1:10" s="25" customFormat="1" ht="30" customHeight="1" x14ac:dyDescent="0.2">
      <c r="A32" s="26" t="s">
        <v>61</v>
      </c>
      <c r="B32" s="22" t="s">
        <v>62</v>
      </c>
      <c r="C32" s="23">
        <v>2845415415</v>
      </c>
      <c r="D32" s="23">
        <f t="shared" si="0"/>
        <v>24534632.670000076</v>
      </c>
      <c r="E32" s="23">
        <v>2869950047.6700001</v>
      </c>
      <c r="F32" s="23">
        <v>1598414323.9300001</v>
      </c>
      <c r="G32" s="24">
        <v>1598414323.9300001</v>
      </c>
      <c r="H32" s="24">
        <f t="shared" si="1"/>
        <v>1271535723.74</v>
      </c>
      <c r="I32" s="23">
        <v>458553265.41000003</v>
      </c>
      <c r="J32" s="23">
        <f t="shared" si="2"/>
        <v>812982458.32999992</v>
      </c>
    </row>
    <row r="33" spans="1:10" s="25" customFormat="1" ht="30" customHeight="1" x14ac:dyDescent="0.2">
      <c r="A33" s="26" t="s">
        <v>63</v>
      </c>
      <c r="B33" s="22" t="s">
        <v>64</v>
      </c>
      <c r="C33" s="23">
        <v>1746125411</v>
      </c>
      <c r="D33" s="23">
        <f t="shared" si="0"/>
        <v>15463267.329999924</v>
      </c>
      <c r="E33" s="23">
        <v>1761588678.3299999</v>
      </c>
      <c r="F33" s="23">
        <v>1004773902.55</v>
      </c>
      <c r="G33" s="24">
        <v>1004773902.55</v>
      </c>
      <c r="H33" s="24">
        <f t="shared" si="1"/>
        <v>756814775.77999997</v>
      </c>
      <c r="I33" s="23">
        <v>194933622.24000001</v>
      </c>
      <c r="J33" s="23">
        <f t="shared" si="2"/>
        <v>561881153.53999996</v>
      </c>
    </row>
    <row r="34" spans="1:10" s="25" customFormat="1" ht="30" customHeight="1" x14ac:dyDescent="0.2">
      <c r="A34" s="26" t="s">
        <v>65</v>
      </c>
      <c r="B34" s="22" t="s">
        <v>66</v>
      </c>
      <c r="C34" s="23">
        <v>3376156123</v>
      </c>
      <c r="D34" s="23">
        <f t="shared" si="0"/>
        <v>27684077.139999866</v>
      </c>
      <c r="E34" s="23">
        <v>3403840200.1399999</v>
      </c>
      <c r="F34" s="23">
        <v>2057295390.8399999</v>
      </c>
      <c r="G34" s="24">
        <v>2057295390.8399999</v>
      </c>
      <c r="H34" s="24">
        <f t="shared" si="1"/>
        <v>1346544809.3</v>
      </c>
      <c r="I34" s="23">
        <v>311552400.98000002</v>
      </c>
      <c r="J34" s="23">
        <f t="shared" si="2"/>
        <v>1034992408.3199999</v>
      </c>
    </row>
    <row r="35" spans="1:10" s="25" customFormat="1" ht="30" customHeight="1" x14ac:dyDescent="0.2">
      <c r="A35" s="26" t="s">
        <v>67</v>
      </c>
      <c r="B35" s="22" t="s">
        <v>68</v>
      </c>
      <c r="C35" s="23">
        <v>4795030711</v>
      </c>
      <c r="D35" s="23">
        <f t="shared" si="0"/>
        <v>150373891.25</v>
      </c>
      <c r="E35" s="23">
        <v>4945404602.25</v>
      </c>
      <c r="F35" s="23">
        <v>2864313253.8099999</v>
      </c>
      <c r="G35" s="24">
        <v>2864313253.8099999</v>
      </c>
      <c r="H35" s="24">
        <f t="shared" si="1"/>
        <v>2081091348.4400001</v>
      </c>
      <c r="I35" s="23">
        <v>871243604.38999999</v>
      </c>
      <c r="J35" s="23">
        <f t="shared" si="2"/>
        <v>1209847744.0500002</v>
      </c>
    </row>
    <row r="36" spans="1:10" s="25" customFormat="1" ht="30" customHeight="1" x14ac:dyDescent="0.2">
      <c r="A36" s="26" t="s">
        <v>69</v>
      </c>
      <c r="B36" s="22" t="s">
        <v>70</v>
      </c>
      <c r="C36" s="23">
        <v>2040126315</v>
      </c>
      <c r="D36" s="23">
        <f t="shared" si="0"/>
        <v>50405464.349999905</v>
      </c>
      <c r="E36" s="23">
        <v>2090531779.3499999</v>
      </c>
      <c r="F36" s="23">
        <v>1231662724.5599999</v>
      </c>
      <c r="G36" s="24">
        <v>1231662724.5599999</v>
      </c>
      <c r="H36" s="24">
        <f t="shared" si="1"/>
        <v>858869054.78999996</v>
      </c>
      <c r="I36" s="23">
        <v>313133356.86000001</v>
      </c>
      <c r="J36" s="23">
        <f t="shared" si="2"/>
        <v>545735697.92999995</v>
      </c>
    </row>
    <row r="37" spans="1:10" s="25" customFormat="1" ht="30" customHeight="1" x14ac:dyDescent="0.2">
      <c r="A37" s="26" t="s">
        <v>71</v>
      </c>
      <c r="B37" s="22" t="s">
        <v>72</v>
      </c>
      <c r="C37" s="23">
        <v>5879463140</v>
      </c>
      <c r="D37" s="23">
        <f t="shared" si="0"/>
        <v>107509783.14000034</v>
      </c>
      <c r="E37" s="23">
        <v>5986972923.1400003</v>
      </c>
      <c r="F37" s="23">
        <v>3147339205.9299998</v>
      </c>
      <c r="G37" s="24">
        <v>3147339205.9299998</v>
      </c>
      <c r="H37" s="24">
        <f t="shared" si="1"/>
        <v>2839633717.2100005</v>
      </c>
      <c r="I37" s="23">
        <v>753085100.36000001</v>
      </c>
      <c r="J37" s="23">
        <f t="shared" si="2"/>
        <v>2086548616.8500004</v>
      </c>
    </row>
    <row r="38" spans="1:10" s="25" customFormat="1" ht="30" customHeight="1" x14ac:dyDescent="0.2">
      <c r="A38" s="26" t="s">
        <v>73</v>
      </c>
      <c r="B38" s="22" t="s">
        <v>74</v>
      </c>
      <c r="C38" s="23">
        <v>1706993905</v>
      </c>
      <c r="D38" s="23">
        <f t="shared" si="0"/>
        <v>27021563.930000067</v>
      </c>
      <c r="E38" s="23">
        <v>1734015468.9300001</v>
      </c>
      <c r="F38" s="23">
        <v>808848052.40999997</v>
      </c>
      <c r="G38" s="24">
        <v>808848052.40999997</v>
      </c>
      <c r="H38" s="24">
        <f t="shared" si="1"/>
        <v>925167416.5200001</v>
      </c>
      <c r="I38" s="23">
        <v>321857679.19</v>
      </c>
      <c r="J38" s="23">
        <f t="shared" si="2"/>
        <v>603309737.33000016</v>
      </c>
    </row>
    <row r="39" spans="1:10" s="25" customFormat="1" ht="30" customHeight="1" x14ac:dyDescent="0.2">
      <c r="A39" s="26" t="s">
        <v>75</v>
      </c>
      <c r="B39" s="22" t="s">
        <v>76</v>
      </c>
      <c r="C39" s="23">
        <v>2440973700</v>
      </c>
      <c r="D39" s="23">
        <f t="shared" si="0"/>
        <v>17961502.449999809</v>
      </c>
      <c r="E39" s="23">
        <v>2458935202.4499998</v>
      </c>
      <c r="F39" s="23">
        <v>1187796545.9300001</v>
      </c>
      <c r="G39" s="24">
        <v>1187796545.9300001</v>
      </c>
      <c r="H39" s="24">
        <f t="shared" si="1"/>
        <v>1271138656.5199997</v>
      </c>
      <c r="I39" s="23">
        <v>419163993.05000001</v>
      </c>
      <c r="J39" s="23">
        <f t="shared" si="2"/>
        <v>851974663.46999979</v>
      </c>
    </row>
    <row r="40" spans="1:10" s="25" customFormat="1" ht="30" customHeight="1" x14ac:dyDescent="0.2">
      <c r="A40" s="26" t="s">
        <v>77</v>
      </c>
      <c r="B40" s="22" t="s">
        <v>78</v>
      </c>
      <c r="C40" s="23">
        <v>1458338199</v>
      </c>
      <c r="D40" s="23">
        <f t="shared" si="0"/>
        <v>35869187.339999914</v>
      </c>
      <c r="E40" s="23">
        <v>1494207386.3399999</v>
      </c>
      <c r="F40" s="23">
        <v>770905642.87</v>
      </c>
      <c r="G40" s="24">
        <v>770905642.87</v>
      </c>
      <c r="H40" s="24">
        <f t="shared" si="1"/>
        <v>723301743.46999991</v>
      </c>
      <c r="I40" s="23">
        <v>204574334.38</v>
      </c>
      <c r="J40" s="23">
        <f t="shared" si="2"/>
        <v>518727409.08999991</v>
      </c>
    </row>
    <row r="41" spans="1:10" s="25" customFormat="1" ht="30" customHeight="1" x14ac:dyDescent="0.2">
      <c r="A41" s="26" t="s">
        <v>79</v>
      </c>
      <c r="B41" s="22" t="s">
        <v>80</v>
      </c>
      <c r="C41" s="23">
        <v>1727975862</v>
      </c>
      <c r="D41" s="23">
        <f t="shared" si="0"/>
        <v>28903989.410000086</v>
      </c>
      <c r="E41" s="23">
        <v>1756879851.4100001</v>
      </c>
      <c r="F41" s="23">
        <v>1019087529.6900001</v>
      </c>
      <c r="G41" s="24">
        <v>1019087529.6900001</v>
      </c>
      <c r="H41" s="24">
        <f t="shared" si="1"/>
        <v>737792321.72000003</v>
      </c>
      <c r="I41" s="23">
        <v>332032483.50999999</v>
      </c>
      <c r="J41" s="23">
        <f t="shared" si="2"/>
        <v>405759838.21000004</v>
      </c>
    </row>
    <row r="42" spans="1:10" s="25" customFormat="1" ht="30" customHeight="1" x14ac:dyDescent="0.2">
      <c r="A42" s="26" t="s">
        <v>81</v>
      </c>
      <c r="B42" s="22" t="s">
        <v>82</v>
      </c>
      <c r="C42" s="23">
        <v>2705561333</v>
      </c>
      <c r="D42" s="23">
        <f t="shared" si="0"/>
        <v>80341068.760000229</v>
      </c>
      <c r="E42" s="23">
        <v>2785902401.7600002</v>
      </c>
      <c r="F42" s="23">
        <v>1400102228.0699999</v>
      </c>
      <c r="G42" s="24">
        <v>1400102228.0699999</v>
      </c>
      <c r="H42" s="24">
        <f t="shared" si="1"/>
        <v>1385800173.6900003</v>
      </c>
      <c r="I42" s="23">
        <v>428199701.29000002</v>
      </c>
      <c r="J42" s="23">
        <f t="shared" si="2"/>
        <v>957600472.40000033</v>
      </c>
    </row>
    <row r="43" spans="1:10" s="25" customFormat="1" ht="30" customHeight="1" x14ac:dyDescent="0.2">
      <c r="A43" s="26" t="s">
        <v>83</v>
      </c>
      <c r="B43" s="22" t="s">
        <v>84</v>
      </c>
      <c r="C43" s="23">
        <v>2809008432</v>
      </c>
      <c r="D43" s="23">
        <f t="shared" si="0"/>
        <v>19924609.75</v>
      </c>
      <c r="E43" s="23">
        <v>2828933041.75</v>
      </c>
      <c r="F43" s="23">
        <v>1845926815.51</v>
      </c>
      <c r="G43" s="24">
        <v>1845926815.51</v>
      </c>
      <c r="H43" s="24">
        <f t="shared" si="1"/>
        <v>983006226.24000001</v>
      </c>
      <c r="I43" s="23">
        <v>312638581.63</v>
      </c>
      <c r="J43" s="23">
        <f t="shared" si="2"/>
        <v>670367644.61000001</v>
      </c>
    </row>
    <row r="44" spans="1:10" s="25" customFormat="1" ht="30" customHeight="1" x14ac:dyDescent="0.2">
      <c r="A44" s="26" t="s">
        <v>85</v>
      </c>
      <c r="B44" s="22" t="s">
        <v>86</v>
      </c>
      <c r="C44" s="23">
        <v>2065881948</v>
      </c>
      <c r="D44" s="23">
        <f t="shared" si="0"/>
        <v>51804130.660000086</v>
      </c>
      <c r="E44" s="23">
        <v>2117686078.6600001</v>
      </c>
      <c r="F44" s="23">
        <v>1149426750.8800001</v>
      </c>
      <c r="G44" s="24">
        <v>1149426750.8800001</v>
      </c>
      <c r="H44" s="24">
        <f t="shared" si="1"/>
        <v>968259327.77999997</v>
      </c>
      <c r="I44" s="23">
        <v>231263944.22999999</v>
      </c>
      <c r="J44" s="23">
        <f t="shared" si="2"/>
        <v>736995383.54999995</v>
      </c>
    </row>
    <row r="45" spans="1:10" s="25" customFormat="1" ht="30" customHeight="1" x14ac:dyDescent="0.2">
      <c r="A45" s="26" t="s">
        <v>87</v>
      </c>
      <c r="B45" s="22" t="s">
        <v>88</v>
      </c>
      <c r="C45" s="23">
        <v>1651402317</v>
      </c>
      <c r="D45" s="23">
        <f t="shared" si="0"/>
        <v>-20000000</v>
      </c>
      <c r="E45" s="23">
        <v>1631402317</v>
      </c>
      <c r="F45" s="23">
        <v>741744774.25</v>
      </c>
      <c r="G45" s="24">
        <v>741744774.25</v>
      </c>
      <c r="H45" s="24">
        <f t="shared" si="1"/>
        <v>889657542.75</v>
      </c>
      <c r="I45" s="23">
        <v>756403838.65999997</v>
      </c>
      <c r="J45" s="23">
        <f t="shared" si="2"/>
        <v>133253704.09000003</v>
      </c>
    </row>
    <row r="46" spans="1:10" s="25" customFormat="1" ht="30" customHeight="1" x14ac:dyDescent="0.2">
      <c r="A46" s="26" t="s">
        <v>89</v>
      </c>
      <c r="B46" s="22" t="s">
        <v>90</v>
      </c>
      <c r="C46" s="23">
        <v>256672316</v>
      </c>
      <c r="D46" s="23">
        <f t="shared" si="0"/>
        <v>11067619.620000005</v>
      </c>
      <c r="E46" s="23">
        <v>267739935.62</v>
      </c>
      <c r="F46" s="23">
        <v>176035054.21000001</v>
      </c>
      <c r="G46" s="24">
        <v>176035054.21000001</v>
      </c>
      <c r="H46" s="24">
        <f t="shared" si="1"/>
        <v>91704881.409999996</v>
      </c>
      <c r="I46" s="23">
        <v>26444840.129999999</v>
      </c>
      <c r="J46" s="23">
        <f t="shared" si="2"/>
        <v>65260041.280000001</v>
      </c>
    </row>
    <row r="47" spans="1:10" s="27" customFormat="1" ht="30" customHeight="1" x14ac:dyDescent="0.2">
      <c r="A47" s="26" t="s">
        <v>91</v>
      </c>
      <c r="B47" s="22" t="s">
        <v>92</v>
      </c>
      <c r="C47" s="23">
        <v>22373394</v>
      </c>
      <c r="D47" s="23">
        <f t="shared" si="0"/>
        <v>0</v>
      </c>
      <c r="E47" s="23">
        <v>22373394</v>
      </c>
      <c r="F47" s="23">
        <v>11165745.15</v>
      </c>
      <c r="G47" s="24">
        <v>11165745.15</v>
      </c>
      <c r="H47" s="24">
        <f t="shared" si="1"/>
        <v>11207648.85</v>
      </c>
      <c r="I47" s="23">
        <v>3620945.01</v>
      </c>
      <c r="J47" s="23">
        <f t="shared" si="2"/>
        <v>7586703.8399999999</v>
      </c>
    </row>
    <row r="48" spans="1:10" s="27" customFormat="1" ht="30" customHeight="1" x14ac:dyDescent="0.2">
      <c r="A48" s="26" t="s">
        <v>93</v>
      </c>
      <c r="B48" s="22" t="s">
        <v>94</v>
      </c>
      <c r="C48" s="23">
        <v>72434307</v>
      </c>
      <c r="D48" s="23">
        <f t="shared" si="0"/>
        <v>0</v>
      </c>
      <c r="E48" s="23">
        <v>72434307</v>
      </c>
      <c r="F48" s="23">
        <v>20068390.579999998</v>
      </c>
      <c r="G48" s="24">
        <v>20068390.579999998</v>
      </c>
      <c r="H48" s="24">
        <f t="shared" si="1"/>
        <v>52365916.420000002</v>
      </c>
      <c r="I48" s="23">
        <v>17955326.02</v>
      </c>
      <c r="J48" s="23">
        <f t="shared" si="2"/>
        <v>34410590.400000006</v>
      </c>
    </row>
    <row r="49" spans="1:10" s="27" customFormat="1" ht="30" customHeight="1" x14ac:dyDescent="0.2">
      <c r="A49" s="26" t="s">
        <v>95</v>
      </c>
      <c r="B49" s="22" t="s">
        <v>96</v>
      </c>
      <c r="C49" s="23">
        <v>10760080</v>
      </c>
      <c r="D49" s="23">
        <f t="shared" si="0"/>
        <v>0</v>
      </c>
      <c r="E49" s="23">
        <v>10760080</v>
      </c>
      <c r="F49" s="23">
        <v>6094108.6200000001</v>
      </c>
      <c r="G49" s="24">
        <v>6094108.6200000001</v>
      </c>
      <c r="H49" s="24">
        <f t="shared" si="1"/>
        <v>4665971.38</v>
      </c>
      <c r="I49" s="23">
        <v>1722922.79</v>
      </c>
      <c r="J49" s="23">
        <f t="shared" si="2"/>
        <v>2943048.59</v>
      </c>
    </row>
    <row r="50" spans="1:10" s="27" customFormat="1" ht="30" customHeight="1" x14ac:dyDescent="0.2">
      <c r="A50" s="26" t="s">
        <v>97</v>
      </c>
      <c r="B50" s="22" t="s">
        <v>98</v>
      </c>
      <c r="C50" s="23">
        <v>12879558614</v>
      </c>
      <c r="D50" s="23">
        <f t="shared" si="0"/>
        <v>1695746095.6000004</v>
      </c>
      <c r="E50" s="23">
        <v>14575304709.6</v>
      </c>
      <c r="F50" s="23">
        <v>8676650093.5300007</v>
      </c>
      <c r="G50" s="24">
        <v>8676650093.5300007</v>
      </c>
      <c r="H50" s="24">
        <f t="shared" si="1"/>
        <v>5898654616.0699997</v>
      </c>
      <c r="I50" s="23">
        <v>2056682613.7</v>
      </c>
      <c r="J50" s="23">
        <f t="shared" si="2"/>
        <v>3841972002.3699999</v>
      </c>
    </row>
    <row r="51" spans="1:10" s="27" customFormat="1" ht="30" customHeight="1" x14ac:dyDescent="0.2">
      <c r="A51" s="26" t="s">
        <v>99</v>
      </c>
      <c r="B51" s="22" t="s">
        <v>100</v>
      </c>
      <c r="C51" s="23">
        <v>23669766</v>
      </c>
      <c r="D51" s="23">
        <f t="shared" si="0"/>
        <v>3194696.870000001</v>
      </c>
      <c r="E51" s="23">
        <v>26864462.870000001</v>
      </c>
      <c r="F51" s="23">
        <v>22412858.879999999</v>
      </c>
      <c r="G51" s="24">
        <v>22412858.879999999</v>
      </c>
      <c r="H51" s="24">
        <f t="shared" si="1"/>
        <v>4451603.9900000021</v>
      </c>
      <c r="I51" s="23">
        <v>2174836.64</v>
      </c>
      <c r="J51" s="23">
        <f t="shared" si="2"/>
        <v>2276767.350000002</v>
      </c>
    </row>
    <row r="52" spans="1:10" s="27" customFormat="1" ht="30" customHeight="1" x14ac:dyDescent="0.2">
      <c r="A52" s="26" t="s">
        <v>101</v>
      </c>
      <c r="B52" s="22" t="s">
        <v>102</v>
      </c>
      <c r="C52" s="23">
        <v>1277200073</v>
      </c>
      <c r="D52" s="23">
        <f t="shared" si="0"/>
        <v>0</v>
      </c>
      <c r="E52" s="23">
        <v>1277200073</v>
      </c>
      <c r="F52" s="23">
        <v>858696953.69000006</v>
      </c>
      <c r="G52" s="24">
        <v>858696953.69000006</v>
      </c>
      <c r="H52" s="24">
        <f t="shared" si="1"/>
        <v>418503119.30999994</v>
      </c>
      <c r="I52" s="23">
        <v>371765858.82999998</v>
      </c>
      <c r="J52" s="23">
        <f t="shared" si="2"/>
        <v>46737260.479999959</v>
      </c>
    </row>
    <row r="53" spans="1:10" s="27" customFormat="1" ht="30" customHeight="1" x14ac:dyDescent="0.2">
      <c r="A53" s="26" t="s">
        <v>103</v>
      </c>
      <c r="B53" s="22" t="s">
        <v>104</v>
      </c>
      <c r="C53" s="23">
        <v>143418126</v>
      </c>
      <c r="D53" s="23">
        <f t="shared" si="0"/>
        <v>8000000</v>
      </c>
      <c r="E53" s="23">
        <v>151418126</v>
      </c>
      <c r="F53" s="23">
        <v>89708318.560000002</v>
      </c>
      <c r="G53" s="24">
        <v>89708318.560000002</v>
      </c>
      <c r="H53" s="24">
        <f t="shared" si="1"/>
        <v>61709807.439999998</v>
      </c>
      <c r="I53" s="23">
        <v>13668476.6</v>
      </c>
      <c r="J53" s="23">
        <f t="shared" si="2"/>
        <v>48041330.839999996</v>
      </c>
    </row>
    <row r="54" spans="1:10" s="27" customFormat="1" ht="30" customHeight="1" x14ac:dyDescent="0.2">
      <c r="A54" s="26" t="s">
        <v>105</v>
      </c>
      <c r="B54" s="22" t="s">
        <v>106</v>
      </c>
      <c r="C54" s="23">
        <v>9529214191</v>
      </c>
      <c r="D54" s="23">
        <f t="shared" si="0"/>
        <v>0</v>
      </c>
      <c r="E54" s="23">
        <v>9529214191</v>
      </c>
      <c r="F54" s="23">
        <v>7579217359.04</v>
      </c>
      <c r="G54" s="24">
        <v>7579217359.04</v>
      </c>
      <c r="H54" s="24">
        <f t="shared" si="1"/>
        <v>1949996831.96</v>
      </c>
      <c r="I54" s="23">
        <v>152974786.16</v>
      </c>
      <c r="J54" s="23">
        <f t="shared" si="2"/>
        <v>1797022045.8</v>
      </c>
    </row>
    <row r="55" spans="1:10" s="27" customFormat="1" ht="30" customHeight="1" x14ac:dyDescent="0.2">
      <c r="A55" s="26" t="s">
        <v>107</v>
      </c>
      <c r="B55" s="22" t="s">
        <v>108</v>
      </c>
      <c r="C55" s="23">
        <v>5367079798</v>
      </c>
      <c r="D55" s="23">
        <f t="shared" si="0"/>
        <v>24790640.380000114</v>
      </c>
      <c r="E55" s="23">
        <v>5391870438.3800001</v>
      </c>
      <c r="F55" s="23">
        <v>4227743189.9200001</v>
      </c>
      <c r="G55" s="24">
        <v>4227743189.9200001</v>
      </c>
      <c r="H55" s="24">
        <f t="shared" si="1"/>
        <v>1164127248.46</v>
      </c>
      <c r="I55" s="23">
        <v>614882224.58000004</v>
      </c>
      <c r="J55" s="23">
        <f t="shared" si="2"/>
        <v>549245023.88</v>
      </c>
    </row>
    <row r="56" spans="1:10" s="27" customFormat="1" ht="30" customHeight="1" x14ac:dyDescent="0.2">
      <c r="A56" s="26" t="s">
        <v>109</v>
      </c>
      <c r="B56" s="22" t="s">
        <v>110</v>
      </c>
      <c r="C56" s="23">
        <v>30032735</v>
      </c>
      <c r="D56" s="23">
        <f t="shared" si="0"/>
        <v>0</v>
      </c>
      <c r="E56" s="23">
        <v>30032735</v>
      </c>
      <c r="F56" s="23">
        <v>18434680.280000001</v>
      </c>
      <c r="G56" s="24">
        <v>18434680.280000001</v>
      </c>
      <c r="H56" s="24">
        <f t="shared" si="1"/>
        <v>11598054.719999999</v>
      </c>
      <c r="I56" s="23">
        <v>5387134.8399999999</v>
      </c>
      <c r="J56" s="23">
        <f t="shared" si="2"/>
        <v>6210919.879999999</v>
      </c>
    </row>
    <row r="57" spans="1:10" s="27" customFormat="1" ht="30" customHeight="1" x14ac:dyDescent="0.2">
      <c r="A57" s="26" t="s">
        <v>111</v>
      </c>
      <c r="B57" s="22" t="s">
        <v>112</v>
      </c>
      <c r="C57" s="23">
        <v>0</v>
      </c>
      <c r="D57" s="23">
        <f t="shared" si="0"/>
        <v>160452641.88</v>
      </c>
      <c r="E57" s="23">
        <v>160452641.88</v>
      </c>
      <c r="F57" s="23">
        <v>41823484.979999997</v>
      </c>
      <c r="G57" s="24">
        <v>41823484.979999997</v>
      </c>
      <c r="H57" s="24">
        <f t="shared" si="1"/>
        <v>118629156.90000001</v>
      </c>
      <c r="I57" s="23">
        <v>54788957.799999997</v>
      </c>
      <c r="J57" s="23">
        <f t="shared" si="2"/>
        <v>63840199.100000009</v>
      </c>
    </row>
    <row r="58" spans="1:10" s="27" customFormat="1" ht="30" customHeight="1" x14ac:dyDescent="0.2">
      <c r="A58" s="26" t="s">
        <v>113</v>
      </c>
      <c r="B58" s="22" t="s">
        <v>114</v>
      </c>
      <c r="C58" s="23">
        <v>77028403</v>
      </c>
      <c r="D58" s="23">
        <f t="shared" si="0"/>
        <v>27946540.719999999</v>
      </c>
      <c r="E58" s="23">
        <v>104974943.72</v>
      </c>
      <c r="F58" s="23">
        <v>62832433.520000003</v>
      </c>
      <c r="G58" s="24">
        <v>62832433.520000003</v>
      </c>
      <c r="H58" s="24">
        <f t="shared" si="1"/>
        <v>42142510.199999996</v>
      </c>
      <c r="I58" s="23">
        <v>3242282.18</v>
      </c>
      <c r="J58" s="23">
        <f t="shared" si="2"/>
        <v>38900228.019999996</v>
      </c>
    </row>
    <row r="59" spans="1:10" s="27" customFormat="1" ht="30" customHeight="1" x14ac:dyDescent="0.2">
      <c r="A59" s="26" t="s">
        <v>115</v>
      </c>
      <c r="B59" s="22" t="s">
        <v>116</v>
      </c>
      <c r="C59" s="23">
        <v>242402928</v>
      </c>
      <c r="D59" s="23">
        <f t="shared" si="0"/>
        <v>0</v>
      </c>
      <c r="E59" s="23">
        <v>242402928</v>
      </c>
      <c r="F59" s="23">
        <v>140084274.49000001</v>
      </c>
      <c r="G59" s="24">
        <v>140084274.49000001</v>
      </c>
      <c r="H59" s="24">
        <f t="shared" si="1"/>
        <v>102318653.50999999</v>
      </c>
      <c r="I59" s="23">
        <v>28980328.460000001</v>
      </c>
      <c r="J59" s="23">
        <f t="shared" si="2"/>
        <v>73338325.049999982</v>
      </c>
    </row>
    <row r="60" spans="1:10" s="27" customFormat="1" ht="30" customHeight="1" x14ac:dyDescent="0.2">
      <c r="A60" s="26" t="s">
        <v>117</v>
      </c>
      <c r="B60" s="22" t="s">
        <v>118</v>
      </c>
      <c r="C60" s="23">
        <v>118318654</v>
      </c>
      <c r="D60" s="23">
        <f t="shared" si="0"/>
        <v>-80226320.939999998</v>
      </c>
      <c r="E60" s="23">
        <v>38092333.060000002</v>
      </c>
      <c r="F60" s="23">
        <v>37658276.060000002</v>
      </c>
      <c r="G60" s="24">
        <v>37658276.060000002</v>
      </c>
      <c r="H60" s="24">
        <f t="shared" si="1"/>
        <v>434057</v>
      </c>
      <c r="I60" s="23">
        <v>31380</v>
      </c>
      <c r="J60" s="23">
        <f t="shared" si="2"/>
        <v>402677</v>
      </c>
    </row>
    <row r="61" spans="1:10" s="27" customFormat="1" ht="30" customHeight="1" x14ac:dyDescent="0.2">
      <c r="A61" s="26" t="s">
        <v>119</v>
      </c>
      <c r="B61" s="22" t="s">
        <v>120</v>
      </c>
      <c r="C61" s="23">
        <v>4358260267</v>
      </c>
      <c r="D61" s="23">
        <f t="shared" si="0"/>
        <v>-366260267</v>
      </c>
      <c r="E61" s="23">
        <v>3992000000</v>
      </c>
      <c r="F61" s="23">
        <v>3028582017.6599998</v>
      </c>
      <c r="G61" s="24">
        <v>3028582017.6599998</v>
      </c>
      <c r="H61" s="24">
        <f t="shared" si="1"/>
        <v>963417982.34000015</v>
      </c>
      <c r="I61" s="23">
        <v>0</v>
      </c>
      <c r="J61" s="23">
        <f t="shared" si="2"/>
        <v>963417982.34000015</v>
      </c>
    </row>
    <row r="62" spans="1:10" s="27" customFormat="1" ht="30" customHeight="1" x14ac:dyDescent="0.2">
      <c r="A62" s="26" t="s">
        <v>121</v>
      </c>
      <c r="B62" s="22" t="s">
        <v>122</v>
      </c>
      <c r="C62" s="23">
        <v>6099072586</v>
      </c>
      <c r="D62" s="23">
        <f t="shared" si="0"/>
        <v>0</v>
      </c>
      <c r="E62" s="23">
        <v>6099072586</v>
      </c>
      <c r="F62" s="23">
        <v>5415419052.1800003</v>
      </c>
      <c r="G62" s="24">
        <v>5415419052.1800003</v>
      </c>
      <c r="H62" s="24">
        <f t="shared" si="1"/>
        <v>683653533.81999969</v>
      </c>
      <c r="I62" s="23">
        <v>683653533.04999995</v>
      </c>
      <c r="J62" s="23">
        <f t="shared" si="2"/>
        <v>0.76999974250793457</v>
      </c>
    </row>
    <row r="63" spans="1:10" s="27" customFormat="1" ht="30" customHeight="1" x14ac:dyDescent="0.2">
      <c r="A63" s="26" t="s">
        <v>123</v>
      </c>
      <c r="B63" s="22" t="s">
        <v>124</v>
      </c>
      <c r="C63" s="23">
        <v>1600000000</v>
      </c>
      <c r="D63" s="23">
        <f t="shared" si="0"/>
        <v>0</v>
      </c>
      <c r="E63" s="23">
        <v>1600000000</v>
      </c>
      <c r="F63" s="23">
        <v>1161806990</v>
      </c>
      <c r="G63" s="24">
        <v>1161806990</v>
      </c>
      <c r="H63" s="24">
        <f t="shared" si="1"/>
        <v>438193010</v>
      </c>
      <c r="I63" s="23">
        <v>0</v>
      </c>
      <c r="J63" s="23">
        <f t="shared" si="2"/>
        <v>438193010</v>
      </c>
    </row>
    <row r="64" spans="1:10" s="27" customFormat="1" ht="30" customHeight="1" x14ac:dyDescent="0.2">
      <c r="A64" s="26" t="s">
        <v>125</v>
      </c>
      <c r="B64" s="22" t="s">
        <v>126</v>
      </c>
      <c r="C64" s="23">
        <v>400000000</v>
      </c>
      <c r="D64" s="23">
        <f t="shared" si="0"/>
        <v>0</v>
      </c>
      <c r="E64" s="23">
        <v>400000000</v>
      </c>
      <c r="F64" s="23">
        <v>313333334</v>
      </c>
      <c r="G64" s="24">
        <v>313333334</v>
      </c>
      <c r="H64" s="24">
        <f t="shared" si="1"/>
        <v>86666666</v>
      </c>
      <c r="I64" s="23">
        <v>0</v>
      </c>
      <c r="J64" s="23">
        <f t="shared" si="2"/>
        <v>86666666</v>
      </c>
    </row>
    <row r="65" spans="1:10" s="27" customFormat="1" ht="30" customHeight="1" x14ac:dyDescent="0.2">
      <c r="A65" s="26" t="s">
        <v>127</v>
      </c>
      <c r="B65" s="22" t="s">
        <v>128</v>
      </c>
      <c r="C65" s="23">
        <v>6200000000</v>
      </c>
      <c r="D65" s="23">
        <f t="shared" si="0"/>
        <v>49999909.880000114</v>
      </c>
      <c r="E65" s="23">
        <v>6249999909.8800001</v>
      </c>
      <c r="F65" s="23">
        <v>4783936449.8800001</v>
      </c>
      <c r="G65" s="24">
        <v>4783936449.8800001</v>
      </c>
      <c r="H65" s="24">
        <f t="shared" si="1"/>
        <v>1466063460</v>
      </c>
      <c r="I65" s="23">
        <v>1750000</v>
      </c>
      <c r="J65" s="23">
        <f t="shared" si="2"/>
        <v>1464313460</v>
      </c>
    </row>
    <row r="66" spans="1:10" s="27" customFormat="1" ht="30" customHeight="1" x14ac:dyDescent="0.2">
      <c r="A66" s="26" t="s">
        <v>129</v>
      </c>
      <c r="B66" s="22" t="s">
        <v>130</v>
      </c>
      <c r="C66" s="23">
        <v>227000000</v>
      </c>
      <c r="D66" s="23">
        <f t="shared" si="0"/>
        <v>0</v>
      </c>
      <c r="E66" s="23">
        <v>227000000</v>
      </c>
      <c r="F66" s="23">
        <v>170249994</v>
      </c>
      <c r="G66" s="24">
        <v>170249994</v>
      </c>
      <c r="H66" s="24">
        <f t="shared" si="1"/>
        <v>56750006</v>
      </c>
      <c r="I66" s="23">
        <v>0</v>
      </c>
      <c r="J66" s="23">
        <f t="shared" si="2"/>
        <v>56750006</v>
      </c>
    </row>
    <row r="67" spans="1:10" s="27" customFormat="1" ht="30" customHeight="1" x14ac:dyDescent="0.2">
      <c r="A67" s="26" t="s">
        <v>131</v>
      </c>
      <c r="B67" s="22" t="s">
        <v>132</v>
      </c>
      <c r="C67" s="23">
        <v>492796913</v>
      </c>
      <c r="D67" s="23">
        <f t="shared" si="0"/>
        <v>0</v>
      </c>
      <c r="E67" s="23">
        <v>492796913</v>
      </c>
      <c r="F67" s="23">
        <v>351687405</v>
      </c>
      <c r="G67" s="24">
        <v>351687405</v>
      </c>
      <c r="H67" s="24">
        <f t="shared" si="1"/>
        <v>141109508</v>
      </c>
      <c r="I67" s="23">
        <v>0</v>
      </c>
      <c r="J67" s="23">
        <f t="shared" si="2"/>
        <v>141109508</v>
      </c>
    </row>
    <row r="68" spans="1:10" s="27" customFormat="1" ht="30" customHeight="1" x14ac:dyDescent="0.2">
      <c r="A68" s="26" t="s">
        <v>133</v>
      </c>
      <c r="B68" s="22" t="s">
        <v>134</v>
      </c>
      <c r="C68" s="23">
        <v>441775766</v>
      </c>
      <c r="D68" s="23">
        <f t="shared" si="0"/>
        <v>-12000000</v>
      </c>
      <c r="E68" s="23">
        <v>429775766</v>
      </c>
      <c r="F68" s="23">
        <v>320422733</v>
      </c>
      <c r="G68" s="24">
        <v>320422733</v>
      </c>
      <c r="H68" s="24">
        <f t="shared" si="1"/>
        <v>109353033</v>
      </c>
      <c r="I68" s="23">
        <v>0</v>
      </c>
      <c r="J68" s="23">
        <f t="shared" si="2"/>
        <v>109353033</v>
      </c>
    </row>
    <row r="69" spans="1:10" s="27" customFormat="1" ht="30" customHeight="1" x14ac:dyDescent="0.2">
      <c r="A69" s="26" t="s">
        <v>135</v>
      </c>
      <c r="B69" s="22" t="s">
        <v>136</v>
      </c>
      <c r="C69" s="23">
        <v>452865456</v>
      </c>
      <c r="D69" s="23">
        <f t="shared" si="0"/>
        <v>0</v>
      </c>
      <c r="E69" s="23">
        <v>452865456</v>
      </c>
      <c r="F69" s="23">
        <v>338492326</v>
      </c>
      <c r="G69" s="24">
        <v>338492326</v>
      </c>
      <c r="H69" s="24">
        <f t="shared" si="1"/>
        <v>114373130</v>
      </c>
      <c r="I69" s="23">
        <v>0</v>
      </c>
      <c r="J69" s="23">
        <f t="shared" si="2"/>
        <v>114373130</v>
      </c>
    </row>
    <row r="70" spans="1:10" s="27" customFormat="1" ht="30" customHeight="1" x14ac:dyDescent="0.2">
      <c r="A70" s="26" t="s">
        <v>137</v>
      </c>
      <c r="B70" s="22" t="s">
        <v>138</v>
      </c>
      <c r="C70" s="23">
        <v>1201084647</v>
      </c>
      <c r="D70" s="23">
        <f t="shared" si="0"/>
        <v>0</v>
      </c>
      <c r="E70" s="23">
        <v>1201084647</v>
      </c>
      <c r="F70" s="23">
        <v>961971096</v>
      </c>
      <c r="G70" s="24">
        <v>961971096</v>
      </c>
      <c r="H70" s="24">
        <f t="shared" si="1"/>
        <v>239113551</v>
      </c>
      <c r="I70" s="23">
        <v>0</v>
      </c>
      <c r="J70" s="23">
        <f t="shared" si="2"/>
        <v>239113551</v>
      </c>
    </row>
    <row r="71" spans="1:10" s="27" customFormat="1" ht="30" customHeight="1" x14ac:dyDescent="0.2">
      <c r="A71" s="26" t="s">
        <v>139</v>
      </c>
      <c r="B71" s="22" t="s">
        <v>140</v>
      </c>
      <c r="C71" s="23">
        <v>230873277</v>
      </c>
      <c r="D71" s="23">
        <f t="shared" si="0"/>
        <v>0</v>
      </c>
      <c r="E71" s="23">
        <v>230873277</v>
      </c>
      <c r="F71" s="23">
        <v>177070713</v>
      </c>
      <c r="G71" s="24">
        <v>177070713</v>
      </c>
      <c r="H71" s="24">
        <f t="shared" si="1"/>
        <v>53802564</v>
      </c>
      <c r="I71" s="23">
        <v>0</v>
      </c>
      <c r="J71" s="23">
        <f t="shared" si="2"/>
        <v>53802564</v>
      </c>
    </row>
    <row r="72" spans="1:10" s="27" customFormat="1" ht="30" customHeight="1" x14ac:dyDescent="0.2">
      <c r="A72" s="26" t="s">
        <v>141</v>
      </c>
      <c r="B72" s="22" t="s">
        <v>142</v>
      </c>
      <c r="C72" s="23">
        <v>1500000000</v>
      </c>
      <c r="D72" s="23">
        <f t="shared" si="0"/>
        <v>0</v>
      </c>
      <c r="E72" s="23">
        <v>1500000000</v>
      </c>
      <c r="F72" s="23">
        <v>1130354000</v>
      </c>
      <c r="G72" s="24">
        <v>1130354000</v>
      </c>
      <c r="H72" s="24">
        <f t="shared" si="1"/>
        <v>369646000</v>
      </c>
      <c r="I72" s="23">
        <v>32146000</v>
      </c>
      <c r="J72" s="23">
        <f t="shared" si="2"/>
        <v>337500000</v>
      </c>
    </row>
    <row r="73" spans="1:10" s="27" customFormat="1" ht="30" customHeight="1" x14ac:dyDescent="0.2">
      <c r="A73" s="26" t="s">
        <v>143</v>
      </c>
      <c r="B73" s="22" t="s">
        <v>144</v>
      </c>
      <c r="C73" s="23">
        <v>147868308</v>
      </c>
      <c r="D73" s="23">
        <f t="shared" ref="D73:D121" si="3">E73-C73</f>
        <v>0</v>
      </c>
      <c r="E73" s="23">
        <v>147868308</v>
      </c>
      <c r="F73" s="23">
        <v>108901231</v>
      </c>
      <c r="G73" s="24">
        <v>108901231</v>
      </c>
      <c r="H73" s="24">
        <f t="shared" ref="H73:H121" si="4">+E73-G73</f>
        <v>38967077</v>
      </c>
      <c r="I73" s="23">
        <v>0</v>
      </c>
      <c r="J73" s="23">
        <f t="shared" ref="J73:J121" si="5">+H73-I73</f>
        <v>38967077</v>
      </c>
    </row>
    <row r="74" spans="1:10" s="27" customFormat="1" ht="30" customHeight="1" x14ac:dyDescent="0.2">
      <c r="A74" s="26" t="s">
        <v>145</v>
      </c>
      <c r="B74" s="22" t="s">
        <v>146</v>
      </c>
      <c r="C74" s="23">
        <v>7200000000</v>
      </c>
      <c r="D74" s="23">
        <f t="shared" si="3"/>
        <v>95252834</v>
      </c>
      <c r="E74" s="23">
        <v>7295252834</v>
      </c>
      <c r="F74" s="23">
        <v>5331133146.9099998</v>
      </c>
      <c r="G74" s="24">
        <v>5331133146.9099998</v>
      </c>
      <c r="H74" s="24">
        <f t="shared" si="4"/>
        <v>1964119687.0900002</v>
      </c>
      <c r="I74" s="23">
        <v>181757329.78999999</v>
      </c>
      <c r="J74" s="23">
        <f t="shared" si="5"/>
        <v>1782362357.3000002</v>
      </c>
    </row>
    <row r="75" spans="1:10" s="27" customFormat="1" ht="30" customHeight="1" x14ac:dyDescent="0.2">
      <c r="A75" s="26" t="s">
        <v>147</v>
      </c>
      <c r="B75" s="22" t="s">
        <v>148</v>
      </c>
      <c r="C75" s="23">
        <v>20544405</v>
      </c>
      <c r="D75" s="23">
        <f t="shared" si="3"/>
        <v>0</v>
      </c>
      <c r="E75" s="23">
        <v>20544405</v>
      </c>
      <c r="F75" s="23">
        <v>17544405</v>
      </c>
      <c r="G75" s="24">
        <v>17544405</v>
      </c>
      <c r="H75" s="24">
        <f t="shared" si="4"/>
        <v>3000000</v>
      </c>
      <c r="I75" s="23">
        <v>0</v>
      </c>
      <c r="J75" s="23">
        <f t="shared" si="5"/>
        <v>3000000</v>
      </c>
    </row>
    <row r="76" spans="1:10" s="27" customFormat="1" ht="30" customHeight="1" x14ac:dyDescent="0.2">
      <c r="A76" s="26" t="s">
        <v>149</v>
      </c>
      <c r="B76" s="22" t="s">
        <v>150</v>
      </c>
      <c r="C76" s="23">
        <v>10464004</v>
      </c>
      <c r="D76" s="23">
        <f t="shared" si="3"/>
        <v>0</v>
      </c>
      <c r="E76" s="23">
        <v>10464004</v>
      </c>
      <c r="F76" s="23">
        <v>6371894.0599999996</v>
      </c>
      <c r="G76" s="24">
        <v>6371894.0599999996</v>
      </c>
      <c r="H76" s="24">
        <f t="shared" si="4"/>
        <v>4092109.9400000004</v>
      </c>
      <c r="I76" s="23">
        <v>681507</v>
      </c>
      <c r="J76" s="23">
        <f t="shared" si="5"/>
        <v>3410602.9400000004</v>
      </c>
    </row>
    <row r="77" spans="1:10" s="27" customFormat="1" ht="30" customHeight="1" x14ac:dyDescent="0.2">
      <c r="A77" s="26" t="s">
        <v>151</v>
      </c>
      <c r="B77" s="22" t="s">
        <v>152</v>
      </c>
      <c r="C77" s="23">
        <v>22128741</v>
      </c>
      <c r="D77" s="23">
        <f t="shared" si="3"/>
        <v>1579695.0899999999</v>
      </c>
      <c r="E77" s="23">
        <v>23708436.09</v>
      </c>
      <c r="F77" s="23">
        <v>18846719.649999999</v>
      </c>
      <c r="G77" s="24">
        <v>18846719.649999999</v>
      </c>
      <c r="H77" s="24">
        <f t="shared" si="4"/>
        <v>4861716.4400000013</v>
      </c>
      <c r="I77" s="23">
        <v>760561.05</v>
      </c>
      <c r="J77" s="23">
        <f t="shared" si="5"/>
        <v>4101155.3900000015</v>
      </c>
    </row>
    <row r="78" spans="1:10" s="27" customFormat="1" ht="30" customHeight="1" x14ac:dyDescent="0.2">
      <c r="A78" s="26" t="s">
        <v>153</v>
      </c>
      <c r="B78" s="22" t="s">
        <v>154</v>
      </c>
      <c r="C78" s="23">
        <v>12915477</v>
      </c>
      <c r="D78" s="23">
        <f t="shared" si="3"/>
        <v>0</v>
      </c>
      <c r="E78" s="23">
        <v>12915477</v>
      </c>
      <c r="F78" s="23">
        <v>8128359.8899999997</v>
      </c>
      <c r="G78" s="24">
        <v>8128359.8899999997</v>
      </c>
      <c r="H78" s="24">
        <f t="shared" si="4"/>
        <v>4787117.1100000003</v>
      </c>
      <c r="I78" s="23">
        <v>2028758.07</v>
      </c>
      <c r="J78" s="23">
        <f t="shared" si="5"/>
        <v>2758359.04</v>
      </c>
    </row>
    <row r="79" spans="1:10" s="27" customFormat="1" ht="30" customHeight="1" x14ac:dyDescent="0.2">
      <c r="A79" s="26" t="s">
        <v>155</v>
      </c>
      <c r="B79" s="22" t="s">
        <v>156</v>
      </c>
      <c r="C79" s="23">
        <v>2739789258</v>
      </c>
      <c r="D79" s="23">
        <f t="shared" si="3"/>
        <v>-251693294</v>
      </c>
      <c r="E79" s="23">
        <v>2488095964</v>
      </c>
      <c r="F79" s="23">
        <v>1441462960.8199999</v>
      </c>
      <c r="G79" s="24">
        <v>1441462960.8199999</v>
      </c>
      <c r="H79" s="24">
        <f t="shared" si="4"/>
        <v>1046633003.1800001</v>
      </c>
      <c r="I79" s="23">
        <v>292415401</v>
      </c>
      <c r="J79" s="23">
        <f t="shared" si="5"/>
        <v>754217602.18000007</v>
      </c>
    </row>
    <row r="80" spans="1:10" s="27" customFormat="1" ht="30" customHeight="1" x14ac:dyDescent="0.2">
      <c r="A80" s="26" t="s">
        <v>157</v>
      </c>
      <c r="B80" s="22" t="s">
        <v>158</v>
      </c>
      <c r="C80" s="23">
        <v>35407</v>
      </c>
      <c r="D80" s="23">
        <f t="shared" si="3"/>
        <v>0</v>
      </c>
      <c r="E80" s="23">
        <v>35407</v>
      </c>
      <c r="F80" s="23">
        <v>0</v>
      </c>
      <c r="G80" s="24">
        <v>0</v>
      </c>
      <c r="H80" s="24">
        <f t="shared" si="4"/>
        <v>35407</v>
      </c>
      <c r="I80" s="23">
        <v>0</v>
      </c>
      <c r="J80" s="23">
        <f t="shared" si="5"/>
        <v>35407</v>
      </c>
    </row>
    <row r="81" spans="1:10" s="27" customFormat="1" ht="30" customHeight="1" x14ac:dyDescent="0.2">
      <c r="A81" s="26" t="s">
        <v>159</v>
      </c>
      <c r="B81" s="22" t="s">
        <v>160</v>
      </c>
      <c r="C81" s="23">
        <v>610304843</v>
      </c>
      <c r="D81" s="23">
        <f t="shared" si="3"/>
        <v>-154633300</v>
      </c>
      <c r="E81" s="23">
        <v>455671543</v>
      </c>
      <c r="F81" s="23">
        <v>88594777</v>
      </c>
      <c r="G81" s="24">
        <v>88594777</v>
      </c>
      <c r="H81" s="24">
        <f t="shared" si="4"/>
        <v>367076766</v>
      </c>
      <c r="I81" s="23">
        <v>0</v>
      </c>
      <c r="J81" s="23">
        <f t="shared" si="5"/>
        <v>367076766</v>
      </c>
    </row>
    <row r="82" spans="1:10" s="27" customFormat="1" ht="30" customHeight="1" x14ac:dyDescent="0.2">
      <c r="A82" s="26" t="s">
        <v>161</v>
      </c>
      <c r="B82" s="22" t="s">
        <v>162</v>
      </c>
      <c r="C82" s="23">
        <v>133860335</v>
      </c>
      <c r="D82" s="23">
        <f t="shared" si="3"/>
        <v>44436061.090000004</v>
      </c>
      <c r="E82" s="23">
        <v>178296396.09</v>
      </c>
      <c r="F82" s="23">
        <v>55327556.07</v>
      </c>
      <c r="G82" s="24">
        <v>55327556.07</v>
      </c>
      <c r="H82" s="24">
        <f t="shared" si="4"/>
        <v>122968840.02000001</v>
      </c>
      <c r="I82" s="23">
        <v>35084203.909999996</v>
      </c>
      <c r="J82" s="23">
        <f t="shared" si="5"/>
        <v>87884636.110000014</v>
      </c>
    </row>
    <row r="83" spans="1:10" s="27" customFormat="1" ht="30" customHeight="1" x14ac:dyDescent="0.2">
      <c r="A83" s="26" t="s">
        <v>163</v>
      </c>
      <c r="B83" s="22" t="s">
        <v>164</v>
      </c>
      <c r="C83" s="23">
        <v>1250878125</v>
      </c>
      <c r="D83" s="23">
        <f t="shared" si="3"/>
        <v>0</v>
      </c>
      <c r="E83" s="23">
        <v>1250878125</v>
      </c>
      <c r="F83" s="23">
        <v>934931075.25999999</v>
      </c>
      <c r="G83" s="24">
        <v>934931075.25999999</v>
      </c>
      <c r="H83" s="24">
        <f t="shared" si="4"/>
        <v>315947049.74000001</v>
      </c>
      <c r="I83" s="23">
        <v>312147049.74000001</v>
      </c>
      <c r="J83" s="23">
        <f t="shared" si="5"/>
        <v>3800000</v>
      </c>
    </row>
    <row r="84" spans="1:10" s="27" customFormat="1" ht="30" customHeight="1" x14ac:dyDescent="0.2">
      <c r="A84" s="26" t="s">
        <v>165</v>
      </c>
      <c r="B84" s="22" t="s">
        <v>166</v>
      </c>
      <c r="C84" s="23">
        <v>116036461</v>
      </c>
      <c r="D84" s="23">
        <f t="shared" si="3"/>
        <v>0</v>
      </c>
      <c r="E84" s="23">
        <v>116036461</v>
      </c>
      <c r="F84" s="23">
        <v>78557319.120000005</v>
      </c>
      <c r="G84" s="24">
        <v>78557319.120000005</v>
      </c>
      <c r="H84" s="24">
        <f t="shared" si="4"/>
        <v>37479141.879999995</v>
      </c>
      <c r="I84" s="23">
        <v>6959544.3200000003</v>
      </c>
      <c r="J84" s="23">
        <f t="shared" si="5"/>
        <v>30519597.559999995</v>
      </c>
    </row>
    <row r="85" spans="1:10" s="27" customFormat="1" ht="30" customHeight="1" x14ac:dyDescent="0.2">
      <c r="A85" s="26" t="s">
        <v>167</v>
      </c>
      <c r="B85" s="22" t="s">
        <v>168</v>
      </c>
      <c r="C85" s="23">
        <v>23901955</v>
      </c>
      <c r="D85" s="23">
        <f t="shared" si="3"/>
        <v>290109670.04000002</v>
      </c>
      <c r="E85" s="23">
        <v>314011625.04000002</v>
      </c>
      <c r="F85" s="23">
        <v>30164794.370000001</v>
      </c>
      <c r="G85" s="24">
        <v>30164794.370000001</v>
      </c>
      <c r="H85" s="24">
        <f t="shared" si="4"/>
        <v>283846830.67000002</v>
      </c>
      <c r="I85" s="23">
        <v>59901368.890000001</v>
      </c>
      <c r="J85" s="23">
        <f t="shared" si="5"/>
        <v>223945461.78000003</v>
      </c>
    </row>
    <row r="86" spans="1:10" s="27" customFormat="1" ht="30" customHeight="1" x14ac:dyDescent="0.2">
      <c r="A86" s="26" t="s">
        <v>169</v>
      </c>
      <c r="B86" s="22" t="s">
        <v>170</v>
      </c>
      <c r="C86" s="23">
        <v>119091446</v>
      </c>
      <c r="D86" s="23">
        <f t="shared" si="3"/>
        <v>0</v>
      </c>
      <c r="E86" s="23">
        <v>119091446</v>
      </c>
      <c r="F86" s="23">
        <v>37584766.979999997</v>
      </c>
      <c r="G86" s="24">
        <v>37584766.979999997</v>
      </c>
      <c r="H86" s="24">
        <f t="shared" si="4"/>
        <v>81506679.020000011</v>
      </c>
      <c r="I86" s="23">
        <v>24016872.010000002</v>
      </c>
      <c r="J86" s="23">
        <f t="shared" si="5"/>
        <v>57489807.010000005</v>
      </c>
    </row>
    <row r="87" spans="1:10" s="27" customFormat="1" ht="30" customHeight="1" x14ac:dyDescent="0.2">
      <c r="A87" s="26" t="s">
        <v>171</v>
      </c>
      <c r="B87" s="22" t="s">
        <v>172</v>
      </c>
      <c r="C87" s="23">
        <v>27040569</v>
      </c>
      <c r="D87" s="23">
        <f t="shared" si="3"/>
        <v>0</v>
      </c>
      <c r="E87" s="23">
        <v>27040569</v>
      </c>
      <c r="F87" s="23">
        <v>16140857.92</v>
      </c>
      <c r="G87" s="24">
        <v>16140857.92</v>
      </c>
      <c r="H87" s="24">
        <f t="shared" si="4"/>
        <v>10899711.08</v>
      </c>
      <c r="I87" s="23">
        <v>5754319.6500000004</v>
      </c>
      <c r="J87" s="23">
        <f t="shared" si="5"/>
        <v>5145391.43</v>
      </c>
    </row>
    <row r="88" spans="1:10" s="27" customFormat="1" ht="30" customHeight="1" x14ac:dyDescent="0.2">
      <c r="A88" s="26" t="s">
        <v>173</v>
      </c>
      <c r="B88" s="22" t="s">
        <v>174</v>
      </c>
      <c r="C88" s="23">
        <v>2238152340</v>
      </c>
      <c r="D88" s="23">
        <f t="shared" si="3"/>
        <v>10029092.349999905</v>
      </c>
      <c r="E88" s="23">
        <v>2248181432.3499999</v>
      </c>
      <c r="F88" s="23">
        <v>1361991922.03</v>
      </c>
      <c r="G88" s="24">
        <v>1361991922.03</v>
      </c>
      <c r="H88" s="24">
        <f t="shared" si="4"/>
        <v>886189510.31999993</v>
      </c>
      <c r="I88" s="23">
        <v>414933602.50999999</v>
      </c>
      <c r="J88" s="23">
        <f t="shared" si="5"/>
        <v>471255907.80999994</v>
      </c>
    </row>
    <row r="89" spans="1:10" s="27" customFormat="1" ht="30" customHeight="1" x14ac:dyDescent="0.2">
      <c r="A89" s="26" t="s">
        <v>175</v>
      </c>
      <c r="B89" s="22" t="s">
        <v>176</v>
      </c>
      <c r="C89" s="23">
        <v>17393542</v>
      </c>
      <c r="D89" s="23">
        <f t="shared" si="3"/>
        <v>0</v>
      </c>
      <c r="E89" s="23">
        <v>17393542</v>
      </c>
      <c r="F89" s="23">
        <v>11085735.77</v>
      </c>
      <c r="G89" s="24">
        <v>11085735.77</v>
      </c>
      <c r="H89" s="24">
        <f t="shared" si="4"/>
        <v>6307806.2300000004</v>
      </c>
      <c r="I89" s="23">
        <v>2128324.8199999998</v>
      </c>
      <c r="J89" s="23">
        <f t="shared" si="5"/>
        <v>4179481.4100000006</v>
      </c>
    </row>
    <row r="90" spans="1:10" s="27" customFormat="1" ht="30" customHeight="1" x14ac:dyDescent="0.2">
      <c r="A90" s="26" t="s">
        <v>177</v>
      </c>
      <c r="B90" s="22" t="s">
        <v>178</v>
      </c>
      <c r="C90" s="23">
        <v>157002779</v>
      </c>
      <c r="D90" s="23">
        <f t="shared" si="3"/>
        <v>0</v>
      </c>
      <c r="E90" s="23">
        <v>157002779</v>
      </c>
      <c r="F90" s="23">
        <v>73662391.560000002</v>
      </c>
      <c r="G90" s="24">
        <v>73662391.560000002</v>
      </c>
      <c r="H90" s="24">
        <f t="shared" si="4"/>
        <v>83340387.439999998</v>
      </c>
      <c r="I90" s="23">
        <v>64127093.600000001</v>
      </c>
      <c r="J90" s="23">
        <f t="shared" si="5"/>
        <v>19213293.839999996</v>
      </c>
    </row>
    <row r="91" spans="1:10" s="27" customFormat="1" ht="30" customHeight="1" x14ac:dyDescent="0.2">
      <c r="A91" s="26" t="s">
        <v>179</v>
      </c>
      <c r="B91" s="22" t="s">
        <v>180</v>
      </c>
      <c r="C91" s="23">
        <v>387616768</v>
      </c>
      <c r="D91" s="23">
        <f t="shared" si="3"/>
        <v>0</v>
      </c>
      <c r="E91" s="23">
        <v>387616768</v>
      </c>
      <c r="F91" s="23">
        <v>146947922.65000001</v>
      </c>
      <c r="G91" s="24">
        <v>146947922.65000001</v>
      </c>
      <c r="H91" s="24">
        <f t="shared" si="4"/>
        <v>240668845.34999999</v>
      </c>
      <c r="I91" s="23">
        <v>139986905.78</v>
      </c>
      <c r="J91" s="23">
        <f t="shared" si="5"/>
        <v>100681939.56999999</v>
      </c>
    </row>
    <row r="92" spans="1:10" s="27" customFormat="1" ht="30" customHeight="1" x14ac:dyDescent="0.2">
      <c r="A92" s="26" t="s">
        <v>181</v>
      </c>
      <c r="B92" s="22" t="s">
        <v>182</v>
      </c>
      <c r="C92" s="23">
        <v>42248787</v>
      </c>
      <c r="D92" s="23">
        <f t="shared" si="3"/>
        <v>9218747.3200000003</v>
      </c>
      <c r="E92" s="23">
        <v>51467534.32</v>
      </c>
      <c r="F92" s="23">
        <v>34029705.829999998</v>
      </c>
      <c r="G92" s="24">
        <v>34029705.829999998</v>
      </c>
      <c r="H92" s="24">
        <f t="shared" si="4"/>
        <v>17437828.490000002</v>
      </c>
      <c r="I92" s="23">
        <v>8680905.5199999996</v>
      </c>
      <c r="J92" s="23">
        <f t="shared" si="5"/>
        <v>8756922.9700000025</v>
      </c>
    </row>
    <row r="93" spans="1:10" s="27" customFormat="1" ht="30" customHeight="1" x14ac:dyDescent="0.2">
      <c r="A93" s="26" t="s">
        <v>183</v>
      </c>
      <c r="B93" s="22" t="s">
        <v>184</v>
      </c>
      <c r="C93" s="23">
        <v>19268201</v>
      </c>
      <c r="D93" s="23">
        <f t="shared" si="3"/>
        <v>-18475057.190000001</v>
      </c>
      <c r="E93" s="23">
        <v>793143.81</v>
      </c>
      <c r="F93" s="23">
        <v>793143.81</v>
      </c>
      <c r="G93" s="24">
        <v>793143.81</v>
      </c>
      <c r="H93" s="24">
        <f t="shared" si="4"/>
        <v>0</v>
      </c>
      <c r="I93" s="23">
        <v>0</v>
      </c>
      <c r="J93" s="23">
        <f t="shared" si="5"/>
        <v>0</v>
      </c>
    </row>
    <row r="94" spans="1:10" s="27" customFormat="1" ht="30" customHeight="1" x14ac:dyDescent="0.2">
      <c r="A94" s="26" t="s">
        <v>185</v>
      </c>
      <c r="B94" s="22" t="s">
        <v>186</v>
      </c>
      <c r="C94" s="23">
        <v>0</v>
      </c>
      <c r="D94" s="23">
        <f t="shared" si="3"/>
        <v>1200000000</v>
      </c>
      <c r="E94" s="23">
        <v>1200000000</v>
      </c>
      <c r="F94" s="23">
        <v>1151044471.78</v>
      </c>
      <c r="G94" s="24">
        <v>1151044471.78</v>
      </c>
      <c r="H94" s="24">
        <f t="shared" si="4"/>
        <v>48955528.220000029</v>
      </c>
      <c r="I94" s="23">
        <v>17461597.52</v>
      </c>
      <c r="J94" s="23">
        <f t="shared" si="5"/>
        <v>31493930.700000029</v>
      </c>
    </row>
    <row r="95" spans="1:10" s="27" customFormat="1" ht="30" customHeight="1" x14ac:dyDescent="0.2">
      <c r="A95" s="26" t="s">
        <v>187</v>
      </c>
      <c r="B95" s="22" t="s">
        <v>188</v>
      </c>
      <c r="C95" s="23">
        <v>743073481</v>
      </c>
      <c r="D95" s="23">
        <f t="shared" si="3"/>
        <v>0</v>
      </c>
      <c r="E95" s="23">
        <v>743073481</v>
      </c>
      <c r="F95" s="23">
        <v>297812476.48000002</v>
      </c>
      <c r="G95" s="24">
        <v>297812476.48000002</v>
      </c>
      <c r="H95" s="24">
        <f t="shared" si="4"/>
        <v>445261004.51999998</v>
      </c>
      <c r="I95" s="23">
        <v>91960380.150000006</v>
      </c>
      <c r="J95" s="23">
        <f t="shared" si="5"/>
        <v>353300624.37</v>
      </c>
    </row>
    <row r="96" spans="1:10" s="27" customFormat="1" ht="30" customHeight="1" x14ac:dyDescent="0.2">
      <c r="A96" s="26" t="s">
        <v>189</v>
      </c>
      <c r="B96" s="22" t="s">
        <v>190</v>
      </c>
      <c r="C96" s="23">
        <v>2468927816</v>
      </c>
      <c r="D96" s="23">
        <f t="shared" si="3"/>
        <v>0</v>
      </c>
      <c r="E96" s="23">
        <v>2468927816</v>
      </c>
      <c r="F96" s="23">
        <v>1922349345.0999999</v>
      </c>
      <c r="G96" s="24">
        <v>1922349345.0999999</v>
      </c>
      <c r="H96" s="24">
        <f t="shared" si="4"/>
        <v>546578470.9000001</v>
      </c>
      <c r="I96" s="23">
        <v>486010521.61000001</v>
      </c>
      <c r="J96" s="23">
        <f t="shared" si="5"/>
        <v>60567949.290000081</v>
      </c>
    </row>
    <row r="97" spans="1:10" s="27" customFormat="1" ht="30" customHeight="1" x14ac:dyDescent="0.2">
      <c r="A97" s="26" t="s">
        <v>191</v>
      </c>
      <c r="B97" s="22" t="s">
        <v>192</v>
      </c>
      <c r="C97" s="23">
        <v>13775105759</v>
      </c>
      <c r="D97" s="23">
        <f t="shared" si="3"/>
        <v>-1140025873</v>
      </c>
      <c r="E97" s="23">
        <v>12635079886</v>
      </c>
      <c r="F97" s="23">
        <v>7406878353.96</v>
      </c>
      <c r="G97" s="24">
        <v>7406878353.96</v>
      </c>
      <c r="H97" s="24">
        <f t="shared" si="4"/>
        <v>5228201532.04</v>
      </c>
      <c r="I97" s="23">
        <v>3600655339.9699998</v>
      </c>
      <c r="J97" s="23">
        <f t="shared" si="5"/>
        <v>1627546192.0700002</v>
      </c>
    </row>
    <row r="98" spans="1:10" s="27" customFormat="1" ht="30" customHeight="1" x14ac:dyDescent="0.2">
      <c r="A98" s="26" t="s">
        <v>193</v>
      </c>
      <c r="B98" s="22" t="s">
        <v>194</v>
      </c>
      <c r="C98" s="23">
        <v>145855294</v>
      </c>
      <c r="D98" s="23">
        <f t="shared" si="3"/>
        <v>12141339.419999987</v>
      </c>
      <c r="E98" s="23">
        <v>157996633.41999999</v>
      </c>
      <c r="F98" s="23">
        <v>60809257.140000001</v>
      </c>
      <c r="G98" s="24">
        <v>60809257.140000001</v>
      </c>
      <c r="H98" s="24">
        <f t="shared" si="4"/>
        <v>97187376.279999986</v>
      </c>
      <c r="I98" s="23">
        <v>27420519.129999999</v>
      </c>
      <c r="J98" s="23">
        <f t="shared" si="5"/>
        <v>69766857.149999991</v>
      </c>
    </row>
    <row r="99" spans="1:10" s="27" customFormat="1" ht="30" customHeight="1" x14ac:dyDescent="0.2">
      <c r="A99" s="26" t="s">
        <v>195</v>
      </c>
      <c r="B99" s="22" t="s">
        <v>196</v>
      </c>
      <c r="C99" s="23">
        <v>2613896659</v>
      </c>
      <c r="D99" s="23">
        <f t="shared" si="3"/>
        <v>0</v>
      </c>
      <c r="E99" s="23">
        <v>2613896659</v>
      </c>
      <c r="F99" s="23">
        <v>1497785134.75</v>
      </c>
      <c r="G99" s="24">
        <v>1497785134.75</v>
      </c>
      <c r="H99" s="24">
        <f t="shared" si="4"/>
        <v>1116111524.25</v>
      </c>
      <c r="I99" s="23">
        <v>647694178.62</v>
      </c>
      <c r="J99" s="23">
        <f t="shared" si="5"/>
        <v>468417345.63</v>
      </c>
    </row>
    <row r="100" spans="1:10" s="27" customFormat="1" ht="30" customHeight="1" x14ac:dyDescent="0.2">
      <c r="A100" s="26" t="s">
        <v>197</v>
      </c>
      <c r="B100" s="22" t="s">
        <v>198</v>
      </c>
      <c r="C100" s="23">
        <v>1979833947</v>
      </c>
      <c r="D100" s="23">
        <f t="shared" si="3"/>
        <v>0</v>
      </c>
      <c r="E100" s="23">
        <v>1979833947</v>
      </c>
      <c r="F100" s="23">
        <v>1116276181.6199999</v>
      </c>
      <c r="G100" s="24">
        <v>1116276181.6199999</v>
      </c>
      <c r="H100" s="24">
        <f t="shared" si="4"/>
        <v>863557765.38000011</v>
      </c>
      <c r="I100" s="23">
        <v>536086154.54000002</v>
      </c>
      <c r="J100" s="23">
        <f t="shared" si="5"/>
        <v>327471610.84000009</v>
      </c>
    </row>
    <row r="101" spans="1:10" s="27" customFormat="1" ht="30" customHeight="1" x14ac:dyDescent="0.2">
      <c r="A101" s="26" t="s">
        <v>199</v>
      </c>
      <c r="B101" s="22" t="s">
        <v>200</v>
      </c>
      <c r="C101" s="23">
        <v>36788932</v>
      </c>
      <c r="D101" s="23">
        <f t="shared" si="3"/>
        <v>-451235.21000000089</v>
      </c>
      <c r="E101" s="23">
        <v>36337696.789999999</v>
      </c>
      <c r="F101" s="23">
        <v>24450217.66</v>
      </c>
      <c r="G101" s="24">
        <v>24450217.66</v>
      </c>
      <c r="H101" s="24">
        <f t="shared" si="4"/>
        <v>11887479.129999999</v>
      </c>
      <c r="I101" s="23">
        <v>4221963.79</v>
      </c>
      <c r="J101" s="23">
        <f t="shared" si="5"/>
        <v>7665515.3399999989</v>
      </c>
    </row>
    <row r="102" spans="1:10" s="27" customFormat="1" ht="30" customHeight="1" x14ac:dyDescent="0.2">
      <c r="A102" s="26" t="s">
        <v>201</v>
      </c>
      <c r="B102" s="22" t="s">
        <v>202</v>
      </c>
      <c r="C102" s="23">
        <v>296349633</v>
      </c>
      <c r="D102" s="23">
        <f t="shared" si="3"/>
        <v>0</v>
      </c>
      <c r="E102" s="23">
        <v>296349633</v>
      </c>
      <c r="F102" s="23">
        <v>187195972.38</v>
      </c>
      <c r="G102" s="24">
        <v>187195972.38</v>
      </c>
      <c r="H102" s="24">
        <f t="shared" si="4"/>
        <v>109153660.62</v>
      </c>
      <c r="I102" s="23">
        <v>19803727.350000001</v>
      </c>
      <c r="J102" s="23">
        <f t="shared" si="5"/>
        <v>89349933.270000011</v>
      </c>
    </row>
    <row r="103" spans="1:10" s="27" customFormat="1" ht="30" customHeight="1" x14ac:dyDescent="0.2">
      <c r="A103" s="26" t="s">
        <v>203</v>
      </c>
      <c r="B103" s="22" t="s">
        <v>204</v>
      </c>
      <c r="C103" s="23">
        <v>49451243</v>
      </c>
      <c r="D103" s="23">
        <f t="shared" si="3"/>
        <v>0</v>
      </c>
      <c r="E103" s="23">
        <v>49451243</v>
      </c>
      <c r="F103" s="23">
        <v>36503309.630000003</v>
      </c>
      <c r="G103" s="24">
        <v>36503309.630000003</v>
      </c>
      <c r="H103" s="24">
        <f t="shared" si="4"/>
        <v>12947933.369999997</v>
      </c>
      <c r="I103" s="23">
        <v>6331722.0800000001</v>
      </c>
      <c r="J103" s="23">
        <f t="shared" si="5"/>
        <v>6616211.2899999972</v>
      </c>
    </row>
    <row r="104" spans="1:10" s="27" customFormat="1" ht="30" customHeight="1" x14ac:dyDescent="0.2">
      <c r="A104" s="26" t="s">
        <v>205</v>
      </c>
      <c r="B104" s="22" t="s">
        <v>206</v>
      </c>
      <c r="C104" s="23">
        <v>6654837737</v>
      </c>
      <c r="D104" s="23">
        <f t="shared" si="3"/>
        <v>252549867.31999969</v>
      </c>
      <c r="E104" s="23">
        <v>6907387604.3199997</v>
      </c>
      <c r="F104" s="23">
        <v>4829415987.7700005</v>
      </c>
      <c r="G104" s="24">
        <v>4829415987.7700005</v>
      </c>
      <c r="H104" s="24">
        <f t="shared" si="4"/>
        <v>2077971616.5499992</v>
      </c>
      <c r="I104" s="23">
        <v>156887624.43000001</v>
      </c>
      <c r="J104" s="23">
        <f t="shared" si="5"/>
        <v>1921083992.1199992</v>
      </c>
    </row>
    <row r="105" spans="1:10" s="27" customFormat="1" ht="30" customHeight="1" x14ac:dyDescent="0.2">
      <c r="A105" s="26" t="s">
        <v>207</v>
      </c>
      <c r="B105" s="22" t="s">
        <v>208</v>
      </c>
      <c r="C105" s="23">
        <v>12669845</v>
      </c>
      <c r="D105" s="23">
        <f t="shared" si="3"/>
        <v>0</v>
      </c>
      <c r="E105" s="23">
        <v>12669845</v>
      </c>
      <c r="F105" s="23">
        <v>7849280.1900000004</v>
      </c>
      <c r="G105" s="24">
        <v>7849280.1900000004</v>
      </c>
      <c r="H105" s="24">
        <f t="shared" si="4"/>
        <v>4820564.8099999996</v>
      </c>
      <c r="I105" s="23">
        <v>2165579.1800000002</v>
      </c>
      <c r="J105" s="23">
        <f t="shared" si="5"/>
        <v>2654985.6299999994</v>
      </c>
    </row>
    <row r="106" spans="1:10" s="27" customFormat="1" ht="30" customHeight="1" x14ac:dyDescent="0.2">
      <c r="A106" s="26" t="s">
        <v>209</v>
      </c>
      <c r="B106" s="22" t="s">
        <v>210</v>
      </c>
      <c r="C106" s="23">
        <v>7453765</v>
      </c>
      <c r="D106" s="23">
        <f t="shared" si="3"/>
        <v>0</v>
      </c>
      <c r="E106" s="23">
        <v>7453765</v>
      </c>
      <c r="F106" s="23">
        <v>5164704</v>
      </c>
      <c r="G106" s="24">
        <v>5164704</v>
      </c>
      <c r="H106" s="24">
        <f t="shared" si="4"/>
        <v>2289061</v>
      </c>
      <c r="I106" s="23">
        <v>820449.64</v>
      </c>
      <c r="J106" s="23">
        <f t="shared" si="5"/>
        <v>1468611.3599999999</v>
      </c>
    </row>
    <row r="107" spans="1:10" s="27" customFormat="1" ht="30" customHeight="1" x14ac:dyDescent="0.2">
      <c r="A107" s="26" t="s">
        <v>211</v>
      </c>
      <c r="B107" s="22" t="s">
        <v>212</v>
      </c>
      <c r="C107" s="23">
        <v>12810000</v>
      </c>
      <c r="D107" s="23">
        <f t="shared" si="3"/>
        <v>0</v>
      </c>
      <c r="E107" s="23">
        <v>12810000</v>
      </c>
      <c r="F107" s="23">
        <v>3557239.51</v>
      </c>
      <c r="G107" s="24">
        <v>3557239.51</v>
      </c>
      <c r="H107" s="24">
        <f t="shared" si="4"/>
        <v>9252760.4900000002</v>
      </c>
      <c r="I107" s="23">
        <v>7100000</v>
      </c>
      <c r="J107" s="23">
        <f t="shared" si="5"/>
        <v>2152760.4900000002</v>
      </c>
    </row>
    <row r="108" spans="1:10" s="27" customFormat="1" ht="30" customHeight="1" x14ac:dyDescent="0.2">
      <c r="A108" s="26" t="s">
        <v>213</v>
      </c>
      <c r="B108" s="22" t="s">
        <v>214</v>
      </c>
      <c r="C108" s="23">
        <v>32911868</v>
      </c>
      <c r="D108" s="23">
        <f t="shared" si="3"/>
        <v>9783783</v>
      </c>
      <c r="E108" s="23">
        <v>42695651</v>
      </c>
      <c r="F108" s="23">
        <v>19508202.219999999</v>
      </c>
      <c r="G108" s="24">
        <v>19508202.219999999</v>
      </c>
      <c r="H108" s="24">
        <f t="shared" si="4"/>
        <v>23187448.780000001</v>
      </c>
      <c r="I108" s="23">
        <v>657181.65</v>
      </c>
      <c r="J108" s="23">
        <f t="shared" si="5"/>
        <v>22530267.130000003</v>
      </c>
    </row>
    <row r="109" spans="1:10" s="27" customFormat="1" ht="30" customHeight="1" x14ac:dyDescent="0.2">
      <c r="A109" s="26" t="s">
        <v>215</v>
      </c>
      <c r="B109" s="22" t="s">
        <v>216</v>
      </c>
      <c r="C109" s="23">
        <v>1230881878</v>
      </c>
      <c r="D109" s="23">
        <f t="shared" si="3"/>
        <v>115785922</v>
      </c>
      <c r="E109" s="23">
        <v>1346667800</v>
      </c>
      <c r="F109" s="23">
        <v>769398618.67999995</v>
      </c>
      <c r="G109" s="24">
        <v>769398618.67999995</v>
      </c>
      <c r="H109" s="24">
        <f t="shared" si="4"/>
        <v>577269181.32000005</v>
      </c>
      <c r="I109" s="23">
        <v>32985799</v>
      </c>
      <c r="J109" s="23">
        <f t="shared" si="5"/>
        <v>544283382.32000005</v>
      </c>
    </row>
    <row r="110" spans="1:10" s="27" customFormat="1" ht="30" customHeight="1" x14ac:dyDescent="0.2">
      <c r="A110" s="26" t="s">
        <v>217</v>
      </c>
      <c r="B110" s="22" t="s">
        <v>218</v>
      </c>
      <c r="C110" s="23">
        <v>276629483</v>
      </c>
      <c r="D110" s="23">
        <f t="shared" si="3"/>
        <v>-15500000</v>
      </c>
      <c r="E110" s="23">
        <v>261129483</v>
      </c>
      <c r="F110" s="23">
        <v>169537492.86000001</v>
      </c>
      <c r="G110" s="24">
        <v>169537492.86000001</v>
      </c>
      <c r="H110" s="24">
        <f t="shared" si="4"/>
        <v>91591990.139999986</v>
      </c>
      <c r="I110" s="23">
        <v>73058529.409999996</v>
      </c>
      <c r="J110" s="23">
        <f t="shared" si="5"/>
        <v>18533460.729999989</v>
      </c>
    </row>
    <row r="111" spans="1:10" s="27" customFormat="1" ht="30" customHeight="1" x14ac:dyDescent="0.2">
      <c r="A111" s="26" t="s">
        <v>219</v>
      </c>
      <c r="B111" s="22" t="s">
        <v>220</v>
      </c>
      <c r="C111" s="23">
        <v>1027275429</v>
      </c>
      <c r="D111" s="23">
        <f t="shared" si="3"/>
        <v>-15000000</v>
      </c>
      <c r="E111" s="23">
        <v>1012275429</v>
      </c>
      <c r="F111" s="23">
        <v>670150919.51999998</v>
      </c>
      <c r="G111" s="24">
        <v>670150919.51999998</v>
      </c>
      <c r="H111" s="24">
        <f t="shared" si="4"/>
        <v>342124509.48000002</v>
      </c>
      <c r="I111" s="23">
        <v>40941509.060000002</v>
      </c>
      <c r="J111" s="23">
        <f t="shared" si="5"/>
        <v>301183000.42000002</v>
      </c>
    </row>
    <row r="112" spans="1:10" s="27" customFormat="1" ht="30" customHeight="1" x14ac:dyDescent="0.2">
      <c r="A112" s="26" t="s">
        <v>221</v>
      </c>
      <c r="B112" s="22" t="s">
        <v>222</v>
      </c>
      <c r="C112" s="23">
        <v>7354580639</v>
      </c>
      <c r="D112" s="23">
        <f t="shared" si="3"/>
        <v>0</v>
      </c>
      <c r="E112" s="23">
        <v>7354580639</v>
      </c>
      <c r="F112" s="23">
        <v>5792410043.6199999</v>
      </c>
      <c r="G112" s="24">
        <v>5792410043.6199999</v>
      </c>
      <c r="H112" s="24">
        <f t="shared" si="4"/>
        <v>1562170595.3800001</v>
      </c>
      <c r="I112" s="23">
        <v>1509201023.9300001</v>
      </c>
      <c r="J112" s="23">
        <f t="shared" si="5"/>
        <v>52969571.450000048</v>
      </c>
    </row>
    <row r="113" spans="1:12" s="27" customFormat="1" ht="30" customHeight="1" x14ac:dyDescent="0.2">
      <c r="A113" s="26" t="s">
        <v>223</v>
      </c>
      <c r="B113" s="22" t="s">
        <v>224</v>
      </c>
      <c r="C113" s="23">
        <v>50484861</v>
      </c>
      <c r="D113" s="23">
        <f t="shared" si="3"/>
        <v>0</v>
      </c>
      <c r="E113" s="23">
        <v>50484861</v>
      </c>
      <c r="F113" s="23">
        <v>21124344.899999999</v>
      </c>
      <c r="G113" s="24">
        <v>21124344.899999999</v>
      </c>
      <c r="H113" s="24">
        <f t="shared" si="4"/>
        <v>29360516.100000001</v>
      </c>
      <c r="I113" s="23">
        <v>1469569.61</v>
      </c>
      <c r="J113" s="23">
        <f t="shared" si="5"/>
        <v>27890946.490000002</v>
      </c>
    </row>
    <row r="114" spans="1:12" s="27" customFormat="1" ht="30" customHeight="1" x14ac:dyDescent="0.2">
      <c r="A114" s="26" t="s">
        <v>225</v>
      </c>
      <c r="B114" s="22" t="s">
        <v>226</v>
      </c>
      <c r="C114" s="23">
        <v>0</v>
      </c>
      <c r="D114" s="23">
        <f t="shared" si="3"/>
        <v>12000000</v>
      </c>
      <c r="E114" s="23">
        <v>12000000</v>
      </c>
      <c r="F114" s="23">
        <v>0</v>
      </c>
      <c r="G114" s="24">
        <v>0</v>
      </c>
      <c r="H114" s="24">
        <f t="shared" si="4"/>
        <v>12000000</v>
      </c>
      <c r="I114" s="23">
        <v>0</v>
      </c>
      <c r="J114" s="23">
        <f t="shared" si="5"/>
        <v>12000000</v>
      </c>
    </row>
    <row r="115" spans="1:12" s="27" customFormat="1" ht="30" customHeight="1" x14ac:dyDescent="0.2">
      <c r="A115" s="26" t="s">
        <v>227</v>
      </c>
      <c r="B115" s="22" t="s">
        <v>228</v>
      </c>
      <c r="C115" s="23">
        <v>0</v>
      </c>
      <c r="D115" s="23">
        <f t="shared" si="3"/>
        <v>1415067071.96</v>
      </c>
      <c r="E115" s="23">
        <v>1415067071.96</v>
      </c>
      <c r="F115" s="23">
        <v>1415067071.96</v>
      </c>
      <c r="G115" s="24">
        <v>1415067071.96</v>
      </c>
      <c r="H115" s="24">
        <f t="shared" si="4"/>
        <v>0</v>
      </c>
      <c r="I115" s="23">
        <v>0</v>
      </c>
      <c r="J115" s="23">
        <f t="shared" si="5"/>
        <v>0</v>
      </c>
    </row>
    <row r="116" spans="1:12" s="27" customFormat="1" ht="30" customHeight="1" x14ac:dyDescent="0.2">
      <c r="A116" s="26" t="s">
        <v>229</v>
      </c>
      <c r="B116" s="22" t="s">
        <v>230</v>
      </c>
      <c r="C116" s="23">
        <v>27341281</v>
      </c>
      <c r="D116" s="23">
        <f t="shared" si="3"/>
        <v>1384124617.55</v>
      </c>
      <c r="E116" s="23">
        <v>1411465898.55</v>
      </c>
      <c r="F116" s="23">
        <v>1411465898.55</v>
      </c>
      <c r="G116" s="24">
        <v>1411465898.55</v>
      </c>
      <c r="H116" s="24">
        <f t="shared" si="4"/>
        <v>0</v>
      </c>
      <c r="I116" s="23">
        <v>0</v>
      </c>
      <c r="J116" s="23">
        <f t="shared" si="5"/>
        <v>0</v>
      </c>
    </row>
    <row r="117" spans="1:12" s="27" customFormat="1" ht="30" customHeight="1" x14ac:dyDescent="0.2">
      <c r="A117" s="26" t="s">
        <v>231</v>
      </c>
      <c r="B117" s="22" t="s">
        <v>232</v>
      </c>
      <c r="C117" s="23">
        <v>17075454</v>
      </c>
      <c r="D117" s="23">
        <f t="shared" si="3"/>
        <v>-17075454</v>
      </c>
      <c r="E117" s="23">
        <v>0</v>
      </c>
      <c r="F117" s="23">
        <v>0</v>
      </c>
      <c r="G117" s="24">
        <v>0</v>
      </c>
      <c r="H117" s="24">
        <f t="shared" si="4"/>
        <v>0</v>
      </c>
      <c r="I117" s="23">
        <v>0</v>
      </c>
      <c r="J117" s="23">
        <f t="shared" si="5"/>
        <v>0</v>
      </c>
    </row>
    <row r="118" spans="1:12" s="27" customFormat="1" ht="30" customHeight="1" x14ac:dyDescent="0.2">
      <c r="A118" s="26" t="s">
        <v>233</v>
      </c>
      <c r="B118" s="22" t="s">
        <v>234</v>
      </c>
      <c r="C118" s="23">
        <v>64766984</v>
      </c>
      <c r="D118" s="23">
        <f t="shared" si="3"/>
        <v>-64766984</v>
      </c>
      <c r="E118" s="23">
        <v>0</v>
      </c>
      <c r="F118" s="23">
        <v>0</v>
      </c>
      <c r="G118" s="24">
        <v>0</v>
      </c>
      <c r="H118" s="24">
        <f t="shared" si="4"/>
        <v>0</v>
      </c>
      <c r="I118" s="23">
        <v>0</v>
      </c>
      <c r="J118" s="23">
        <f t="shared" si="5"/>
        <v>0</v>
      </c>
    </row>
    <row r="119" spans="1:12" s="27" customFormat="1" ht="30" customHeight="1" x14ac:dyDescent="0.2">
      <c r="A119" s="26" t="s">
        <v>235</v>
      </c>
      <c r="B119" s="22"/>
      <c r="C119" s="23"/>
      <c r="D119" s="23">
        <f t="shared" si="3"/>
        <v>0</v>
      </c>
      <c r="E119" s="23"/>
      <c r="F119" s="23"/>
      <c r="G119" s="24"/>
      <c r="H119" s="24">
        <f t="shared" si="4"/>
        <v>0</v>
      </c>
      <c r="I119" s="23"/>
      <c r="J119" s="23">
        <f t="shared" si="5"/>
        <v>0</v>
      </c>
    </row>
    <row r="120" spans="1:12" s="27" customFormat="1" ht="30" customHeight="1" x14ac:dyDescent="0.25">
      <c r="B120" s="22"/>
      <c r="C120" s="23"/>
      <c r="D120" s="23">
        <f t="shared" si="3"/>
        <v>0</v>
      </c>
      <c r="E120" s="23"/>
      <c r="F120" s="23"/>
      <c r="G120" s="24"/>
      <c r="H120" s="24">
        <f t="shared" si="4"/>
        <v>0</v>
      </c>
      <c r="I120" s="23"/>
      <c r="J120" s="23">
        <f t="shared" si="5"/>
        <v>0</v>
      </c>
    </row>
    <row r="121" spans="1:12" s="27" customFormat="1" ht="30" customHeight="1" x14ac:dyDescent="0.25">
      <c r="B121" s="22"/>
      <c r="C121" s="23"/>
      <c r="D121" s="23">
        <f t="shared" si="3"/>
        <v>0</v>
      </c>
      <c r="E121" s="23"/>
      <c r="F121" s="23"/>
      <c r="G121" s="24"/>
      <c r="H121" s="24">
        <f t="shared" si="4"/>
        <v>0</v>
      </c>
      <c r="I121" s="23"/>
      <c r="J121" s="23">
        <f t="shared" si="5"/>
        <v>0</v>
      </c>
    </row>
    <row r="122" spans="1:12" s="28" customFormat="1" ht="8.1" customHeight="1" x14ac:dyDescent="0.25">
      <c r="B122" s="29"/>
      <c r="C122" s="30"/>
      <c r="D122" s="30"/>
      <c r="E122" s="31"/>
      <c r="F122" s="30"/>
      <c r="G122" s="24"/>
      <c r="H122" s="24"/>
      <c r="I122" s="24"/>
      <c r="J122" s="30"/>
    </row>
    <row r="123" spans="1:12" s="28" customFormat="1" ht="19.7" customHeight="1" x14ac:dyDescent="0.25">
      <c r="B123" s="32" t="s">
        <v>236</v>
      </c>
      <c r="C123" s="31">
        <f>SUM(C9:C121)</f>
        <v>220145222061</v>
      </c>
      <c r="D123" s="33">
        <f>E123-C123</f>
        <v>13634742058.460022</v>
      </c>
      <c r="E123" s="31">
        <f t="shared" ref="E123:J123" si="6">SUM(E9:E121)</f>
        <v>233779964119.46002</v>
      </c>
      <c r="F123" s="31">
        <f t="shared" si="6"/>
        <v>147038201309.05997</v>
      </c>
      <c r="G123" s="31">
        <f t="shared" si="6"/>
        <v>147038201309.05997</v>
      </c>
      <c r="H123" s="31">
        <f t="shared" si="6"/>
        <v>86741762810.400024</v>
      </c>
      <c r="I123" s="31">
        <f t="shared" si="6"/>
        <v>29935100381.050003</v>
      </c>
      <c r="J123" s="31">
        <f t="shared" si="6"/>
        <v>56806662429.349976</v>
      </c>
      <c r="L123" s="34"/>
    </row>
    <row r="124" spans="1:12" ht="16.5" customHeight="1" thickBot="1" x14ac:dyDescent="0.3">
      <c r="B124" s="35"/>
      <c r="C124" s="36"/>
      <c r="D124" s="36"/>
      <c r="E124" s="37"/>
      <c r="F124" s="38"/>
      <c r="G124" s="37"/>
      <c r="H124" s="37"/>
      <c r="I124" s="37"/>
      <c r="J124" s="38"/>
    </row>
    <row r="125" spans="1:12" ht="16.5" customHeight="1" thickTop="1" x14ac:dyDescent="0.25">
      <c r="B125" s="39" t="s">
        <v>237</v>
      </c>
      <c r="C125" s="39"/>
      <c r="D125" s="39"/>
      <c r="E125" s="40"/>
      <c r="F125" s="40"/>
      <c r="G125" s="40"/>
      <c r="H125" s="40"/>
      <c r="I125" s="40"/>
      <c r="J125" s="40"/>
    </row>
    <row r="126" spans="1:12" x14ac:dyDescent="0.25">
      <c r="B126" s="41" t="s">
        <v>238</v>
      </c>
      <c r="C126" s="41"/>
      <c r="D126" s="41"/>
      <c r="E126" s="41"/>
      <c r="F126" s="41"/>
      <c r="G126" s="41"/>
      <c r="H126" s="41"/>
      <c r="I126" s="41"/>
      <c r="J126" s="41"/>
    </row>
    <row r="127" spans="1:12" x14ac:dyDescent="0.25">
      <c r="B127" s="39" t="s">
        <v>239</v>
      </c>
      <c r="C127" s="40"/>
      <c r="D127" s="40"/>
      <c r="E127" s="40"/>
      <c r="F127" s="40"/>
      <c r="G127" s="40"/>
      <c r="H127" s="40"/>
      <c r="I127" s="40"/>
      <c r="J127" s="40"/>
    </row>
    <row r="128" spans="1:12" x14ac:dyDescent="0.25">
      <c r="B128" s="40" t="s">
        <v>240</v>
      </c>
      <c r="C128" s="40"/>
      <c r="D128" s="40"/>
      <c r="E128" s="40"/>
      <c r="F128" s="40"/>
      <c r="G128" s="40"/>
      <c r="H128" s="40"/>
      <c r="I128" s="40"/>
      <c r="J128" s="40"/>
    </row>
    <row r="129" spans="2:10" ht="14.45" customHeight="1" x14ac:dyDescent="0.25">
      <c r="B129" s="40" t="s">
        <v>241</v>
      </c>
      <c r="C129" s="40"/>
      <c r="D129" s="40"/>
      <c r="E129" s="40"/>
      <c r="F129" s="40"/>
      <c r="G129" s="40"/>
      <c r="H129" s="40"/>
      <c r="I129" s="40"/>
      <c r="J129" s="40"/>
    </row>
    <row r="130" spans="2:10" ht="14.45" customHeight="1" x14ac:dyDescent="0.25">
      <c r="B130" s="39" t="s">
        <v>242</v>
      </c>
      <c r="C130" s="39"/>
      <c r="D130" s="39"/>
      <c r="E130" s="40"/>
      <c r="F130" s="40"/>
      <c r="G130" s="40"/>
      <c r="H130" s="40"/>
      <c r="I130" s="40"/>
      <c r="J130" s="40"/>
    </row>
  </sheetData>
  <sheetProtection formatCells="0" formatColumns="0" formatRows="0" insertColumns="0" insertRows="0" insertHyperlinks="0" deleteColumns="0" deleteRows="0" sort="0" autoFilter="0" pivotTables="0"/>
  <mergeCells count="16">
    <mergeCell ref="B125:J125"/>
    <mergeCell ref="B126:J126"/>
    <mergeCell ref="B127:J127"/>
    <mergeCell ref="B128:J128"/>
    <mergeCell ref="B129:J129"/>
    <mergeCell ref="B130:J130"/>
    <mergeCell ref="B1:J1"/>
    <mergeCell ref="B2:J2"/>
    <mergeCell ref="B3:J3"/>
    <mergeCell ref="B4:J4"/>
    <mergeCell ref="B5:J5"/>
    <mergeCell ref="B6:B7"/>
    <mergeCell ref="C6:G6"/>
    <mergeCell ref="H6:H7"/>
    <mergeCell ref="I6:I7"/>
    <mergeCell ref="J6:J7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0"/>
  <sheetViews>
    <sheetView showGridLines="0" view="pageBreakPreview" topLeftCell="B1" zoomScale="85" zoomScaleNormal="85" workbookViewId="0">
      <selection activeCell="C124" sqref="C124"/>
    </sheetView>
  </sheetViews>
  <sheetFormatPr baseColWidth="10" defaultColWidth="11.5703125" defaultRowHeight="15.75" x14ac:dyDescent="0.25"/>
  <cols>
    <col min="1" max="1" width="4.85546875" style="1" hidden="1" customWidth="1"/>
    <col min="2" max="2" width="32.8554687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2" t="s">
        <v>5</v>
      </c>
      <c r="C7" s="15" t="s">
        <v>243</v>
      </c>
      <c r="D7" s="15"/>
      <c r="E7" s="15"/>
      <c r="F7" s="15"/>
      <c r="G7" s="15"/>
      <c r="H7" s="43" t="s">
        <v>7</v>
      </c>
      <c r="I7" s="43" t="s">
        <v>8</v>
      </c>
      <c r="J7" s="43" t="s">
        <v>9</v>
      </c>
    </row>
    <row r="8" spans="1:11" ht="30" customHeight="1" x14ac:dyDescent="0.25">
      <c r="B8" s="42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4"/>
      <c r="I8" s="44"/>
      <c r="J8" s="44"/>
    </row>
    <row r="9" spans="1:11" ht="15" customHeight="1" x14ac:dyDescent="0.25">
      <c r="B9" s="42"/>
      <c r="C9" s="45">
        <v>1</v>
      </c>
      <c r="D9" s="45">
        <v>2</v>
      </c>
      <c r="E9" s="17" t="s">
        <v>244</v>
      </c>
      <c r="F9" s="46">
        <v>4</v>
      </c>
      <c r="G9" s="46">
        <v>5</v>
      </c>
      <c r="H9" s="47"/>
      <c r="I9" s="47"/>
      <c r="J9" s="47"/>
    </row>
    <row r="10" spans="1:11" s="19" customFormat="1" ht="8.1" customHeight="1" x14ac:dyDescent="0.25"/>
    <row r="11" spans="1:11" s="19" customFormat="1" ht="24.95" customHeight="1" x14ac:dyDescent="0.2">
      <c r="A11" s="26" t="s">
        <v>245</v>
      </c>
      <c r="B11" s="48" t="s">
        <v>246</v>
      </c>
      <c r="C11" s="49">
        <v>153223282263</v>
      </c>
      <c r="D11" s="50">
        <f>E11-C11</f>
        <v>10422284644.839996</v>
      </c>
      <c r="E11" s="49">
        <v>163645566907.84</v>
      </c>
      <c r="F11" s="49">
        <v>98710921058.199997</v>
      </c>
      <c r="G11" s="51">
        <v>98710921058.199997</v>
      </c>
      <c r="H11" s="51">
        <f>+E11-G11</f>
        <v>64934645849.639999</v>
      </c>
      <c r="I11" s="49">
        <v>21086907262.720001</v>
      </c>
      <c r="J11" s="50">
        <f>+H11-I11</f>
        <v>43847738586.919998</v>
      </c>
    </row>
    <row r="12" spans="1:11" s="52" customFormat="1" ht="24.95" customHeight="1" x14ac:dyDescent="0.2">
      <c r="A12" s="26" t="s">
        <v>247</v>
      </c>
      <c r="B12" s="48" t="s">
        <v>248</v>
      </c>
      <c r="C12" s="49">
        <v>2000000000</v>
      </c>
      <c r="D12" s="50">
        <f>E12-C12</f>
        <v>0</v>
      </c>
      <c r="E12" s="49">
        <v>2000000000</v>
      </c>
      <c r="F12" s="49">
        <v>1475140324</v>
      </c>
      <c r="G12" s="51">
        <v>1475140324</v>
      </c>
      <c r="H12" s="51">
        <f>+E12-G12</f>
        <v>524859676</v>
      </c>
      <c r="I12" s="49">
        <v>0</v>
      </c>
      <c r="J12" s="50">
        <f>+H12-I12</f>
        <v>524859676</v>
      </c>
    </row>
    <row r="13" spans="1:11" s="52" customFormat="1" ht="24.95" customHeight="1" x14ac:dyDescent="0.2">
      <c r="A13" s="26" t="s">
        <v>249</v>
      </c>
      <c r="B13" s="48" t="s">
        <v>250</v>
      </c>
      <c r="C13" s="49">
        <v>6427000000</v>
      </c>
      <c r="D13" s="50">
        <f>E13-C13</f>
        <v>49999909.880000114</v>
      </c>
      <c r="E13" s="49">
        <v>6476999909.8800001</v>
      </c>
      <c r="F13" s="49">
        <v>4954186443.8800001</v>
      </c>
      <c r="G13" s="51">
        <v>4954186443.8800001</v>
      </c>
      <c r="H13" s="51">
        <f>+E13-G13</f>
        <v>1522813466</v>
      </c>
      <c r="I13" s="49">
        <v>1750000</v>
      </c>
      <c r="J13" s="50">
        <f>+H13-I13</f>
        <v>1521063466</v>
      </c>
    </row>
    <row r="14" spans="1:11" s="52" customFormat="1" ht="24.95" customHeight="1" x14ac:dyDescent="0.2">
      <c r="A14" s="26" t="s">
        <v>251</v>
      </c>
      <c r="B14" s="48" t="s">
        <v>252</v>
      </c>
      <c r="C14" s="49">
        <v>11687808772</v>
      </c>
      <c r="D14" s="50">
        <f>E14-C14</f>
        <v>83252834</v>
      </c>
      <c r="E14" s="49">
        <v>11771061606</v>
      </c>
      <c r="F14" s="49">
        <v>8737577055.9099998</v>
      </c>
      <c r="G14" s="51">
        <v>8737577055.9099998</v>
      </c>
      <c r="H14" s="51">
        <f>+E14-G14</f>
        <v>3033484550.0900002</v>
      </c>
      <c r="I14" s="49">
        <v>213903329.78999999</v>
      </c>
      <c r="J14" s="50">
        <f>+H14-I14</f>
        <v>2819581220.3000002</v>
      </c>
    </row>
    <row r="15" spans="1:11" s="52" customFormat="1" ht="8.1" customHeight="1" x14ac:dyDescent="0.25">
      <c r="B15" s="53"/>
      <c r="C15" s="51"/>
      <c r="D15" s="51"/>
      <c r="E15" s="51"/>
      <c r="F15" s="51"/>
      <c r="G15" s="51"/>
      <c r="H15" s="51"/>
      <c r="I15" s="51"/>
      <c r="J15" s="51"/>
    </row>
    <row r="16" spans="1:11" s="28" customFormat="1" ht="6.75" customHeight="1" x14ac:dyDescent="0.25">
      <c r="B16" s="54"/>
      <c r="C16" s="51"/>
      <c r="D16" s="50"/>
      <c r="E16" s="51"/>
      <c r="F16" s="51"/>
      <c r="G16" s="51"/>
      <c r="H16" s="51"/>
      <c r="I16" s="51"/>
      <c r="J16" s="50"/>
      <c r="K16" s="55"/>
    </row>
    <row r="17" spans="2:13" s="28" customFormat="1" ht="19.7" customHeight="1" x14ac:dyDescent="0.25">
      <c r="B17" s="19" t="s">
        <v>236</v>
      </c>
      <c r="C17" s="56">
        <f>SUM(C11:C16)</f>
        <v>173338091035</v>
      </c>
      <c r="D17" s="57">
        <f>E17-C17</f>
        <v>10555537388.720001</v>
      </c>
      <c r="E17" s="56">
        <f t="shared" ref="E17:J17" si="0">SUM(E11:E16)</f>
        <v>183893628423.72</v>
      </c>
      <c r="F17" s="56">
        <f t="shared" si="0"/>
        <v>113877824881.99001</v>
      </c>
      <c r="G17" s="56">
        <f t="shared" si="0"/>
        <v>113877824881.99001</v>
      </c>
      <c r="H17" s="56">
        <f t="shared" si="0"/>
        <v>70015803541.729996</v>
      </c>
      <c r="I17" s="56">
        <f t="shared" si="0"/>
        <v>21302560592.510002</v>
      </c>
      <c r="J17" s="56">
        <f t="shared" si="0"/>
        <v>48713242949.220001</v>
      </c>
      <c r="K17" s="55"/>
    </row>
    <row r="18" spans="2:13" ht="16.5" customHeight="1" thickBot="1" x14ac:dyDescent="0.3">
      <c r="B18" s="36"/>
      <c r="C18" s="36"/>
      <c r="D18" s="36"/>
      <c r="E18" s="37"/>
      <c r="F18" s="37"/>
      <c r="G18" s="37"/>
      <c r="H18" s="37"/>
      <c r="I18" s="37"/>
      <c r="J18" s="37"/>
    </row>
    <row r="19" spans="2:13" ht="16.5" customHeight="1" thickTop="1" x14ac:dyDescent="0.25">
      <c r="B19" s="39" t="s">
        <v>237</v>
      </c>
      <c r="C19" s="39"/>
      <c r="D19" s="39"/>
      <c r="E19" s="40"/>
      <c r="F19" s="40"/>
      <c r="G19" s="40"/>
      <c r="H19" s="40"/>
      <c r="I19" s="40"/>
      <c r="J19" s="40"/>
      <c r="K19" s="58"/>
      <c r="L19" s="59"/>
      <c r="M19" s="59"/>
    </row>
    <row r="20" spans="2:13" x14ac:dyDescent="0.25">
      <c r="B20" s="39" t="s">
        <v>239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2:13" x14ac:dyDescent="0.25">
      <c r="B21" s="40" t="s">
        <v>240</v>
      </c>
      <c r="C21" s="40"/>
      <c r="D21" s="40"/>
      <c r="E21" s="40"/>
      <c r="F21" s="40"/>
      <c r="G21" s="40"/>
      <c r="H21" s="40"/>
      <c r="I21" s="40"/>
      <c r="J21" s="40"/>
      <c r="K21" s="40"/>
      <c r="L21" s="59"/>
      <c r="M21" s="59"/>
    </row>
    <row r="22" spans="2:13" ht="14.45" customHeight="1" x14ac:dyDescent="0.25">
      <c r="B22" s="40" t="s">
        <v>241</v>
      </c>
      <c r="C22" s="40"/>
      <c r="D22" s="40"/>
      <c r="E22" s="40"/>
      <c r="F22" s="40"/>
      <c r="G22" s="40"/>
      <c r="H22" s="40"/>
      <c r="I22" s="40"/>
      <c r="J22" s="40"/>
      <c r="K22" s="58"/>
      <c r="L22" s="59"/>
      <c r="M22" s="59"/>
    </row>
    <row r="23" spans="2:13" ht="14.45" customHeight="1" x14ac:dyDescent="0.25">
      <c r="B23" s="39" t="s">
        <v>242</v>
      </c>
      <c r="C23" s="39"/>
      <c r="D23" s="39"/>
      <c r="E23" s="40"/>
      <c r="F23" s="40"/>
      <c r="G23" s="40"/>
      <c r="H23" s="40"/>
      <c r="I23" s="40"/>
      <c r="J23" s="40"/>
      <c r="K23" s="58"/>
      <c r="L23" s="59"/>
      <c r="M23" s="59"/>
    </row>
    <row r="24" spans="2:13" x14ac:dyDescent="0.25">
      <c r="C24" s="60"/>
      <c r="D24" s="60"/>
      <c r="E24" s="60"/>
      <c r="F24" s="60"/>
      <c r="G24" s="60"/>
      <c r="H24" s="60"/>
      <c r="I24" s="60"/>
    </row>
    <row r="27" spans="2:13" x14ac:dyDescent="0.25">
      <c r="C27" s="61"/>
    </row>
    <row r="30" spans="2:13" x14ac:dyDescent="0.25">
      <c r="D30" s="62">
        <f>C19+'Administrativa-2'!C17-'Administrativa-1'!C123</f>
        <v>-46807131026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B19:J19"/>
    <mergeCell ref="B20:M20"/>
    <mergeCell ref="B21:K21"/>
    <mergeCell ref="B22:J22"/>
    <mergeCell ref="B23:J23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1.1811023622047001" bottom="0.59055118110236005" header="0.31496062992126" footer="0.31496062992126"/>
  <pageSetup scale="53" fitToHeight="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1"/>
  <sheetViews>
    <sheetView showGridLines="0" view="pageBreakPreview" topLeftCell="B1" zoomScale="85" zoomScaleNormal="70" workbookViewId="0">
      <selection activeCell="C124" sqref="C124"/>
    </sheetView>
  </sheetViews>
  <sheetFormatPr baseColWidth="10" defaultColWidth="11.5703125" defaultRowHeight="15.75" x14ac:dyDescent="0.25"/>
  <cols>
    <col min="1" max="1" width="18.7109375" style="1" hidden="1" customWidth="1"/>
    <col min="2" max="2" width="58.14062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2" t="s">
        <v>5</v>
      </c>
      <c r="C7" s="15" t="s">
        <v>243</v>
      </c>
      <c r="D7" s="15"/>
      <c r="E7" s="15"/>
      <c r="F7" s="15"/>
      <c r="G7" s="15"/>
      <c r="H7" s="43" t="s">
        <v>7</v>
      </c>
      <c r="I7" s="43" t="s">
        <v>8</v>
      </c>
      <c r="J7" s="43" t="s">
        <v>9</v>
      </c>
    </row>
    <row r="8" spans="1:11" ht="30" customHeight="1" x14ac:dyDescent="0.25">
      <c r="B8" s="42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4"/>
      <c r="I8" s="44"/>
      <c r="J8" s="44"/>
    </row>
    <row r="9" spans="1:11" ht="15" customHeight="1" x14ac:dyDescent="0.25">
      <c r="B9" s="42"/>
      <c r="C9" s="45">
        <v>1</v>
      </c>
      <c r="D9" s="45">
        <v>2</v>
      </c>
      <c r="E9" s="17" t="s">
        <v>244</v>
      </c>
      <c r="F9" s="46">
        <v>4</v>
      </c>
      <c r="G9" s="46">
        <v>5</v>
      </c>
      <c r="H9" s="47"/>
      <c r="I9" s="47"/>
      <c r="J9" s="47"/>
    </row>
    <row r="10" spans="1:11" s="19" customFormat="1" ht="8.1" customHeight="1" x14ac:dyDescent="0.25"/>
    <row r="11" spans="1:11" s="28" customFormat="1" ht="39.950000000000003" customHeight="1" x14ac:dyDescent="0.25">
      <c r="A11" s="26" t="s">
        <v>253</v>
      </c>
      <c r="B11" s="63" t="s">
        <v>254</v>
      </c>
      <c r="C11" s="49">
        <v>46697947307</v>
      </c>
      <c r="D11" s="50">
        <f t="shared" ref="D11:D17" si="0">E11-C11</f>
        <v>349855418.23000336</v>
      </c>
      <c r="E11" s="49">
        <v>47047802725.230003</v>
      </c>
      <c r="F11" s="49">
        <v>30333843456.560001</v>
      </c>
      <c r="G11" s="51">
        <v>30333843456.560001</v>
      </c>
      <c r="H11" s="51">
        <f t="shared" ref="H11:H17" si="1">+E11-G11</f>
        <v>16713959268.670002</v>
      </c>
      <c r="I11" s="49">
        <v>8632539788.5400009</v>
      </c>
      <c r="J11" s="51">
        <f t="shared" ref="J11:J17" si="2">+H11-I11</f>
        <v>8081419480.1300011</v>
      </c>
      <c r="K11" s="55"/>
    </row>
    <row r="12" spans="1:11" s="28" customFormat="1" ht="39.950000000000003" customHeight="1" x14ac:dyDescent="0.25">
      <c r="A12" s="26" t="s">
        <v>255</v>
      </c>
      <c r="B12" s="63" t="s">
        <v>256</v>
      </c>
      <c r="C12" s="49">
        <v>0</v>
      </c>
      <c r="D12" s="50">
        <f t="shared" si="0"/>
        <v>12000000</v>
      </c>
      <c r="E12" s="49">
        <v>12000000</v>
      </c>
      <c r="F12" s="49">
        <v>0</v>
      </c>
      <c r="G12" s="51">
        <v>0</v>
      </c>
      <c r="H12" s="51">
        <f t="shared" si="1"/>
        <v>12000000</v>
      </c>
      <c r="I12" s="49">
        <v>0</v>
      </c>
      <c r="J12" s="51">
        <f t="shared" si="2"/>
        <v>12000000</v>
      </c>
      <c r="K12" s="55"/>
    </row>
    <row r="13" spans="1:11" s="28" customFormat="1" ht="39.950000000000003" customHeight="1" x14ac:dyDescent="0.25">
      <c r="A13" s="26" t="s">
        <v>257</v>
      </c>
      <c r="B13" s="63" t="s">
        <v>258</v>
      </c>
      <c r="C13" s="49">
        <v>27341281</v>
      </c>
      <c r="D13" s="50">
        <f t="shared" si="0"/>
        <v>2799191689.5100002</v>
      </c>
      <c r="E13" s="49">
        <v>2826532970.5100002</v>
      </c>
      <c r="F13" s="49">
        <v>2826532970.5100002</v>
      </c>
      <c r="G13" s="51">
        <v>2826532970.5100002</v>
      </c>
      <c r="H13" s="51">
        <f t="shared" si="1"/>
        <v>0</v>
      </c>
      <c r="I13" s="49">
        <v>0</v>
      </c>
      <c r="J13" s="51">
        <f t="shared" si="2"/>
        <v>0</v>
      </c>
      <c r="K13" s="55"/>
    </row>
    <row r="14" spans="1:11" s="28" customFormat="1" ht="39.950000000000003" customHeight="1" x14ac:dyDescent="0.25">
      <c r="B14" s="63" t="s">
        <v>259</v>
      </c>
      <c r="C14" s="49">
        <v>81842438</v>
      </c>
      <c r="D14" s="50">
        <f t="shared" si="0"/>
        <v>-81842438</v>
      </c>
      <c r="E14" s="49">
        <v>0</v>
      </c>
      <c r="F14" s="49">
        <v>0</v>
      </c>
      <c r="G14" s="51">
        <v>0</v>
      </c>
      <c r="H14" s="51">
        <f t="shared" si="1"/>
        <v>0</v>
      </c>
      <c r="I14" s="49">
        <v>0</v>
      </c>
      <c r="J14" s="51">
        <f t="shared" si="2"/>
        <v>0</v>
      </c>
      <c r="K14" s="55"/>
    </row>
    <row r="15" spans="1:11" s="28" customFormat="1" ht="39.950000000000003" customHeight="1" x14ac:dyDescent="0.25">
      <c r="B15" s="63" t="s">
        <v>260</v>
      </c>
      <c r="C15" s="49"/>
      <c r="D15" s="50">
        <f t="shared" si="0"/>
        <v>0</v>
      </c>
      <c r="E15" s="49"/>
      <c r="F15" s="49"/>
      <c r="G15" s="51"/>
      <c r="H15" s="51">
        <f t="shared" si="1"/>
        <v>0</v>
      </c>
      <c r="I15" s="49"/>
      <c r="J15" s="51">
        <f t="shared" si="2"/>
        <v>0</v>
      </c>
      <c r="K15" s="55"/>
    </row>
    <row r="16" spans="1:11" s="28" customFormat="1" ht="39.950000000000003" customHeight="1" x14ac:dyDescent="0.25">
      <c r="B16" s="63" t="s">
        <v>261</v>
      </c>
      <c r="C16" s="49"/>
      <c r="D16" s="50">
        <f t="shared" si="0"/>
        <v>0</v>
      </c>
      <c r="E16" s="49"/>
      <c r="F16" s="49"/>
      <c r="G16" s="51"/>
      <c r="H16" s="51">
        <f t="shared" si="1"/>
        <v>0</v>
      </c>
      <c r="I16" s="49"/>
      <c r="J16" s="51">
        <f t="shared" si="2"/>
        <v>0</v>
      </c>
      <c r="K16" s="55"/>
    </row>
    <row r="17" spans="2:13" s="28" customFormat="1" ht="39.950000000000003" customHeight="1" x14ac:dyDescent="0.25">
      <c r="B17" s="63" t="s">
        <v>262</v>
      </c>
      <c r="C17" s="49"/>
      <c r="D17" s="50">
        <f t="shared" si="0"/>
        <v>0</v>
      </c>
      <c r="E17" s="49"/>
      <c r="F17" s="49"/>
      <c r="G17" s="51"/>
      <c r="H17" s="51">
        <f t="shared" si="1"/>
        <v>0</v>
      </c>
      <c r="I17" s="49"/>
      <c r="J17" s="51">
        <f t="shared" si="2"/>
        <v>0</v>
      </c>
      <c r="K17" s="55"/>
    </row>
    <row r="18" spans="2:13" s="28" customFormat="1" ht="8.1" customHeight="1" x14ac:dyDescent="0.25">
      <c r="B18" s="63"/>
      <c r="C18" s="64"/>
      <c r="D18" s="64"/>
      <c r="E18" s="56"/>
      <c r="F18" s="64"/>
      <c r="G18" s="64"/>
      <c r="H18" s="64"/>
      <c r="I18" s="64"/>
      <c r="J18" s="64"/>
      <c r="K18" s="55"/>
    </row>
    <row r="19" spans="2:13" s="28" customFormat="1" ht="20.100000000000001" customHeight="1" x14ac:dyDescent="0.25">
      <c r="B19" s="19" t="s">
        <v>236</v>
      </c>
      <c r="C19" s="56">
        <f>SUM(C11:C17)</f>
        <v>46807131026</v>
      </c>
      <c r="D19" s="57">
        <f>E19-C19</f>
        <v>3079204669.7400055</v>
      </c>
      <c r="E19" s="56">
        <f t="shared" ref="E19:K19" si="3">SUM(E11:E17)</f>
        <v>49886335695.740005</v>
      </c>
      <c r="F19" s="56">
        <f t="shared" si="3"/>
        <v>33160376427.07</v>
      </c>
      <c r="G19" s="56">
        <f t="shared" si="3"/>
        <v>33160376427.07</v>
      </c>
      <c r="H19" s="56">
        <f t="shared" si="3"/>
        <v>16725959268.670002</v>
      </c>
      <c r="I19" s="56">
        <f t="shared" si="3"/>
        <v>8632539788.5400009</v>
      </c>
      <c r="J19" s="56">
        <f t="shared" si="3"/>
        <v>8093419480.1300011</v>
      </c>
      <c r="K19" s="56">
        <f t="shared" si="3"/>
        <v>0</v>
      </c>
    </row>
    <row r="20" spans="2:13" ht="16.5" customHeight="1" thickBot="1" x14ac:dyDescent="0.3">
      <c r="B20" s="36"/>
      <c r="C20" s="65"/>
      <c r="D20" s="36"/>
      <c r="E20" s="37"/>
      <c r="F20" s="37"/>
      <c r="G20" s="37"/>
      <c r="H20" s="37"/>
      <c r="I20" s="37"/>
      <c r="J20" s="37"/>
    </row>
    <row r="21" spans="2:13" ht="16.5" customHeight="1" thickTop="1" x14ac:dyDescent="0.25">
      <c r="B21" s="39" t="s">
        <v>237</v>
      </c>
      <c r="C21" s="39"/>
      <c r="D21" s="39"/>
      <c r="E21" s="40"/>
      <c r="F21" s="40"/>
      <c r="G21" s="40"/>
      <c r="H21" s="40"/>
      <c r="I21" s="40"/>
      <c r="J21" s="40"/>
      <c r="K21" s="58"/>
      <c r="L21" s="59"/>
      <c r="M21" s="59"/>
    </row>
    <row r="22" spans="2:13" x14ac:dyDescent="0.25">
      <c r="B22" s="39" t="s">
        <v>239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2:13" x14ac:dyDescent="0.25">
      <c r="B23" s="40" t="s">
        <v>240</v>
      </c>
      <c r="C23" s="40"/>
      <c r="D23" s="40"/>
      <c r="E23" s="40"/>
      <c r="F23" s="40"/>
      <c r="G23" s="40"/>
      <c r="H23" s="40"/>
      <c r="I23" s="40"/>
      <c r="J23" s="40"/>
      <c r="K23" s="40"/>
      <c r="L23" s="59"/>
      <c r="M23" s="59"/>
    </row>
    <row r="24" spans="2:13" ht="14.45" customHeight="1" x14ac:dyDescent="0.25">
      <c r="B24" s="40" t="s">
        <v>241</v>
      </c>
      <c r="C24" s="40"/>
      <c r="D24" s="40"/>
      <c r="E24" s="40"/>
      <c r="F24" s="40"/>
      <c r="G24" s="40"/>
      <c r="H24" s="40"/>
      <c r="I24" s="40"/>
      <c r="J24" s="40"/>
      <c r="K24" s="58"/>
      <c r="L24" s="59"/>
      <c r="M24" s="59"/>
    </row>
    <row r="25" spans="2:13" ht="14.45" customHeight="1" x14ac:dyDescent="0.25">
      <c r="B25" s="39" t="s">
        <v>242</v>
      </c>
      <c r="C25" s="39"/>
      <c r="D25" s="39"/>
      <c r="E25" s="40"/>
      <c r="F25" s="40"/>
      <c r="G25" s="40"/>
      <c r="H25" s="40"/>
      <c r="I25" s="40"/>
      <c r="J25" s="40"/>
      <c r="K25" s="58"/>
      <c r="L25" s="59"/>
      <c r="M25" s="59"/>
    </row>
    <row r="26" spans="2:13" x14ac:dyDescent="0.25">
      <c r="C26" s="60"/>
      <c r="D26" s="60"/>
      <c r="E26" s="60"/>
      <c r="F26" s="60"/>
      <c r="G26" s="60"/>
      <c r="H26" s="60"/>
      <c r="I26" s="60"/>
    </row>
    <row r="29" spans="2:13" x14ac:dyDescent="0.25">
      <c r="C29" s="61"/>
    </row>
    <row r="30" spans="2:13" x14ac:dyDescent="0.25">
      <c r="D30" s="62"/>
    </row>
    <row r="31" spans="2:13" x14ac:dyDescent="0.25">
      <c r="D31" s="62"/>
    </row>
  </sheetData>
  <sheetProtection formatCells="0" formatColumns="0" formatRows="0" insertColumns="0" insertRows="0" insertHyperlinks="0" deleteColumns="0" deleteRows="0" sort="0" autoFilter="0" pivotTables="0"/>
  <mergeCells count="15">
    <mergeCell ref="B21:J21"/>
    <mergeCell ref="B22:M22"/>
    <mergeCell ref="B23:K23"/>
    <mergeCell ref="B24:J24"/>
    <mergeCell ref="B25:J25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Administrativa-1</vt:lpstr>
      <vt:lpstr>Administrativa-2</vt:lpstr>
      <vt:lpstr>Administrativa-3</vt:lpstr>
      <vt:lpstr>'Administrativa-1'!Área_de_impresión</vt:lpstr>
      <vt:lpstr>'Administrativa-2'!Área_de_impresión</vt:lpstr>
      <vt:lpstr>'Administrativa-3'!Área_de_impresión</vt:lpstr>
      <vt:lpstr>'Administrativa-1'!Títulos_a_imprimir</vt:lpstr>
      <vt:lpstr>'Administrativa-2'!Títulos_a_imprimir</vt:lpstr>
      <vt:lpstr>'Administrativa-3'!Títulos_a_imprimir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2022-10-20T18:29:21Z</dcterms:created>
  <dcterms:modified xsi:type="dcterms:W3CDTF">2022-10-20T18:29:39Z</dcterms:modified>
</cp:coreProperties>
</file>