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F\IAT\2022\ES\Clasificaciones\Ejecutivo\"/>
    </mc:Choice>
  </mc:AlternateContent>
  <bookViews>
    <workbookView xWindow="0" yWindow="0" windowWidth="20490" windowHeight="7620"/>
  </bookViews>
  <sheets>
    <sheet name="Funcional" sheetId="1" r:id="rId1"/>
  </sheets>
  <externalReferences>
    <externalReference r:id="rId2"/>
  </externalReferences>
  <definedNames>
    <definedName name="_xlnm.Print_Area" localSheetId="0">Funcional!$B$1:$K$52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K44" i="1" s="1"/>
  <c r="E44" i="1"/>
  <c r="K43" i="1"/>
  <c r="I43" i="1"/>
  <c r="E43" i="1"/>
  <c r="I42" i="1"/>
  <c r="K42" i="1" s="1"/>
  <c r="E42" i="1"/>
  <c r="I41" i="1"/>
  <c r="K41" i="1" s="1"/>
  <c r="K40" i="1" s="1"/>
  <c r="E41" i="1"/>
  <c r="J40" i="1"/>
  <c r="H40" i="1"/>
  <c r="G40" i="1"/>
  <c r="F40" i="1"/>
  <c r="E40" i="1" s="1"/>
  <c r="D40" i="1"/>
  <c r="I38" i="1"/>
  <c r="K38" i="1" s="1"/>
  <c r="E38" i="1"/>
  <c r="K37" i="1"/>
  <c r="I37" i="1"/>
  <c r="E37" i="1"/>
  <c r="I36" i="1"/>
  <c r="K36" i="1" s="1"/>
  <c r="E36" i="1"/>
  <c r="I35" i="1"/>
  <c r="K35" i="1" s="1"/>
  <c r="E35" i="1"/>
  <c r="K34" i="1"/>
  <c r="I34" i="1"/>
  <c r="E34" i="1"/>
  <c r="K33" i="1"/>
  <c r="I33" i="1"/>
  <c r="E33" i="1"/>
  <c r="I32" i="1"/>
  <c r="I29" i="1" s="1"/>
  <c r="E32" i="1"/>
  <c r="I31" i="1"/>
  <c r="K31" i="1" s="1"/>
  <c r="E31" i="1"/>
  <c r="K30" i="1"/>
  <c r="I30" i="1"/>
  <c r="E30" i="1"/>
  <c r="J29" i="1"/>
  <c r="H29" i="1"/>
  <c r="G29" i="1"/>
  <c r="F29" i="1"/>
  <c r="E29" i="1" s="1"/>
  <c r="D29" i="1"/>
  <c r="K27" i="1"/>
  <c r="I27" i="1"/>
  <c r="E27" i="1"/>
  <c r="I26" i="1"/>
  <c r="K26" i="1" s="1"/>
  <c r="E26" i="1"/>
  <c r="I25" i="1"/>
  <c r="K25" i="1" s="1"/>
  <c r="E25" i="1"/>
  <c r="K24" i="1"/>
  <c r="I24" i="1"/>
  <c r="E24" i="1"/>
  <c r="K23" i="1"/>
  <c r="I23" i="1"/>
  <c r="E23" i="1"/>
  <c r="I22" i="1"/>
  <c r="K22" i="1" s="1"/>
  <c r="E22" i="1"/>
  <c r="I21" i="1"/>
  <c r="K21" i="1" s="1"/>
  <c r="E21" i="1"/>
  <c r="J20" i="1"/>
  <c r="H20" i="1"/>
  <c r="G20" i="1"/>
  <c r="F20" i="1"/>
  <c r="E20" i="1" s="1"/>
  <c r="D20" i="1"/>
  <c r="I18" i="1"/>
  <c r="K18" i="1" s="1"/>
  <c r="E18" i="1"/>
  <c r="K17" i="1"/>
  <c r="I17" i="1"/>
  <c r="E17" i="1"/>
  <c r="I16" i="1"/>
  <c r="K16" i="1" s="1"/>
  <c r="E16" i="1"/>
  <c r="I15" i="1"/>
  <c r="K15" i="1" s="1"/>
  <c r="E15" i="1"/>
  <c r="I14" i="1"/>
  <c r="K14" i="1" s="1"/>
  <c r="E14" i="1"/>
  <c r="K13" i="1"/>
  <c r="I13" i="1"/>
  <c r="E13" i="1"/>
  <c r="I12" i="1"/>
  <c r="K12" i="1" s="1"/>
  <c r="E12" i="1"/>
  <c r="I11" i="1"/>
  <c r="K11" i="1" s="1"/>
  <c r="K10" i="1" s="1"/>
  <c r="E11" i="1"/>
  <c r="J10" i="1"/>
  <c r="J46" i="1" s="1"/>
  <c r="H10" i="1"/>
  <c r="H46" i="1" s="1"/>
  <c r="G10" i="1"/>
  <c r="G46" i="1" s="1"/>
  <c r="F10" i="1"/>
  <c r="F46" i="1" s="1"/>
  <c r="D10" i="1"/>
  <c r="D46" i="1" s="1"/>
  <c r="K20" i="1" l="1"/>
  <c r="E10" i="1"/>
  <c r="E46" i="1" s="1"/>
  <c r="I10" i="1"/>
  <c r="I20" i="1"/>
  <c r="K32" i="1"/>
  <c r="K29" i="1" s="1"/>
  <c r="I40" i="1"/>
  <c r="K46" i="1" l="1"/>
  <c r="I46" i="1"/>
</calcChain>
</file>

<file path=xl/sharedStrings.xml><?xml version="1.0" encoding="utf-8"?>
<sst xmlns="http://schemas.openxmlformats.org/spreadsheetml/2006/main" count="76" uniqueCount="76">
  <si>
    <t>Poder Ejecutivo de la Ciudad de México</t>
  </si>
  <si>
    <t>Estado Analítico del Ejercicio del Presupuesto de Egresos</t>
  </si>
  <si>
    <t>Clasificación Funcional (Finalidad y Función)</t>
  </si>
  <si>
    <t>Enero-Septiembre 2022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</si>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</sst>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rgb="FFFFFFFF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IAT/2022/ES/Clasificaciones/CONAC_EJECU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2"/>
  <sheetViews>
    <sheetView showGridLines="0" tabSelected="1" view="pageBreakPreview" topLeftCell="B1" zoomScale="70" zoomScaleNormal="85" workbookViewId="0">
      <selection activeCell="D47" sqref="D47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2.7109375" style="1" customWidth="1"/>
    <col min="5" max="6" width="21.28515625" style="1" customWidth="1"/>
    <col min="7" max="7" width="18.7109375" style="1" bestFit="1" customWidth="1"/>
    <col min="8" max="10" width="21.42578125" style="1" customWidth="1"/>
    <col min="11" max="11" width="18.710937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25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25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25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25"/>
    <row r="10" spans="1:16" s="26" customFormat="1" x14ac:dyDescent="0.25">
      <c r="B10" s="27" t="s">
        <v>16</v>
      </c>
      <c r="C10" s="27"/>
      <c r="D10" s="28">
        <f>SUM(D11:D18)</f>
        <v>76549356063</v>
      </c>
      <c r="E10" s="28">
        <f t="shared" ref="E10:E18" si="0">F10-D10</f>
        <v>398219848.61999512</v>
      </c>
      <c r="F10" s="28">
        <f t="shared" ref="F10:K10" si="1">SUM(F11:F18)</f>
        <v>76947575911.619995</v>
      </c>
      <c r="G10" s="28">
        <f t="shared" si="1"/>
        <v>54396408740.859993</v>
      </c>
      <c r="H10" s="28">
        <f t="shared" si="1"/>
        <v>54396408740.859993</v>
      </c>
      <c r="I10" s="28">
        <f t="shared" si="1"/>
        <v>22551167170.759998</v>
      </c>
      <c r="J10" s="28">
        <f t="shared" si="1"/>
        <v>5771818786.6799994</v>
      </c>
      <c r="K10" s="28">
        <f t="shared" si="1"/>
        <v>16779348384.079998</v>
      </c>
      <c r="L10" s="29"/>
      <c r="M10" s="29"/>
      <c r="N10" s="29"/>
      <c r="O10" s="29"/>
      <c r="P10" s="29"/>
    </row>
    <row r="11" spans="1:16" x14ac:dyDescent="0.25">
      <c r="A11" s="30" t="s">
        <v>17</v>
      </c>
      <c r="B11" s="31" t="s">
        <v>18</v>
      </c>
      <c r="C11" s="32"/>
      <c r="D11" s="33">
        <v>2273213271</v>
      </c>
      <c r="E11" s="34">
        <f t="shared" si="0"/>
        <v>0</v>
      </c>
      <c r="F11" s="33">
        <v>2273213271</v>
      </c>
      <c r="G11" s="33">
        <v>1657931650.4400001</v>
      </c>
      <c r="H11" s="34">
        <v>1657931650.4400001</v>
      </c>
      <c r="I11" s="35">
        <f t="shared" ref="I11:I18" si="2">+F11-H11</f>
        <v>615281620.55999994</v>
      </c>
      <c r="J11" s="33">
        <v>3699764.69</v>
      </c>
      <c r="K11" s="34">
        <f t="shared" ref="K11:K18" si="3">+I11-J11</f>
        <v>611581855.86999989</v>
      </c>
      <c r="L11" s="36"/>
      <c r="M11" s="37"/>
      <c r="N11" s="38"/>
      <c r="O11" s="38"/>
      <c r="P11" s="38"/>
    </row>
    <row r="12" spans="1:16" x14ac:dyDescent="0.25">
      <c r="A12" s="30" t="s">
        <v>19</v>
      </c>
      <c r="B12" s="31" t="s">
        <v>20</v>
      </c>
      <c r="C12" s="32"/>
      <c r="D12" s="33">
        <v>27019097174</v>
      </c>
      <c r="E12" s="34">
        <f t="shared" si="0"/>
        <v>-191105108.04000092</v>
      </c>
      <c r="F12" s="33">
        <v>26827992065.959999</v>
      </c>
      <c r="G12" s="33">
        <v>18766813232.759998</v>
      </c>
      <c r="H12" s="34">
        <v>18766813232.759998</v>
      </c>
      <c r="I12" s="35">
        <f t="shared" si="2"/>
        <v>8061178833.2000008</v>
      </c>
      <c r="J12" s="33">
        <v>1383723467.8099999</v>
      </c>
      <c r="K12" s="34">
        <f t="shared" si="3"/>
        <v>6677455365.3900013</v>
      </c>
      <c r="L12" s="36"/>
      <c r="M12" s="37"/>
      <c r="N12" s="38"/>
      <c r="O12" s="38"/>
      <c r="P12" s="38"/>
    </row>
    <row r="13" spans="1:16" x14ac:dyDescent="0.25">
      <c r="A13" s="30" t="s">
        <v>21</v>
      </c>
      <c r="B13" s="31" t="s">
        <v>22</v>
      </c>
      <c r="C13" s="32"/>
      <c r="D13" s="33">
        <v>3472583272</v>
      </c>
      <c r="E13" s="34">
        <f t="shared" si="0"/>
        <v>-122950240.03000021</v>
      </c>
      <c r="F13" s="33">
        <v>3349633031.9699998</v>
      </c>
      <c r="G13" s="33">
        <v>2028307890.6600001</v>
      </c>
      <c r="H13" s="34">
        <v>2028307890.6600001</v>
      </c>
      <c r="I13" s="35">
        <f t="shared" si="2"/>
        <v>1321325141.3099997</v>
      </c>
      <c r="J13" s="33">
        <v>462545964.29000002</v>
      </c>
      <c r="K13" s="34">
        <f t="shared" si="3"/>
        <v>858779177.01999974</v>
      </c>
      <c r="L13" s="36"/>
      <c r="M13" s="37"/>
      <c r="N13" s="38"/>
      <c r="O13" s="38"/>
      <c r="P13" s="38"/>
    </row>
    <row r="14" spans="1:16" x14ac:dyDescent="0.25">
      <c r="A14" s="30"/>
      <c r="B14" s="31" t="s">
        <v>23</v>
      </c>
      <c r="C14" s="32"/>
      <c r="D14" s="33"/>
      <c r="E14" s="34">
        <f t="shared" si="0"/>
        <v>0</v>
      </c>
      <c r="F14" s="33"/>
      <c r="G14" s="33"/>
      <c r="H14" s="34"/>
      <c r="I14" s="35">
        <f t="shared" si="2"/>
        <v>0</v>
      </c>
      <c r="J14" s="33"/>
      <c r="K14" s="34">
        <f t="shared" si="3"/>
        <v>0</v>
      </c>
      <c r="L14" s="36"/>
      <c r="M14" s="37"/>
      <c r="N14" s="38"/>
      <c r="O14" s="38"/>
      <c r="P14" s="38"/>
    </row>
    <row r="15" spans="1:16" x14ac:dyDescent="0.25">
      <c r="A15" s="30" t="s">
        <v>24</v>
      </c>
      <c r="B15" s="31" t="s">
        <v>25</v>
      </c>
      <c r="C15" s="32"/>
      <c r="D15" s="33">
        <v>3536539127</v>
      </c>
      <c r="E15" s="34">
        <f t="shared" si="0"/>
        <v>156452567.21999979</v>
      </c>
      <c r="F15" s="33">
        <v>3692991694.2199998</v>
      </c>
      <c r="G15" s="33">
        <v>2837661013.0799999</v>
      </c>
      <c r="H15" s="34">
        <v>2837661013.0799999</v>
      </c>
      <c r="I15" s="35">
        <f t="shared" si="2"/>
        <v>855330681.13999987</v>
      </c>
      <c r="J15" s="33">
        <v>233592902.49000001</v>
      </c>
      <c r="K15" s="34">
        <f t="shared" si="3"/>
        <v>621737778.64999986</v>
      </c>
      <c r="L15" s="36"/>
      <c r="M15" s="37"/>
      <c r="N15" s="38"/>
      <c r="O15" s="38"/>
      <c r="P15" s="38"/>
    </row>
    <row r="16" spans="1:16" x14ac:dyDescent="0.25">
      <c r="A16" s="30"/>
      <c r="B16" s="31" t="s">
        <v>26</v>
      </c>
      <c r="C16" s="32"/>
      <c r="D16" s="33"/>
      <c r="E16" s="34">
        <f t="shared" si="0"/>
        <v>0</v>
      </c>
      <c r="F16" s="33"/>
      <c r="G16" s="33"/>
      <c r="H16" s="34"/>
      <c r="I16" s="35">
        <f t="shared" si="2"/>
        <v>0</v>
      </c>
      <c r="J16" s="33"/>
      <c r="K16" s="34">
        <f t="shared" si="3"/>
        <v>0</v>
      </c>
      <c r="L16" s="36"/>
      <c r="M16" s="37"/>
      <c r="N16" s="38"/>
      <c r="O16" s="38"/>
      <c r="P16" s="38"/>
    </row>
    <row r="17" spans="1:16" x14ac:dyDescent="0.25">
      <c r="A17" s="30" t="s">
        <v>27</v>
      </c>
      <c r="B17" s="31" t="s">
        <v>28</v>
      </c>
      <c r="C17" s="32"/>
      <c r="D17" s="33">
        <v>37770991986</v>
      </c>
      <c r="E17" s="34">
        <f t="shared" si="0"/>
        <v>566291922.08999634</v>
      </c>
      <c r="F17" s="33">
        <v>38337283908.089996</v>
      </c>
      <c r="G17" s="33">
        <v>27530830139.099998</v>
      </c>
      <c r="H17" s="34">
        <v>27530830139.099998</v>
      </c>
      <c r="I17" s="35">
        <f t="shared" si="2"/>
        <v>10806453768.989998</v>
      </c>
      <c r="J17" s="33">
        <v>3413667471</v>
      </c>
      <c r="K17" s="34">
        <f t="shared" si="3"/>
        <v>7392786297.9899979</v>
      </c>
      <c r="L17" s="36"/>
      <c r="M17" s="37"/>
      <c r="N17" s="38"/>
      <c r="O17" s="38"/>
      <c r="P17" s="38"/>
    </row>
    <row r="18" spans="1:16" x14ac:dyDescent="0.25">
      <c r="A18" s="30" t="s">
        <v>29</v>
      </c>
      <c r="B18" s="31" t="s">
        <v>30</v>
      </c>
      <c r="C18" s="32"/>
      <c r="D18" s="33">
        <v>2476931233</v>
      </c>
      <c r="E18" s="34">
        <f t="shared" si="0"/>
        <v>-10469292.619999886</v>
      </c>
      <c r="F18" s="33">
        <v>2466461940.3800001</v>
      </c>
      <c r="G18" s="33">
        <v>1574864814.8199999</v>
      </c>
      <c r="H18" s="34">
        <v>1574864814.8199999</v>
      </c>
      <c r="I18" s="35">
        <f t="shared" si="2"/>
        <v>891597125.56000018</v>
      </c>
      <c r="J18" s="33">
        <v>274589216.39999998</v>
      </c>
      <c r="K18" s="34">
        <f t="shared" si="3"/>
        <v>617007909.16000021</v>
      </c>
      <c r="L18" s="36"/>
      <c r="M18" s="39"/>
      <c r="N18" s="40"/>
      <c r="O18" s="40"/>
      <c r="P18" s="40"/>
    </row>
    <row r="19" spans="1:16" x14ac:dyDescent="0.25">
      <c r="B19" s="31"/>
      <c r="C19" s="32"/>
      <c r="D19" s="34"/>
      <c r="E19" s="34"/>
      <c r="F19" s="34"/>
      <c r="G19" s="34"/>
      <c r="H19" s="34"/>
      <c r="I19" s="34"/>
      <c r="J19" s="34"/>
      <c r="K19" s="34"/>
      <c r="L19" s="36"/>
      <c r="M19" s="39"/>
      <c r="N19" s="40"/>
      <c r="O19" s="40"/>
      <c r="P19" s="40"/>
    </row>
    <row r="20" spans="1:16" s="26" customFormat="1" x14ac:dyDescent="0.25">
      <c r="B20" s="27" t="s">
        <v>31</v>
      </c>
      <c r="C20" s="27"/>
      <c r="D20" s="28">
        <f>SUM(D21:D27)</f>
        <v>80900665859</v>
      </c>
      <c r="E20" s="28">
        <f t="shared" ref="E20:E27" si="4">F20-D20</f>
        <v>9286508427.8399963</v>
      </c>
      <c r="F20" s="28">
        <f t="shared" ref="F20:K20" si="5">SUM(F21:F27)</f>
        <v>90187174286.839996</v>
      </c>
      <c r="G20" s="28">
        <f t="shared" si="5"/>
        <v>48362400612.57</v>
      </c>
      <c r="H20" s="28">
        <f t="shared" si="5"/>
        <v>48362400612.57</v>
      </c>
      <c r="I20" s="28">
        <f t="shared" si="5"/>
        <v>41824773674.270012</v>
      </c>
      <c r="J20" s="28">
        <f t="shared" si="5"/>
        <v>12198126030.539999</v>
      </c>
      <c r="K20" s="28">
        <f t="shared" si="5"/>
        <v>29626647643.730007</v>
      </c>
      <c r="L20" s="29"/>
      <c r="M20" s="29"/>
      <c r="N20" s="29"/>
      <c r="O20" s="29"/>
      <c r="P20" s="29"/>
    </row>
    <row r="21" spans="1:16" x14ac:dyDescent="0.25">
      <c r="A21" s="30" t="s">
        <v>32</v>
      </c>
      <c r="B21" s="31" t="s">
        <v>33</v>
      </c>
      <c r="C21" s="32"/>
      <c r="D21" s="33">
        <v>9841835344</v>
      </c>
      <c r="E21" s="34">
        <f t="shared" si="4"/>
        <v>1490421551.4500008</v>
      </c>
      <c r="F21" s="33">
        <v>11332256895.450001</v>
      </c>
      <c r="G21" s="33">
        <v>6691142278.4499998</v>
      </c>
      <c r="H21" s="34">
        <v>6691142278.4499998</v>
      </c>
      <c r="I21" s="35">
        <f t="shared" ref="I21:I27" si="6">+F21-H21</f>
        <v>4641114617.000001</v>
      </c>
      <c r="J21" s="33">
        <v>1951930573.0799999</v>
      </c>
      <c r="K21" s="34">
        <f t="shared" ref="K21:K27" si="7">+I21-J21</f>
        <v>2689184043.920001</v>
      </c>
      <c r="L21" s="36"/>
      <c r="M21" s="37"/>
      <c r="N21" s="38"/>
      <c r="O21" s="38"/>
      <c r="P21" s="38"/>
    </row>
    <row r="22" spans="1:16" x14ac:dyDescent="0.25">
      <c r="A22" s="30" t="s">
        <v>34</v>
      </c>
      <c r="B22" s="31" t="s">
        <v>35</v>
      </c>
      <c r="C22" s="32"/>
      <c r="D22" s="33">
        <v>43599265830</v>
      </c>
      <c r="E22" s="34">
        <f t="shared" si="4"/>
        <v>8442063986.2300034</v>
      </c>
      <c r="F22" s="33">
        <v>52041329816.230003</v>
      </c>
      <c r="G22" s="33">
        <v>26467185389.689999</v>
      </c>
      <c r="H22" s="34">
        <v>26467185389.689999</v>
      </c>
      <c r="I22" s="35">
        <f t="shared" si="6"/>
        <v>25574144426.540005</v>
      </c>
      <c r="J22" s="33">
        <v>6524058325.9399996</v>
      </c>
      <c r="K22" s="34">
        <f t="shared" si="7"/>
        <v>19050086100.600006</v>
      </c>
      <c r="L22" s="36"/>
      <c r="M22" s="37"/>
      <c r="N22" s="38"/>
      <c r="O22" s="38"/>
      <c r="P22" s="38"/>
    </row>
    <row r="23" spans="1:16" x14ac:dyDescent="0.25">
      <c r="A23" s="30" t="s">
        <v>36</v>
      </c>
      <c r="B23" s="31" t="s">
        <v>37</v>
      </c>
      <c r="C23" s="32"/>
      <c r="D23" s="33">
        <v>16399771352</v>
      </c>
      <c r="E23" s="34">
        <f t="shared" si="4"/>
        <v>-436917388.82999992</v>
      </c>
      <c r="F23" s="33">
        <v>15962853963.17</v>
      </c>
      <c r="G23" s="33">
        <v>9045178139.0900002</v>
      </c>
      <c r="H23" s="34">
        <v>9045178139.0900002</v>
      </c>
      <c r="I23" s="35">
        <f t="shared" si="6"/>
        <v>6917675824.0799999</v>
      </c>
      <c r="J23" s="33">
        <v>1825763231.3</v>
      </c>
      <c r="K23" s="34">
        <f t="shared" si="7"/>
        <v>5091912592.7799997</v>
      </c>
      <c r="L23" s="36"/>
      <c r="M23" s="37"/>
      <c r="N23" s="38"/>
      <c r="O23" s="38"/>
      <c r="P23" s="38"/>
    </row>
    <row r="24" spans="1:16" x14ac:dyDescent="0.25">
      <c r="A24" s="30" t="s">
        <v>38</v>
      </c>
      <c r="B24" s="31" t="s">
        <v>39</v>
      </c>
      <c r="C24" s="32"/>
      <c r="D24" s="33">
        <v>1264078519</v>
      </c>
      <c r="E24" s="34">
        <f t="shared" si="4"/>
        <v>80847732.980000019</v>
      </c>
      <c r="F24" s="33">
        <v>1344926251.98</v>
      </c>
      <c r="G24" s="33">
        <v>836822016.62</v>
      </c>
      <c r="H24" s="34">
        <v>836822016.62</v>
      </c>
      <c r="I24" s="35">
        <f t="shared" si="6"/>
        <v>508104235.36000001</v>
      </c>
      <c r="J24" s="33">
        <v>234096301.49000001</v>
      </c>
      <c r="K24" s="34">
        <f t="shared" si="7"/>
        <v>274007933.87</v>
      </c>
      <c r="L24" s="36"/>
      <c r="M24" s="37"/>
      <c r="N24" s="38"/>
      <c r="O24" s="38"/>
      <c r="P24" s="38"/>
    </row>
    <row r="25" spans="1:16" x14ac:dyDescent="0.25">
      <c r="A25" s="30" t="s">
        <v>40</v>
      </c>
      <c r="B25" s="31" t="s">
        <v>41</v>
      </c>
      <c r="C25" s="32"/>
      <c r="D25" s="33">
        <v>3079041676</v>
      </c>
      <c r="E25" s="34">
        <f t="shared" si="4"/>
        <v>64620930.570000172</v>
      </c>
      <c r="F25" s="33">
        <v>3143662606.5700002</v>
      </c>
      <c r="G25" s="33">
        <v>2099955020.1600001</v>
      </c>
      <c r="H25" s="34">
        <v>2099955020.1600001</v>
      </c>
      <c r="I25" s="35">
        <f t="shared" si="6"/>
        <v>1043707586.4100001</v>
      </c>
      <c r="J25" s="33">
        <v>337661821.07999998</v>
      </c>
      <c r="K25" s="34">
        <f t="shared" si="7"/>
        <v>706045765.33000016</v>
      </c>
      <c r="L25" s="36"/>
      <c r="M25" s="37"/>
      <c r="N25" s="38"/>
      <c r="O25" s="38"/>
      <c r="P25" s="38"/>
    </row>
    <row r="26" spans="1:16" x14ac:dyDescent="0.25">
      <c r="A26" s="30" t="s">
        <v>42</v>
      </c>
      <c r="B26" s="31" t="s">
        <v>43</v>
      </c>
      <c r="C26" s="32"/>
      <c r="D26" s="33">
        <v>4882113556</v>
      </c>
      <c r="E26" s="34">
        <f t="shared" si="4"/>
        <v>-354459352.71000004</v>
      </c>
      <c r="F26" s="33">
        <v>4527654203.29</v>
      </c>
      <c r="G26" s="33">
        <v>1910414456.9200001</v>
      </c>
      <c r="H26" s="34">
        <v>1910414456.9200001</v>
      </c>
      <c r="I26" s="35">
        <f t="shared" si="6"/>
        <v>2617239746.3699999</v>
      </c>
      <c r="J26" s="33">
        <v>1191440228.3499999</v>
      </c>
      <c r="K26" s="34">
        <f t="shared" si="7"/>
        <v>1425799518.02</v>
      </c>
      <c r="L26" s="36"/>
      <c r="M26" s="37"/>
      <c r="N26" s="38"/>
      <c r="O26" s="38"/>
      <c r="P26" s="38"/>
    </row>
    <row r="27" spans="1:16" x14ac:dyDescent="0.25">
      <c r="A27" s="30" t="s">
        <v>44</v>
      </c>
      <c r="B27" s="31" t="s">
        <v>45</v>
      </c>
      <c r="C27" s="32"/>
      <c r="D27" s="33">
        <v>1834559582</v>
      </c>
      <c r="E27" s="34">
        <f t="shared" si="4"/>
        <v>-69031.849999904633</v>
      </c>
      <c r="F27" s="33">
        <v>1834490550.1500001</v>
      </c>
      <c r="G27" s="33">
        <v>1311703311.6400001</v>
      </c>
      <c r="H27" s="34">
        <v>1311703311.6400001</v>
      </c>
      <c r="I27" s="35">
        <f t="shared" si="6"/>
        <v>522787238.50999999</v>
      </c>
      <c r="J27" s="33">
        <v>133175549.3</v>
      </c>
      <c r="K27" s="34">
        <f t="shared" si="7"/>
        <v>389611689.20999998</v>
      </c>
      <c r="L27" s="36"/>
      <c r="M27" s="37"/>
      <c r="N27" s="38"/>
      <c r="O27" s="38"/>
      <c r="P27" s="38"/>
    </row>
    <row r="28" spans="1:16" x14ac:dyDescent="0.25">
      <c r="B28" s="31"/>
      <c r="C28" s="32"/>
      <c r="D28" s="34"/>
      <c r="E28" s="34"/>
      <c r="F28" s="34"/>
      <c r="G28" s="34"/>
      <c r="H28" s="34"/>
      <c r="I28" s="34"/>
      <c r="J28" s="34"/>
      <c r="K28" s="34"/>
      <c r="L28" s="36"/>
      <c r="M28" s="37"/>
      <c r="N28" s="38"/>
      <c r="O28" s="38"/>
      <c r="P28" s="38"/>
    </row>
    <row r="29" spans="1:16" s="26" customFormat="1" x14ac:dyDescent="0.25">
      <c r="B29" s="27" t="s">
        <v>46</v>
      </c>
      <c r="C29" s="27"/>
      <c r="D29" s="28">
        <f>SUM(D30:D38)</f>
        <v>9988996527</v>
      </c>
      <c r="E29" s="28">
        <f t="shared" ref="E29:E38" si="8">F29-D29</f>
        <v>790582791.31999779</v>
      </c>
      <c r="F29" s="28">
        <f t="shared" ref="F29:K29" si="9">SUM(F30:F38)</f>
        <v>10779579318.319998</v>
      </c>
      <c r="G29" s="28">
        <f t="shared" si="9"/>
        <v>5857863635.6599998</v>
      </c>
      <c r="H29" s="28">
        <f t="shared" si="9"/>
        <v>5857863635.6599998</v>
      </c>
      <c r="I29" s="28">
        <f t="shared" si="9"/>
        <v>4921715682.6599989</v>
      </c>
      <c r="J29" s="28">
        <f t="shared" si="9"/>
        <v>2646388861.5699997</v>
      </c>
      <c r="K29" s="28">
        <f t="shared" si="9"/>
        <v>2275326821.0899992</v>
      </c>
      <c r="L29" s="29"/>
      <c r="M29" s="29"/>
      <c r="N29" s="29"/>
      <c r="O29" s="29"/>
      <c r="P29" s="29"/>
    </row>
    <row r="30" spans="1:16" x14ac:dyDescent="0.25">
      <c r="A30" s="30" t="s">
        <v>47</v>
      </c>
      <c r="B30" s="31" t="s">
        <v>48</v>
      </c>
      <c r="C30" s="32"/>
      <c r="D30" s="33">
        <v>1263019994</v>
      </c>
      <c r="E30" s="34">
        <f t="shared" si="8"/>
        <v>226160445.8599999</v>
      </c>
      <c r="F30" s="33">
        <v>1489180439.8599999</v>
      </c>
      <c r="G30" s="33">
        <v>760890759.5</v>
      </c>
      <c r="H30" s="34">
        <v>760890759.5</v>
      </c>
      <c r="I30" s="35">
        <f t="shared" ref="I30:I38" si="10">+F30-H30</f>
        <v>728289680.3599999</v>
      </c>
      <c r="J30" s="33">
        <v>452346289.5</v>
      </c>
      <c r="K30" s="34">
        <f t="shared" ref="K30:K38" si="11">+I30-J30</f>
        <v>275943390.8599999</v>
      </c>
      <c r="L30" s="36"/>
      <c r="M30" s="39"/>
      <c r="N30" s="40"/>
      <c r="O30" s="40"/>
      <c r="P30" s="40"/>
    </row>
    <row r="31" spans="1:16" x14ac:dyDescent="0.25">
      <c r="A31" s="30" t="s">
        <v>49</v>
      </c>
      <c r="B31" s="31" t="s">
        <v>50</v>
      </c>
      <c r="C31" s="32"/>
      <c r="D31" s="33">
        <v>20167840</v>
      </c>
      <c r="E31" s="34">
        <f t="shared" si="8"/>
        <v>0</v>
      </c>
      <c r="F31" s="33">
        <v>20167840</v>
      </c>
      <c r="G31" s="33">
        <v>8397371.4100000001</v>
      </c>
      <c r="H31" s="34">
        <v>8397371.4100000001</v>
      </c>
      <c r="I31" s="35">
        <f t="shared" si="10"/>
        <v>11770468.59</v>
      </c>
      <c r="J31" s="33">
        <v>7311950.1399999997</v>
      </c>
      <c r="K31" s="34">
        <f t="shared" si="11"/>
        <v>4458518.45</v>
      </c>
      <c r="L31" s="36"/>
      <c r="M31" s="37"/>
      <c r="N31" s="38"/>
      <c r="O31" s="38"/>
      <c r="P31" s="38"/>
    </row>
    <row r="32" spans="1:16" x14ac:dyDescent="0.25">
      <c r="A32" s="30"/>
      <c r="B32" s="31" t="s">
        <v>51</v>
      </c>
      <c r="C32" s="32"/>
      <c r="D32" s="33">
        <v>3432436704</v>
      </c>
      <c r="E32" s="34">
        <f t="shared" si="8"/>
        <v>573252915.44999981</v>
      </c>
      <c r="F32" s="33">
        <v>4005689619.4499998</v>
      </c>
      <c r="G32" s="33">
        <v>1997047244.1300001</v>
      </c>
      <c r="H32" s="34">
        <v>1997047244.1300001</v>
      </c>
      <c r="I32" s="35">
        <f t="shared" si="10"/>
        <v>2008642375.3199997</v>
      </c>
      <c r="J32" s="33">
        <v>821561367.44000006</v>
      </c>
      <c r="K32" s="34">
        <f t="shared" si="11"/>
        <v>1187081007.8799996</v>
      </c>
      <c r="L32" s="36"/>
      <c r="M32" s="37"/>
      <c r="N32" s="38"/>
      <c r="O32" s="38"/>
      <c r="P32" s="38"/>
    </row>
    <row r="33" spans="1:16" x14ac:dyDescent="0.25">
      <c r="A33" s="30" t="s">
        <v>52</v>
      </c>
      <c r="B33" s="31" t="s">
        <v>53</v>
      </c>
      <c r="C33" s="32"/>
      <c r="D33" s="33"/>
      <c r="E33" s="34">
        <f t="shared" si="8"/>
        <v>0</v>
      </c>
      <c r="F33" s="33"/>
      <c r="G33" s="33"/>
      <c r="H33" s="34"/>
      <c r="I33" s="35">
        <f t="shared" si="10"/>
        <v>0</v>
      </c>
      <c r="J33" s="33"/>
      <c r="K33" s="34">
        <f t="shared" si="11"/>
        <v>0</v>
      </c>
      <c r="L33" s="36"/>
      <c r="M33" s="37"/>
      <c r="N33" s="38"/>
      <c r="O33" s="38"/>
      <c r="P33" s="38"/>
    </row>
    <row r="34" spans="1:16" x14ac:dyDescent="0.25">
      <c r="A34" s="30" t="s">
        <v>54</v>
      </c>
      <c r="B34" s="31" t="s">
        <v>55</v>
      </c>
      <c r="C34" s="32"/>
      <c r="D34" s="33">
        <v>4904941059</v>
      </c>
      <c r="E34" s="34">
        <f t="shared" si="8"/>
        <v>-36342887.279999733</v>
      </c>
      <c r="F34" s="33">
        <v>4868598171.7200003</v>
      </c>
      <c r="G34" s="33">
        <v>2896331788.8000002</v>
      </c>
      <c r="H34" s="34">
        <v>2896331788.8000002</v>
      </c>
      <c r="I34" s="35">
        <f t="shared" si="10"/>
        <v>1972266382.9200001</v>
      </c>
      <c r="J34" s="33">
        <v>1277023632.6500001</v>
      </c>
      <c r="K34" s="34">
        <f t="shared" si="11"/>
        <v>695242750.26999998</v>
      </c>
      <c r="L34" s="36"/>
      <c r="M34" s="37"/>
      <c r="N34" s="38"/>
      <c r="O34" s="38"/>
      <c r="P34" s="38"/>
    </row>
    <row r="35" spans="1:16" x14ac:dyDescent="0.25">
      <c r="A35" s="30"/>
      <c r="B35" s="31" t="s">
        <v>56</v>
      </c>
      <c r="C35" s="32"/>
      <c r="D35" s="33"/>
      <c r="E35" s="34">
        <f t="shared" si="8"/>
        <v>0</v>
      </c>
      <c r="F35" s="33"/>
      <c r="G35" s="33"/>
      <c r="H35" s="34"/>
      <c r="I35" s="35">
        <f t="shared" si="10"/>
        <v>0</v>
      </c>
      <c r="J35" s="33"/>
      <c r="K35" s="34">
        <f t="shared" si="11"/>
        <v>0</v>
      </c>
      <c r="L35" s="36"/>
      <c r="M35" s="37"/>
      <c r="N35" s="38"/>
      <c r="O35" s="38"/>
      <c r="P35" s="38"/>
    </row>
    <row r="36" spans="1:16" x14ac:dyDescent="0.25">
      <c r="A36" s="30" t="s">
        <v>57</v>
      </c>
      <c r="B36" s="31" t="s">
        <v>58</v>
      </c>
      <c r="C36" s="32"/>
      <c r="D36" s="33">
        <v>86383387</v>
      </c>
      <c r="E36" s="34">
        <f t="shared" si="8"/>
        <v>17583512.799999997</v>
      </c>
      <c r="F36" s="33">
        <v>103966899.8</v>
      </c>
      <c r="G36" s="33">
        <v>54517970.979999997</v>
      </c>
      <c r="H36" s="34">
        <v>54517970.979999997</v>
      </c>
      <c r="I36" s="35">
        <f t="shared" si="10"/>
        <v>49448928.82</v>
      </c>
      <c r="J36" s="33">
        <v>14431406.449999999</v>
      </c>
      <c r="K36" s="34">
        <f t="shared" si="11"/>
        <v>35017522.370000005</v>
      </c>
      <c r="L36" s="36"/>
      <c r="M36" s="37"/>
      <c r="N36" s="38"/>
      <c r="O36" s="38"/>
      <c r="P36" s="38"/>
    </row>
    <row r="37" spans="1:16" x14ac:dyDescent="0.25">
      <c r="A37" s="30" t="s">
        <v>59</v>
      </c>
      <c r="B37" s="31" t="s">
        <v>60</v>
      </c>
      <c r="C37" s="32"/>
      <c r="D37" s="33">
        <v>65355439</v>
      </c>
      <c r="E37" s="34">
        <f t="shared" si="8"/>
        <v>4500000</v>
      </c>
      <c r="F37" s="33">
        <v>69855439</v>
      </c>
      <c r="G37" s="33">
        <v>23156150.670000002</v>
      </c>
      <c r="H37" s="34">
        <v>23156150.670000002</v>
      </c>
      <c r="I37" s="35">
        <f t="shared" si="10"/>
        <v>46699288.329999998</v>
      </c>
      <c r="J37" s="33">
        <v>13627323.73</v>
      </c>
      <c r="K37" s="34">
        <f t="shared" si="11"/>
        <v>33071964.599999998</v>
      </c>
      <c r="L37" s="36"/>
      <c r="M37" s="37"/>
      <c r="N37" s="38"/>
      <c r="O37" s="38"/>
      <c r="P37" s="38"/>
    </row>
    <row r="38" spans="1:16" x14ac:dyDescent="0.25">
      <c r="A38" s="30" t="s">
        <v>61</v>
      </c>
      <c r="B38" s="31" t="s">
        <v>62</v>
      </c>
      <c r="C38" s="32"/>
      <c r="D38" s="33">
        <v>216692104</v>
      </c>
      <c r="E38" s="34">
        <f t="shared" si="8"/>
        <v>5428804.4900000095</v>
      </c>
      <c r="F38" s="33">
        <v>222120908.49000001</v>
      </c>
      <c r="G38" s="33">
        <v>117522350.17</v>
      </c>
      <c r="H38" s="34">
        <v>117522350.17</v>
      </c>
      <c r="I38" s="35">
        <f t="shared" si="10"/>
        <v>104598558.32000001</v>
      </c>
      <c r="J38" s="33">
        <v>60086891.659999996</v>
      </c>
      <c r="K38" s="34">
        <f t="shared" si="11"/>
        <v>44511666.660000011</v>
      </c>
      <c r="L38" s="36"/>
      <c r="M38" s="37"/>
      <c r="N38" s="38"/>
      <c r="O38" s="38"/>
      <c r="P38" s="38"/>
    </row>
    <row r="39" spans="1:16" x14ac:dyDescent="0.25">
      <c r="B39" s="31"/>
      <c r="C39" s="32"/>
      <c r="D39" s="34"/>
      <c r="E39" s="34"/>
      <c r="F39" s="34"/>
      <c r="G39" s="34"/>
      <c r="H39" s="34"/>
      <c r="I39" s="34"/>
      <c r="J39" s="34"/>
      <c r="K39" s="34"/>
      <c r="L39" s="36"/>
      <c r="M39" s="37"/>
      <c r="N39" s="38"/>
      <c r="O39" s="38"/>
      <c r="P39" s="38"/>
    </row>
    <row r="40" spans="1:16" s="26" customFormat="1" x14ac:dyDescent="0.25">
      <c r="B40" s="27" t="s">
        <v>63</v>
      </c>
      <c r="C40" s="27"/>
      <c r="D40" s="28">
        <f>SUM(D41:D44)</f>
        <v>59797752040</v>
      </c>
      <c r="E40" s="28">
        <f>F40-D40</f>
        <v>3195928029.8899994</v>
      </c>
      <c r="F40" s="28">
        <f t="shared" ref="F40:K40" si="12">SUM(F41:F44)</f>
        <v>62993680069.889999</v>
      </c>
      <c r="G40" s="28">
        <f t="shared" si="12"/>
        <v>43686769739.479996</v>
      </c>
      <c r="H40" s="28">
        <f t="shared" si="12"/>
        <v>43686769739.479996</v>
      </c>
      <c r="I40" s="28">
        <f t="shared" si="12"/>
        <v>19306910330.41</v>
      </c>
      <c r="J40" s="28">
        <f t="shared" si="12"/>
        <v>11181570749.91</v>
      </c>
      <c r="K40" s="28">
        <f t="shared" si="12"/>
        <v>8125339580.5</v>
      </c>
      <c r="L40" s="29"/>
      <c r="M40" s="29"/>
      <c r="N40" s="29"/>
      <c r="O40" s="29"/>
      <c r="P40" s="29"/>
    </row>
    <row r="41" spans="1:16" ht="31.5" customHeight="1" x14ac:dyDescent="0.25">
      <c r="A41" s="30" t="s">
        <v>64</v>
      </c>
      <c r="B41" s="31" t="s">
        <v>65</v>
      </c>
      <c r="C41" s="32"/>
      <c r="D41" s="33">
        <v>12990621014</v>
      </c>
      <c r="E41" s="34">
        <f>F41-D41</f>
        <v>36497039.209999084</v>
      </c>
      <c r="F41" s="33">
        <v>13027118053.209999</v>
      </c>
      <c r="G41" s="33">
        <v>10505384239.5</v>
      </c>
      <c r="H41" s="34">
        <v>10505384239.5</v>
      </c>
      <c r="I41" s="35">
        <f>+F41-H41</f>
        <v>2521733813.7099991</v>
      </c>
      <c r="J41" s="33">
        <v>2521733812.8899999</v>
      </c>
      <c r="K41" s="34">
        <f>+I41-J41</f>
        <v>0.81999921798706055</v>
      </c>
      <c r="L41" s="36"/>
      <c r="M41" s="39"/>
      <c r="N41" s="40"/>
      <c r="O41" s="40"/>
      <c r="P41" s="40"/>
    </row>
    <row r="42" spans="1:16" ht="31.5" customHeight="1" x14ac:dyDescent="0.25">
      <c r="A42" s="30" t="s">
        <v>66</v>
      </c>
      <c r="B42" s="31" t="s">
        <v>67</v>
      </c>
      <c r="C42" s="32"/>
      <c r="D42" s="33">
        <v>46807131026</v>
      </c>
      <c r="E42" s="34">
        <f>F42-D42</f>
        <v>3159430990.6800003</v>
      </c>
      <c r="F42" s="33">
        <v>49966562016.68</v>
      </c>
      <c r="G42" s="33">
        <v>33181385499.98</v>
      </c>
      <c r="H42" s="34">
        <v>33181385499.98</v>
      </c>
      <c r="I42" s="35">
        <f>+F42-H42</f>
        <v>16785176516.700001</v>
      </c>
      <c r="J42" s="33">
        <v>8659836937.0200005</v>
      </c>
      <c r="K42" s="34">
        <f>+I42-J42</f>
        <v>8125339579.6800003</v>
      </c>
      <c r="L42" s="36"/>
      <c r="M42" s="41"/>
      <c r="N42" s="36"/>
      <c r="O42" s="41"/>
      <c r="P42" s="36"/>
    </row>
    <row r="43" spans="1:16" x14ac:dyDescent="0.25">
      <c r="B43" s="31" t="s">
        <v>68</v>
      </c>
      <c r="C43" s="32"/>
      <c r="D43" s="33"/>
      <c r="E43" s="34">
        <f>F43-D43</f>
        <v>0</v>
      </c>
      <c r="F43" s="33"/>
      <c r="G43" s="33"/>
      <c r="H43" s="34"/>
      <c r="I43" s="35">
        <f>+F43-H43</f>
        <v>0</v>
      </c>
      <c r="J43" s="33"/>
      <c r="K43" s="34">
        <f>+I43-J43</f>
        <v>0</v>
      </c>
      <c r="L43" s="36"/>
      <c r="M43" s="37"/>
      <c r="N43" s="38"/>
      <c r="O43" s="38"/>
      <c r="P43" s="38"/>
    </row>
    <row r="44" spans="1:16" x14ac:dyDescent="0.25">
      <c r="B44" s="31" t="s">
        <v>69</v>
      </c>
      <c r="C44" s="32"/>
      <c r="D44" s="33"/>
      <c r="E44" s="34">
        <f>F44-D44</f>
        <v>0</v>
      </c>
      <c r="F44" s="33"/>
      <c r="G44" s="33"/>
      <c r="H44" s="34"/>
      <c r="I44" s="35">
        <f>+F44-H44</f>
        <v>0</v>
      </c>
      <c r="J44" s="33"/>
      <c r="K44" s="34">
        <f>+I44-J44</f>
        <v>0</v>
      </c>
      <c r="L44" s="36"/>
      <c r="M44" s="37"/>
      <c r="N44" s="38"/>
      <c r="O44" s="38"/>
      <c r="P44" s="38"/>
    </row>
    <row r="45" spans="1:16" x14ac:dyDescent="0.25">
      <c r="B45" s="32"/>
      <c r="C45" s="32"/>
      <c r="D45" s="34"/>
      <c r="E45" s="34"/>
      <c r="F45" s="34"/>
      <c r="G45" s="34"/>
      <c r="H45" s="34"/>
      <c r="I45" s="34"/>
      <c r="J45" s="34"/>
      <c r="K45" s="34"/>
      <c r="L45" s="36"/>
      <c r="M45" s="41"/>
      <c r="N45" s="36"/>
      <c r="O45" s="41"/>
      <c r="P45" s="36"/>
    </row>
    <row r="46" spans="1:16" s="26" customFormat="1" x14ac:dyDescent="0.25">
      <c r="B46" s="25" t="s">
        <v>70</v>
      </c>
      <c r="C46" s="42"/>
      <c r="D46" s="43">
        <f t="shared" ref="D46:K46" si="13">D10+D20+D29+D40</f>
        <v>227236770489</v>
      </c>
      <c r="E46" s="43">
        <f t="shared" si="13"/>
        <v>13671239097.669989</v>
      </c>
      <c r="F46" s="43">
        <f t="shared" si="13"/>
        <v>240908009586.66998</v>
      </c>
      <c r="G46" s="43">
        <f t="shared" si="13"/>
        <v>152303442728.57001</v>
      </c>
      <c r="H46" s="43">
        <f t="shared" si="13"/>
        <v>152303442728.57001</v>
      </c>
      <c r="I46" s="43">
        <f t="shared" si="13"/>
        <v>88604566858.100021</v>
      </c>
      <c r="J46" s="43">
        <f t="shared" si="13"/>
        <v>31797904428.699997</v>
      </c>
      <c r="K46" s="43">
        <f t="shared" si="13"/>
        <v>56806662429.400002</v>
      </c>
      <c r="L46" s="36"/>
      <c r="M46" s="36"/>
      <c r="N46" s="36"/>
      <c r="O46" s="36"/>
      <c r="P46" s="36"/>
    </row>
    <row r="47" spans="1:16" ht="16.5" customHeight="1" thickBot="1" x14ac:dyDescent="0.3">
      <c r="B47" s="44"/>
      <c r="C47" s="44"/>
      <c r="D47" s="44"/>
      <c r="E47" s="44"/>
      <c r="F47" s="45"/>
      <c r="G47" s="45"/>
      <c r="H47" s="45"/>
      <c r="I47" s="45"/>
      <c r="J47" s="45"/>
      <c r="K47" s="45"/>
    </row>
    <row r="48" spans="1:16" ht="16.5" customHeight="1" thickTop="1" x14ac:dyDescent="0.25">
      <c r="B48" s="46" t="s">
        <v>71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x14ac:dyDescent="0.25">
      <c r="B49" s="47" t="s">
        <v>72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x14ac:dyDescent="0.25">
      <c r="B50" s="47" t="s">
        <v>73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</row>
    <row r="51" spans="2:13" x14ac:dyDescent="0.25">
      <c r="B51" s="46" t="s">
        <v>74</v>
      </c>
      <c r="C51" s="46"/>
      <c r="D51" s="46"/>
      <c r="E51" s="46"/>
      <c r="F51" s="47"/>
      <c r="G51" s="47"/>
      <c r="H51" s="47"/>
      <c r="I51" s="47"/>
      <c r="J51" s="47"/>
      <c r="K51" s="47"/>
      <c r="L51" s="48"/>
      <c r="M51" s="48"/>
    </row>
    <row r="52" spans="2:13" x14ac:dyDescent="0.25">
      <c r="B52" s="47" t="s">
        <v>75</v>
      </c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1023622047243999" bottom="0.55118110236219997" header="0.31496062992126" footer="0.31496062992126"/>
  <pageSetup scale="58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2022-10-20T18:27:28Z</dcterms:created>
  <dcterms:modified xsi:type="dcterms:W3CDTF">2022-10-20T18:27:54Z</dcterms:modified>
</cp:coreProperties>
</file>