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2\ED\CLASIFICACIONES\EJECUTIVO\"/>
    </mc:Choice>
  </mc:AlternateContent>
  <xr:revisionPtr revIDLastSave="0" documentId="8_{97B3D4E8-4B3E-4100-9722-AE20DAC25ACC}" xr6:coauthVersionLast="47" xr6:coauthVersionMax="47" xr10:uidLastSave="{00000000-0000-0000-0000-000000000000}"/>
  <bookViews>
    <workbookView xWindow="-120" yWindow="-120" windowWidth="20730" windowHeight="11160" xr2:uid="{0360CC62-799F-49D2-BEC8-C9C8DD980618}"/>
  </bookViews>
  <sheets>
    <sheet name="Administrativa-1" sheetId="1" r:id="rId1"/>
    <sheet name="Administrativa-2" sheetId="2" r:id="rId2"/>
    <sheet name="Administrativa-3" sheetId="3" r:id="rId3"/>
  </sheets>
  <externalReferences>
    <externalReference r:id="rId4"/>
  </externalReferences>
  <definedNames>
    <definedName name="_xlnm.Print_Area" localSheetId="0">'Administrativa-1'!$B$1:$J$132</definedName>
    <definedName name="_xlnm.Print_Area" localSheetId="1">'Administrativa-2'!$A$1:$J$23</definedName>
    <definedName name="_xlnm.Print_Area" localSheetId="2">'Administrativa-3'!$A$1:$J$25</definedName>
    <definedName name="CAPIT" localSheetId="0">#REF!</definedName>
    <definedName name="CAPIT" localSheetId="1">#REF!</definedName>
    <definedName name="CAPIT" localSheetId="2">#REF!</definedName>
    <definedName name="CAPIT">#REF!</definedName>
    <definedName name="CENPAR" localSheetId="0">#REF!</definedName>
    <definedName name="CENPAR" localSheetId="1">#REF!</definedName>
    <definedName name="CENPAR" localSheetId="2">#REF!</definedName>
    <definedName name="CENPAR">#REF!</definedName>
    <definedName name="Compromiso">#REF!</definedName>
    <definedName name="dc" localSheetId="0">#REF!</definedName>
    <definedName name="dc" localSheetId="2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 localSheetId="1">#REF!</definedName>
    <definedName name="EJER" localSheetId="2">#REF!</definedName>
    <definedName name="EJER">#REF!</definedName>
    <definedName name="g">#REF!</definedName>
    <definedName name="GCI" localSheetId="0">#REF!</definedName>
    <definedName name="GCI" localSheetId="1">#REF!</definedName>
    <definedName name="GCI" localSheetId="2">#REF!</definedName>
    <definedName name="GCI">#REF!</definedName>
    <definedName name="MODIF" localSheetId="0">#REF!</definedName>
    <definedName name="MODIF" localSheetId="1">#REF!</definedName>
    <definedName name="MODIF" localSheetId="2">#REF!</definedName>
    <definedName name="MODIF">#REF!</definedName>
    <definedName name="ORIG" localSheetId="0">#REF!</definedName>
    <definedName name="ORIG" localSheetId="1">#REF!</definedName>
    <definedName name="ORIG" localSheetId="2">#REF!</definedName>
    <definedName name="ORIG">#REF!</definedName>
    <definedName name="periodo" localSheetId="0">#REF!</definedName>
    <definedName name="periodo" localSheetId="1">#REF!</definedName>
    <definedName name="periodo" localSheetId="2">#REF!</definedName>
    <definedName name="periodo">#REF!</definedName>
    <definedName name="PROG" localSheetId="0">#REF!</definedName>
    <definedName name="PROG" localSheetId="1">#REF!</definedName>
    <definedName name="PROG" localSheetId="2">#REF!</definedName>
    <definedName name="PROG">#REF!</definedName>
    <definedName name="ptda" localSheetId="0">#REF!</definedName>
    <definedName name="ptda" localSheetId="1">#REF!</definedName>
    <definedName name="ptda" localSheetId="2">#REF!</definedName>
    <definedName name="ptda">#REF!</definedName>
    <definedName name="TIPO_UEG" localSheetId="0">#REF!</definedName>
    <definedName name="TIPO_UEG" localSheetId="1">#REF!</definedName>
    <definedName name="TIPO_UEG" localSheetId="2">#REF!</definedName>
    <definedName name="TIPO_UEG">#REF!</definedName>
    <definedName name="_xlnm.Print_Titles" localSheetId="0">'Administrativa-1'!$1:$8</definedName>
    <definedName name="_xlnm.Print_Titles" localSheetId="1">'Administrativa-2'!$1:$10</definedName>
    <definedName name="_xlnm.Print_Titles" localSheetId="2">'Administrativa-3'!$1:$10</definedName>
    <definedName name="TYA" localSheetId="0">#REF!</definedName>
    <definedName name="TYA" localSheetId="2">#REF!</definedName>
    <definedName name="TYA">#REF!</definedName>
    <definedName name="UEG" localSheetId="0">#REF!</definedName>
    <definedName name="UEG" localSheetId="1">#REF!</definedName>
    <definedName name="UEG" localSheetId="2">#REF!</definedName>
    <definedName name="UEG">#REF!</definedName>
    <definedName name="UEGA">#REF!</definedName>
    <definedName name="UR" localSheetId="0">#REF!</definedName>
    <definedName name="UR" localSheetId="1">#REF!</definedName>
    <definedName name="UR" localSheetId="2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3" l="1"/>
  <c r="I19" i="3"/>
  <c r="G19" i="3"/>
  <c r="H19" i="3" s="1"/>
  <c r="J19" i="3" s="1"/>
  <c r="F19" i="3"/>
  <c r="E19" i="3"/>
  <c r="C19" i="3"/>
  <c r="D19" i="3" s="1"/>
  <c r="H17" i="3"/>
  <c r="J17" i="3" s="1"/>
  <c r="D17" i="3"/>
  <c r="J16" i="3"/>
  <c r="H16" i="3"/>
  <c r="D16" i="3"/>
  <c r="H15" i="3"/>
  <c r="J15" i="3" s="1"/>
  <c r="D15" i="3"/>
  <c r="H14" i="3"/>
  <c r="J14" i="3" s="1"/>
  <c r="D14" i="3"/>
  <c r="H13" i="3"/>
  <c r="J13" i="3" s="1"/>
  <c r="D13" i="3"/>
  <c r="J12" i="3"/>
  <c r="H12" i="3"/>
  <c r="D12" i="3"/>
  <c r="H11" i="3"/>
  <c r="J11" i="3" s="1"/>
  <c r="D11" i="3"/>
  <c r="I17" i="2"/>
  <c r="G17" i="2"/>
  <c r="F17" i="2"/>
  <c r="E17" i="2"/>
  <c r="H17" i="2" s="1"/>
  <c r="J17" i="2" s="1"/>
  <c r="C17" i="2"/>
  <c r="D30" i="2" s="1"/>
  <c r="H14" i="2"/>
  <c r="J14" i="2" s="1"/>
  <c r="D14" i="2"/>
  <c r="H13" i="2"/>
  <c r="J13" i="2" s="1"/>
  <c r="D13" i="2"/>
  <c r="H12" i="2"/>
  <c r="J12" i="2" s="1"/>
  <c r="D12" i="2"/>
  <c r="J11" i="2"/>
  <c r="H11" i="2"/>
  <c r="D11" i="2"/>
  <c r="I125" i="1"/>
  <c r="G125" i="1"/>
  <c r="F125" i="1"/>
  <c r="E125" i="1"/>
  <c r="H125" i="1" s="1"/>
  <c r="J125" i="1" s="1"/>
  <c r="C125" i="1"/>
  <c r="H123" i="1"/>
  <c r="J123" i="1" s="1"/>
  <c r="D123" i="1"/>
  <c r="H122" i="1"/>
  <c r="J122" i="1" s="1"/>
  <c r="D122" i="1"/>
  <c r="H121" i="1"/>
  <c r="J121" i="1" s="1"/>
  <c r="D121" i="1"/>
  <c r="J120" i="1"/>
  <c r="H120" i="1"/>
  <c r="D120" i="1"/>
  <c r="H119" i="1"/>
  <c r="J119" i="1" s="1"/>
  <c r="D119" i="1"/>
  <c r="H118" i="1"/>
  <c r="J118" i="1" s="1"/>
  <c r="D118" i="1"/>
  <c r="H117" i="1"/>
  <c r="J117" i="1" s="1"/>
  <c r="D117" i="1"/>
  <c r="J116" i="1"/>
  <c r="H116" i="1"/>
  <c r="D116" i="1"/>
  <c r="H115" i="1"/>
  <c r="J115" i="1" s="1"/>
  <c r="D115" i="1"/>
  <c r="H114" i="1"/>
  <c r="J114" i="1" s="1"/>
  <c r="D114" i="1"/>
  <c r="H113" i="1"/>
  <c r="J113" i="1" s="1"/>
  <c r="D113" i="1"/>
  <c r="J112" i="1"/>
  <c r="H112" i="1"/>
  <c r="D112" i="1"/>
  <c r="H111" i="1"/>
  <c r="J111" i="1" s="1"/>
  <c r="D111" i="1"/>
  <c r="H110" i="1"/>
  <c r="J110" i="1" s="1"/>
  <c r="D110" i="1"/>
  <c r="H109" i="1"/>
  <c r="J109" i="1" s="1"/>
  <c r="D109" i="1"/>
  <c r="J108" i="1"/>
  <c r="H108" i="1"/>
  <c r="D108" i="1"/>
  <c r="H107" i="1"/>
  <c r="J107" i="1" s="1"/>
  <c r="D107" i="1"/>
  <c r="H106" i="1"/>
  <c r="J106" i="1" s="1"/>
  <c r="D106" i="1"/>
  <c r="H105" i="1"/>
  <c r="J105" i="1" s="1"/>
  <c r="D105" i="1"/>
  <c r="J104" i="1"/>
  <c r="H104" i="1"/>
  <c r="D104" i="1"/>
  <c r="H103" i="1"/>
  <c r="J103" i="1" s="1"/>
  <c r="D103" i="1"/>
  <c r="H102" i="1"/>
  <c r="J102" i="1" s="1"/>
  <c r="D102" i="1"/>
  <c r="H101" i="1"/>
  <c r="J101" i="1" s="1"/>
  <c r="D101" i="1"/>
  <c r="J100" i="1"/>
  <c r="H100" i="1"/>
  <c r="D100" i="1"/>
  <c r="H99" i="1"/>
  <c r="J99" i="1" s="1"/>
  <c r="D99" i="1"/>
  <c r="H98" i="1"/>
  <c r="J98" i="1" s="1"/>
  <c r="D98" i="1"/>
  <c r="H97" i="1"/>
  <c r="J97" i="1" s="1"/>
  <c r="D97" i="1"/>
  <c r="J96" i="1"/>
  <c r="H96" i="1"/>
  <c r="D96" i="1"/>
  <c r="H95" i="1"/>
  <c r="J95" i="1" s="1"/>
  <c r="D95" i="1"/>
  <c r="H94" i="1"/>
  <c r="J94" i="1" s="1"/>
  <c r="D94" i="1"/>
  <c r="H93" i="1"/>
  <c r="J93" i="1" s="1"/>
  <c r="D93" i="1"/>
  <c r="J92" i="1"/>
  <c r="H92" i="1"/>
  <c r="D92" i="1"/>
  <c r="H91" i="1"/>
  <c r="J91" i="1" s="1"/>
  <c r="D91" i="1"/>
  <c r="H90" i="1"/>
  <c r="J90" i="1" s="1"/>
  <c r="D90" i="1"/>
  <c r="H89" i="1"/>
  <c r="J89" i="1" s="1"/>
  <c r="D89" i="1"/>
  <c r="J88" i="1"/>
  <c r="H88" i="1"/>
  <c r="D88" i="1"/>
  <c r="H87" i="1"/>
  <c r="J87" i="1" s="1"/>
  <c r="D87" i="1"/>
  <c r="H86" i="1"/>
  <c r="J86" i="1" s="1"/>
  <c r="D86" i="1"/>
  <c r="H85" i="1"/>
  <c r="J85" i="1" s="1"/>
  <c r="D85" i="1"/>
  <c r="J84" i="1"/>
  <c r="H84" i="1"/>
  <c r="D84" i="1"/>
  <c r="H83" i="1"/>
  <c r="J83" i="1" s="1"/>
  <c r="D83" i="1"/>
  <c r="H82" i="1"/>
  <c r="J82" i="1" s="1"/>
  <c r="D82" i="1"/>
  <c r="H81" i="1"/>
  <c r="J81" i="1" s="1"/>
  <c r="D81" i="1"/>
  <c r="J80" i="1"/>
  <c r="H80" i="1"/>
  <c r="D80" i="1"/>
  <c r="H79" i="1"/>
  <c r="J79" i="1" s="1"/>
  <c r="D79" i="1"/>
  <c r="H78" i="1"/>
  <c r="J78" i="1" s="1"/>
  <c r="D78" i="1"/>
  <c r="H77" i="1"/>
  <c r="J77" i="1" s="1"/>
  <c r="D77" i="1"/>
  <c r="J76" i="1"/>
  <c r="H76" i="1"/>
  <c r="D76" i="1"/>
  <c r="H75" i="1"/>
  <c r="J75" i="1" s="1"/>
  <c r="D75" i="1"/>
  <c r="H74" i="1"/>
  <c r="J74" i="1" s="1"/>
  <c r="D74" i="1"/>
  <c r="H73" i="1"/>
  <c r="J73" i="1" s="1"/>
  <c r="D73" i="1"/>
  <c r="J72" i="1"/>
  <c r="H72" i="1"/>
  <c r="D72" i="1"/>
  <c r="H71" i="1"/>
  <c r="J71" i="1" s="1"/>
  <c r="D71" i="1"/>
  <c r="H70" i="1"/>
  <c r="J70" i="1" s="1"/>
  <c r="D70" i="1"/>
  <c r="H69" i="1"/>
  <c r="J69" i="1" s="1"/>
  <c r="D69" i="1"/>
  <c r="J68" i="1"/>
  <c r="H68" i="1"/>
  <c r="D68" i="1"/>
  <c r="H67" i="1"/>
  <c r="J67" i="1" s="1"/>
  <c r="D67" i="1"/>
  <c r="H66" i="1"/>
  <c r="J66" i="1" s="1"/>
  <c r="D66" i="1"/>
  <c r="H65" i="1"/>
  <c r="J65" i="1" s="1"/>
  <c r="D65" i="1"/>
  <c r="J64" i="1"/>
  <c r="H64" i="1"/>
  <c r="D64" i="1"/>
  <c r="H63" i="1"/>
  <c r="J63" i="1" s="1"/>
  <c r="D63" i="1"/>
  <c r="H62" i="1"/>
  <c r="J62" i="1" s="1"/>
  <c r="D62" i="1"/>
  <c r="H61" i="1"/>
  <c r="J61" i="1" s="1"/>
  <c r="D61" i="1"/>
  <c r="J60" i="1"/>
  <c r="H60" i="1"/>
  <c r="D60" i="1"/>
  <c r="H59" i="1"/>
  <c r="J59" i="1" s="1"/>
  <c r="D59" i="1"/>
  <c r="H58" i="1"/>
  <c r="J58" i="1" s="1"/>
  <c r="D58" i="1"/>
  <c r="H57" i="1"/>
  <c r="J57" i="1" s="1"/>
  <c r="D57" i="1"/>
  <c r="J56" i="1"/>
  <c r="H56" i="1"/>
  <c r="D56" i="1"/>
  <c r="H55" i="1"/>
  <c r="J55" i="1" s="1"/>
  <c r="D55" i="1"/>
  <c r="H54" i="1"/>
  <c r="J54" i="1" s="1"/>
  <c r="D54" i="1"/>
  <c r="H53" i="1"/>
  <c r="J53" i="1" s="1"/>
  <c r="D53" i="1"/>
  <c r="J52" i="1"/>
  <c r="H52" i="1"/>
  <c r="D52" i="1"/>
  <c r="H51" i="1"/>
  <c r="J51" i="1" s="1"/>
  <c r="D51" i="1"/>
  <c r="H50" i="1"/>
  <c r="J50" i="1" s="1"/>
  <c r="D50" i="1"/>
  <c r="H49" i="1"/>
  <c r="J49" i="1" s="1"/>
  <c r="D49" i="1"/>
  <c r="J48" i="1"/>
  <c r="H48" i="1"/>
  <c r="D48" i="1"/>
  <c r="H47" i="1"/>
  <c r="J47" i="1" s="1"/>
  <c r="D47" i="1"/>
  <c r="H46" i="1"/>
  <c r="J46" i="1" s="1"/>
  <c r="D46" i="1"/>
  <c r="H45" i="1"/>
  <c r="J45" i="1" s="1"/>
  <c r="D45" i="1"/>
  <c r="J44" i="1"/>
  <c r="H44" i="1"/>
  <c r="D44" i="1"/>
  <c r="H43" i="1"/>
  <c r="J43" i="1" s="1"/>
  <c r="D43" i="1"/>
  <c r="H42" i="1"/>
  <c r="J42" i="1" s="1"/>
  <c r="D42" i="1"/>
  <c r="H41" i="1"/>
  <c r="J41" i="1" s="1"/>
  <c r="D41" i="1"/>
  <c r="J40" i="1"/>
  <c r="H40" i="1"/>
  <c r="D40" i="1"/>
  <c r="H39" i="1"/>
  <c r="J39" i="1" s="1"/>
  <c r="D39" i="1"/>
  <c r="H38" i="1"/>
  <c r="J38" i="1" s="1"/>
  <c r="D38" i="1"/>
  <c r="H37" i="1"/>
  <c r="J37" i="1" s="1"/>
  <c r="D37" i="1"/>
  <c r="J36" i="1"/>
  <c r="H36" i="1"/>
  <c r="D36" i="1"/>
  <c r="H35" i="1"/>
  <c r="J35" i="1" s="1"/>
  <c r="D35" i="1"/>
  <c r="H34" i="1"/>
  <c r="J34" i="1" s="1"/>
  <c r="D34" i="1"/>
  <c r="H33" i="1"/>
  <c r="J33" i="1" s="1"/>
  <c r="D33" i="1"/>
  <c r="J32" i="1"/>
  <c r="H32" i="1"/>
  <c r="D32" i="1"/>
  <c r="H31" i="1"/>
  <c r="J31" i="1" s="1"/>
  <c r="D31" i="1"/>
  <c r="H30" i="1"/>
  <c r="J30" i="1" s="1"/>
  <c r="D30" i="1"/>
  <c r="H29" i="1"/>
  <c r="J29" i="1" s="1"/>
  <c r="D29" i="1"/>
  <c r="J28" i="1"/>
  <c r="H28" i="1"/>
  <c r="D28" i="1"/>
  <c r="H27" i="1"/>
  <c r="J27" i="1" s="1"/>
  <c r="D27" i="1"/>
  <c r="H26" i="1"/>
  <c r="J26" i="1" s="1"/>
  <c r="D26" i="1"/>
  <c r="H25" i="1"/>
  <c r="J25" i="1" s="1"/>
  <c r="D25" i="1"/>
  <c r="J24" i="1"/>
  <c r="H24" i="1"/>
  <c r="D24" i="1"/>
  <c r="H23" i="1"/>
  <c r="J23" i="1" s="1"/>
  <c r="D23" i="1"/>
  <c r="H22" i="1"/>
  <c r="J22" i="1" s="1"/>
  <c r="D22" i="1"/>
  <c r="H21" i="1"/>
  <c r="J21" i="1" s="1"/>
  <c r="D21" i="1"/>
  <c r="J20" i="1"/>
  <c r="H20" i="1"/>
  <c r="D20" i="1"/>
  <c r="H19" i="1"/>
  <c r="J19" i="1" s="1"/>
  <c r="D19" i="1"/>
  <c r="H18" i="1"/>
  <c r="J18" i="1" s="1"/>
  <c r="D18" i="1"/>
  <c r="H17" i="1"/>
  <c r="J17" i="1" s="1"/>
  <c r="D17" i="1"/>
  <c r="J16" i="1"/>
  <c r="H16" i="1"/>
  <c r="D16" i="1"/>
  <c r="H15" i="1"/>
  <c r="J15" i="1" s="1"/>
  <c r="D15" i="1"/>
  <c r="H14" i="1"/>
  <c r="J14" i="1" s="1"/>
  <c r="D14" i="1"/>
  <c r="H13" i="1"/>
  <c r="J13" i="1" s="1"/>
  <c r="D13" i="1"/>
  <c r="J12" i="1"/>
  <c r="H12" i="1"/>
  <c r="D12" i="1"/>
  <c r="H11" i="1"/>
  <c r="J11" i="1" s="1"/>
  <c r="D11" i="1"/>
  <c r="H10" i="1"/>
  <c r="J10" i="1" s="1"/>
  <c r="D10" i="1"/>
  <c r="H9" i="1"/>
  <c r="J9" i="1" s="1"/>
  <c r="D9" i="1"/>
  <c r="D125" i="1" l="1"/>
  <c r="D17" i="2"/>
</calcChain>
</file>

<file path=xl/sharedStrings.xml><?xml version="1.0" encoding="utf-8"?>
<sst xmlns="http://schemas.openxmlformats.org/spreadsheetml/2006/main" count="305" uniqueCount="263">
  <si>
    <t>Poder Ejecutivo de la Ciudad de México</t>
  </si>
  <si>
    <t>Estado Analítico del Ejercicio del Presupuesto de Egresos</t>
  </si>
  <si>
    <r>
      <t xml:space="preserve">Clasificación Administrativa </t>
    </r>
    <r>
      <rPr>
        <b/>
        <vertAlign val="superscript"/>
        <sz val="12"/>
        <color theme="0"/>
        <rFont val="Source Sans Pro"/>
        <family val="2"/>
      </rPr>
      <t>1/</t>
    </r>
  </si>
  <si>
    <t>Enero-Diciembre 2022</t>
  </si>
  <si>
    <t>(Cifras en Pesos)</t>
  </si>
  <si>
    <t>Unidad Responsable del Gasto</t>
  </si>
  <si>
    <t>Egresos</t>
  </si>
  <si>
    <t>Diferencia</t>
  </si>
  <si>
    <t xml:space="preserve">Comprometido </t>
  </si>
  <si>
    <t xml:space="preserve">Diferencia menos comprometido </t>
  </si>
  <si>
    <t>Aprobado</t>
  </si>
  <si>
    <t>Ampliaciones/
Reducciones</t>
  </si>
  <si>
    <t>Modificado</t>
  </si>
  <si>
    <t>Devengado</t>
  </si>
  <si>
    <t>Pagado</t>
  </si>
  <si>
    <t>01C001 Jefatura de Gobierno</t>
  </si>
  <si>
    <t xml:space="preserve"> Jefatura de Gobierno</t>
  </si>
  <si>
    <t>02C001 Secretaría de Gobierno</t>
  </si>
  <si>
    <t xml:space="preserve"> Secretaría de Gobierno</t>
  </si>
  <si>
    <t>03C001 Secretaría de Desarrollo Urbano y Vivienda</t>
  </si>
  <si>
    <t xml:space="preserve"> Secretaría de Desarrollo Urbano y Vivienda</t>
  </si>
  <si>
    <t>04C001 Secretaría de Desarrollo Económico</t>
  </si>
  <si>
    <t xml:space="preserve"> Secretaría de Desarrollo Económico</t>
  </si>
  <si>
    <t>05C001 Secretaría de Turismo</t>
  </si>
  <si>
    <t xml:space="preserve"> Secretaría de Turismo</t>
  </si>
  <si>
    <t>06C001 Secretaría del Medio Ambiente</t>
  </si>
  <si>
    <t xml:space="preserve"> Secretaría del Medio Ambiente</t>
  </si>
  <si>
    <t>07C001 Secretaría de Obras y Servicios</t>
  </si>
  <si>
    <t xml:space="preserve"> Secretaría de Obras y Servicios</t>
  </si>
  <si>
    <t>08C001 Secretaría de Inclusión y Bienestar Social</t>
  </si>
  <si>
    <t xml:space="preserve"> Secretaría de Inclusión y Bienestar Social</t>
  </si>
  <si>
    <t>09C001 Secretaría de Administración y Finanzas</t>
  </si>
  <si>
    <t xml:space="preserve"> Secretaría de Administración y Finanzas</t>
  </si>
  <si>
    <t>10C001 Secretaría de Movilidad</t>
  </si>
  <si>
    <t xml:space="preserve"> Secretaría de Movilidad</t>
  </si>
  <si>
    <t xml:space="preserve"> Secretaría de Seguridad Ciudadana</t>
  </si>
  <si>
    <t xml:space="preserve"> Secretaría de la Contraloría General</t>
  </si>
  <si>
    <t xml:space="preserve"> Consejería Jurídica y de Servicios Legales</t>
  </si>
  <si>
    <t>11C001 Secretaría de Seguridad Ciudadana</t>
  </si>
  <si>
    <t xml:space="preserve"> Secretaría de Salud</t>
  </si>
  <si>
    <t>13C001 Secretaría de la Contraloría General</t>
  </si>
  <si>
    <t xml:space="preserve"> Secretaría de Cultura</t>
  </si>
  <si>
    <t>25C001 Consejería Jurídica y de Servicios Legales</t>
  </si>
  <si>
    <t xml:space="preserve"> Secretaría de Trabajo y Fomento Al Empleo</t>
  </si>
  <si>
    <t>26C001 Secretaría de Salud</t>
  </si>
  <si>
    <t xml:space="preserve"> Secretaría de Gestión Integral de Riesgos y Protección Civil</t>
  </si>
  <si>
    <t>31C000 Secretaría de Cultura</t>
  </si>
  <si>
    <t xml:space="preserve"> Secretaría de Pueblos y Barrios Originarios y Comunidades Indígenas Residentes</t>
  </si>
  <si>
    <t>33C001 Secretaría de Trabajo y Fomento Al Empleo</t>
  </si>
  <si>
    <t xml:space="preserve"> Secretaría de Educación, Ciencia, Tecnología e Innovación</t>
  </si>
  <si>
    <t>34C001 Secretaría de Gestión Integral de Riesgos y Protección Civil</t>
  </si>
  <si>
    <t xml:space="preserve"> Secretaría de las Mujeres</t>
  </si>
  <si>
    <t>36C001 Secretaría de Educación, Ciencia, Tecnología e Innovación</t>
  </si>
  <si>
    <t xml:space="preserve"> Alcaldía Álvaro Obregón</t>
  </si>
  <si>
    <t>38C001 Secretaría de las Mujeres</t>
  </si>
  <si>
    <t xml:space="preserve"> Alcaldía Azcapotzalco</t>
  </si>
  <si>
    <t>02CD01 Alcaldía Álvaro Obregón</t>
  </si>
  <si>
    <t xml:space="preserve"> Alcaldía Benito Juárez</t>
  </si>
  <si>
    <t>02CD02 Alcaldía Azcapotzalco</t>
  </si>
  <si>
    <t xml:space="preserve"> Alcaldía Coyoacán</t>
  </si>
  <si>
    <t>02CD03 Alcaldía Benito Juárez</t>
  </si>
  <si>
    <t xml:space="preserve"> Alcaldía Cuajimalpa de Morelos</t>
  </si>
  <si>
    <t>02CD04 Alcaldía Coyoacán</t>
  </si>
  <si>
    <t xml:space="preserve"> Alcaldía Cuauhtémoc</t>
  </si>
  <si>
    <t>02CD05 Alcaldía Cuajimalpa de Morelos</t>
  </si>
  <si>
    <t xml:space="preserve"> Alcaldía Gustavo A. Madero</t>
  </si>
  <si>
    <t>02CD06 Alcaldía Cuauhtémoc</t>
  </si>
  <si>
    <t xml:space="preserve"> Alcaldía Iztacalco</t>
  </si>
  <si>
    <t>02CD07 Alcaldía Gustavo A. Madero</t>
  </si>
  <si>
    <t xml:space="preserve"> Alcaldía Iztapalapa</t>
  </si>
  <si>
    <t>02CD08 Alcaldía Iztacalco</t>
  </si>
  <si>
    <t xml:space="preserve"> Alcaldía La Magdalena Contreras</t>
  </si>
  <si>
    <t>02CD09 Alcaldía Iztapalapa</t>
  </si>
  <si>
    <t xml:space="preserve"> Alcaldía Miguel Hidalgo</t>
  </si>
  <si>
    <t>02CD10 Alcaldía La Magdalena Contreras</t>
  </si>
  <si>
    <t xml:space="preserve"> Alcaldía Milpa Alta</t>
  </si>
  <si>
    <t>02CD11 Alcaldía Miguel Hidalgo</t>
  </si>
  <si>
    <t xml:space="preserve"> Alcaldía Tláhuac</t>
  </si>
  <si>
    <t>02CD12 Alcaldía Milpa Alta</t>
  </si>
  <si>
    <t xml:space="preserve"> Alcaldía Tlalpan</t>
  </si>
  <si>
    <t>02CD13 Alcaldía Tláhuac</t>
  </si>
  <si>
    <t xml:space="preserve"> Alcaldía Venustiano Carranza</t>
  </si>
  <si>
    <t>02CD14 Alcaldía Tlalpan</t>
  </si>
  <si>
    <t xml:space="preserve"> Alcaldía Xochimilco</t>
  </si>
  <si>
    <t>02CD15 Alcaldía Venustiano Carranza</t>
  </si>
  <si>
    <t xml:space="preserve"> Centro de Comando, Control, Cómputo, Comunicaciones y Contacto Ciudadano</t>
  </si>
  <si>
    <t>02CD16 Alcaldía Xochimilco</t>
  </si>
  <si>
    <t xml:space="preserve"> Agencia Digital de Innovación Pública</t>
  </si>
  <si>
    <t>01CD03 Centro de Comando, Control, Cómputo, Comunicaciones y Contacto Ciudadano</t>
  </si>
  <si>
    <t xml:space="preserve"> Comisión de Búsqueda de Personas de la Ciudad de México</t>
  </si>
  <si>
    <t>01CD06 Agencia Digital de Innovación Pública</t>
  </si>
  <si>
    <t xml:space="preserve"> Autoridad del Centro Histórico</t>
  </si>
  <si>
    <t>02CDBP Comisión de Búsqueda de Personas de la Ciudad de México</t>
  </si>
  <si>
    <t xml:space="preserve"> Instancia Ejecutora del Sistema Integral de Derechos Humanos</t>
  </si>
  <si>
    <t>02OD04 Autoridad del Centro Histórico</t>
  </si>
  <si>
    <t xml:space="preserve"> Sistema de Aguas de la Ciudad de México</t>
  </si>
  <si>
    <t>02OD06 Instancia Ejecutora del Sistema Integral de Derechos Humanos</t>
  </si>
  <si>
    <t xml:space="preserve"> Agencia de Atención Animal</t>
  </si>
  <si>
    <t>06CD03 Sistema de Aguas de la Ciudad de México</t>
  </si>
  <si>
    <t xml:space="preserve"> Planta Productora de Mezclas Asfalticas</t>
  </si>
  <si>
    <t>06CD05 Agencia de Atención Animal</t>
  </si>
  <si>
    <t xml:space="preserve"> Universidad de la Policía</t>
  </si>
  <si>
    <t>07CD01 Planta Productora de Mezclas Asfalticas</t>
  </si>
  <si>
    <t xml:space="preserve"> Policía Auxiliar</t>
  </si>
  <si>
    <t>11CD01 Universidad de la Policía</t>
  </si>
  <si>
    <t xml:space="preserve"> Policía Bancaria e Industrial</t>
  </si>
  <si>
    <t>11CD02 Policía Auxiliar</t>
  </si>
  <si>
    <t xml:space="preserve"> Agencia de Protección Sanitaria</t>
  </si>
  <si>
    <t>11CD03 Policía Bancaria e Industrial</t>
  </si>
  <si>
    <t xml:space="preserve"> Universidad de la Salud</t>
  </si>
  <si>
    <t>26CD01 Agencia de Protección Sanitaria</t>
  </si>
  <si>
    <t xml:space="preserve"> Instituto de Estudios Superiores de la Ciudad de México "Rosario Castellanos"</t>
  </si>
  <si>
    <t>36CD01 Universidad de la Salud</t>
  </si>
  <si>
    <t xml:space="preserve"> Sistema Público de Radio Difusión</t>
  </si>
  <si>
    <t>36CDES Instituto de Estudios Superiores de la Ciudad de México "Rosario Castellanos"</t>
  </si>
  <si>
    <t xml:space="preserve"> Tesorería</t>
  </si>
  <si>
    <t>39CD01 Servicio de Medios Públicos de la Ciudad de México</t>
  </si>
  <si>
    <t xml:space="preserve"> Deuda Pública</t>
  </si>
  <si>
    <t>15C006 Tesorería</t>
  </si>
  <si>
    <t xml:space="preserve"> Congreso de la Ciudad de México</t>
  </si>
  <si>
    <t>16C000 Deuda Pública</t>
  </si>
  <si>
    <t xml:space="preserve"> Auditoría Superior de la Ciudad de México</t>
  </si>
  <si>
    <t>17L000 Congreso de la Ciudad de México</t>
  </si>
  <si>
    <t xml:space="preserve"> Tribunal Superior de Justicia</t>
  </si>
  <si>
    <t>18L000 Auditoría Superior de la Ciudad de México</t>
  </si>
  <si>
    <t xml:space="preserve"> Consejo de la Judicatura</t>
  </si>
  <si>
    <t>19J000 Tribunal Superior de Justicia</t>
  </si>
  <si>
    <t xml:space="preserve"> Tribunal de Justicia Administrativa</t>
  </si>
  <si>
    <t>20J000 Consejo de la Judicatura</t>
  </si>
  <si>
    <t xml:space="preserve"> Junta Local de Conciliación y Arbitraje</t>
  </si>
  <si>
    <t>21A000 Tribunal de Justicia Administrativa</t>
  </si>
  <si>
    <t xml:space="preserve"> Comisión de Derechos Humanos</t>
  </si>
  <si>
    <t>22A000 Junta Local de Conciliación y Arbitraje</t>
  </si>
  <si>
    <t xml:space="preserve"> Instituto Electoral</t>
  </si>
  <si>
    <t>23A000 Comisión de Derechos Humanos</t>
  </si>
  <si>
    <t xml:space="preserve"> Tribunal Electoral</t>
  </si>
  <si>
    <t>24A000 Instituto Electoral</t>
  </si>
  <si>
    <t xml:space="preserve"> Universidad Autónoma de la Ciudad de México</t>
  </si>
  <si>
    <t>27A000 Tribunal Electoral</t>
  </si>
  <si>
    <t xml:space="preserve"> Instituto de Transparencia, Acceso a la Información Pública, Protección de Datos Personales y Re</t>
  </si>
  <si>
    <t>29A000 Universidad Autónoma de la Ciudad de México</t>
  </si>
  <si>
    <t xml:space="preserve"> Fiscalía General de Justicia</t>
  </si>
  <si>
    <t>32A000 Instituto de Transparencia, Acceso a la Información Pública, Protección de Datos Personales y Rendición de Cuentas</t>
  </si>
  <si>
    <t xml:space="preserve"> Consejo de Evaluación del Desarrollo Social</t>
  </si>
  <si>
    <t>40A000 Fiscalía General de Justicia</t>
  </si>
  <si>
    <t xml:space="preserve"> Fondo para el Desarrollo Económico y Social</t>
  </si>
  <si>
    <t>42A000 Consejo de Evaluación de la Ciudad de México</t>
  </si>
  <si>
    <t xml:space="preserve"> Comisión Ejecutiva de Atención a Victímas de la Ciudad de México</t>
  </si>
  <si>
    <t>01P0ES Fondo para el Desarrollo Económico y Social</t>
  </si>
  <si>
    <t xml:space="preserve"> Mecanismo para la Protección Integral de Personas Defensoras de Derechos Humanos y Periodistas</t>
  </si>
  <si>
    <t>02PDAV Comisión Ejecutiva de Atención a Victímas de la Ciudad de México</t>
  </si>
  <si>
    <t xml:space="preserve"> Instituto de Vivienda</t>
  </si>
  <si>
    <t>02PDDP Mecanismo para la Protección Integral de Personas Defensoras de Derechos Humanos y Periodistas</t>
  </si>
  <si>
    <t xml:space="preserve"> Fondo de Desarrollo Económico</t>
  </si>
  <si>
    <t>03PDIV Instituto de Vivienda</t>
  </si>
  <si>
    <t xml:space="preserve"> Fondo para el Desarrollo Social</t>
  </si>
  <si>
    <t>04P0DE Fondo de Desarrollo Económico</t>
  </si>
  <si>
    <t xml:space="preserve"> Fondo Mixto de Promoción Turística</t>
  </si>
  <si>
    <t>04P0DS Fondo para el Desarrollo Social</t>
  </si>
  <si>
    <t xml:space="preserve"> Fondo Ambiental Público</t>
  </si>
  <si>
    <t>05P0PT Fondo Mixto de Promoción Turística</t>
  </si>
  <si>
    <t xml:space="preserve"> Procuraduría Ambiental y del Ordenamiento Territorial</t>
  </si>
  <si>
    <t>06P0FA Fondo Ambiental Público</t>
  </si>
  <si>
    <t xml:space="preserve"> Instituto Local de la Infraestructura Física Educativa</t>
  </si>
  <si>
    <t>06PDPA Procuraduría Ambiental y del Ordenamiento Territorial</t>
  </si>
  <si>
    <t xml:space="preserve"> Instituto para la Seguridad de las Construcciones</t>
  </si>
  <si>
    <t>07PDIF Instituto Local de la Infraestructura Física Educativa</t>
  </si>
  <si>
    <t xml:space="preserve"> Consejo para Prevenir y Eliminar la Discriminación</t>
  </si>
  <si>
    <t>07PDIS Instituto para la Seguridad de las Construcciones</t>
  </si>
  <si>
    <t xml:space="preserve"> Sistema para el Desarrollo Integral de la Familia</t>
  </si>
  <si>
    <t>08PDCP Consejo para Prevenir y Eliminar la Discriminación</t>
  </si>
  <si>
    <t xml:space="preserve"> Instituto de las Personas con Discapacidad</t>
  </si>
  <si>
    <t>08PDDF Sistema para el Desarrollo Integral de la Familia</t>
  </si>
  <si>
    <t xml:space="preserve"> Instituto de la Juventud</t>
  </si>
  <si>
    <t>08PDII Instituto de las Personas con Discapacidad</t>
  </si>
  <si>
    <t xml:space="preserve"> Procuraduría Social</t>
  </si>
  <si>
    <t>08PDIJ Instituto de la Juventud</t>
  </si>
  <si>
    <t xml:space="preserve"> Fideicomiso del Centro Histórico</t>
  </si>
  <si>
    <t>08PDPS Procuraduría Social</t>
  </si>
  <si>
    <t xml:space="preserve"> Fideicomiso de Recuperación Crediticia</t>
  </si>
  <si>
    <t>09PFCH Fideicomiso del Centro Histórico</t>
  </si>
  <si>
    <t xml:space="preserve"> Fideicomiso para la Reconstrucción Integral de la Ciudad de México</t>
  </si>
  <si>
    <t>09PFRC Fideicomiso de Recuperación Crediticia</t>
  </si>
  <si>
    <t xml:space="preserve"> Fideicomiso para el Fondo de Promoción para el Financiamiento del Transporte Público</t>
  </si>
  <si>
    <t>09PFRI Fideicomiso para la Reconstrucción Integral de la Ciudad de México</t>
  </si>
  <si>
    <t xml:space="preserve"> Metrobús</t>
  </si>
  <si>
    <t>10P0AC Fondo Público de Atención al Ciclista y al Peatón</t>
  </si>
  <si>
    <t xml:space="preserve"> Sistema de Transporte Colectivo Metro</t>
  </si>
  <si>
    <t>10P0TP Fideicomiso para el Fondo de Promoción para el Financiamiento del Transporte Público</t>
  </si>
  <si>
    <t xml:space="preserve"> Organismo Regulador de Transporte</t>
  </si>
  <si>
    <t>10PDMB Metrobús</t>
  </si>
  <si>
    <t xml:space="preserve"> Red de Transporte de Pasajeros (RTP)</t>
  </si>
  <si>
    <t>10PDME Sistema de Transporte Colectivo Metro</t>
  </si>
  <si>
    <t xml:space="preserve"> Servicio de Transportes Eléctricos</t>
  </si>
  <si>
    <t>10PDOR Organismo Regulador de Transporte</t>
  </si>
  <si>
    <t xml:space="preserve"> Escuela de Administración Pública</t>
  </si>
  <si>
    <t>10PDRT Red de Transporte de Pasajeros (RTP)</t>
  </si>
  <si>
    <t xml:space="preserve"> Instituto de Verificación Administrativa</t>
  </si>
  <si>
    <t>10PDTE Servicio de Transportes Eléctricos</t>
  </si>
  <si>
    <t xml:space="preserve"> Instituto para la Atención y Prevención de las Adicciones</t>
  </si>
  <si>
    <t>13PDEA Escuela de Administración Pública</t>
  </si>
  <si>
    <t xml:space="preserve"> Servicios de Salud Pública</t>
  </si>
  <si>
    <t>13PDVA Instituto de Verificación Administrativa</t>
  </si>
  <si>
    <t xml:space="preserve"> Sistema de Medios Públicos de la Ciudad de México</t>
  </si>
  <si>
    <t>14P0PJ Fideicomiso Público del Fondo de Apoyo a la Procuración de Justicia</t>
  </si>
  <si>
    <t xml:space="preserve"> Fideicomiso Museo de Arte Popular Mexicano</t>
  </si>
  <si>
    <t>26PDIA Instituto para la Atención y Prevención de las Adicciones</t>
  </si>
  <si>
    <t xml:space="preserve"> Fideicomiso Museo del Estanquillo</t>
  </si>
  <si>
    <t>26PDSP Servicios de Salud Pública</t>
  </si>
  <si>
    <t xml:space="preserve"> Fideicomiso de Promocion y Desarrollo del Cine Mexicano</t>
  </si>
  <si>
    <t>31PFMA Fideicomiso Museo de Arte Popular Mexicano</t>
  </si>
  <si>
    <t xml:space="preserve"> Centro de Conciliación Laboral</t>
  </si>
  <si>
    <t>31PFME Fideicomiso Museo del Estanquillo</t>
  </si>
  <si>
    <t xml:space="preserve"> Instituto de Capacitación para el Trabajo</t>
  </si>
  <si>
    <t>31PFPC Fideicomiso de Promocion y Desarrollo del Cine Mexicano</t>
  </si>
  <si>
    <t xml:space="preserve"> Heroico Cuerpo de Bomberos</t>
  </si>
  <si>
    <t>33PDIT Instituto de Capacitación para el Trabajo</t>
  </si>
  <si>
    <t xml:space="preserve"> Instituto del Deporte</t>
  </si>
  <si>
    <t>34PDHB Heroico Cuerpo de Bomberos</t>
  </si>
  <si>
    <t xml:space="preserve"> Instituto de Educación Media Superior</t>
  </si>
  <si>
    <t>36PDID Instituto del Deporte</t>
  </si>
  <si>
    <t xml:space="preserve"> Fideicomiso Educación Garantizada</t>
  </si>
  <si>
    <t>36PDIE Instituto de Educación Media Superior</t>
  </si>
  <si>
    <t xml:space="preserve"> Instituto de Planeación Democrática y Prospectiva de la Ciudad de México</t>
  </si>
  <si>
    <t>36PFEG Fideicomiso Educación Garantizada</t>
  </si>
  <si>
    <t xml:space="preserve"> Caja de Previsión para Trabajadores a Lista de Raya</t>
  </si>
  <si>
    <t>41PDIP Instituto de Planeación Democrática y Prospectiva de la Ciudad de México</t>
  </si>
  <si>
    <t xml:space="preserve"> Caja de Previsión de la Policía Auxiliar</t>
  </si>
  <si>
    <t>09PDLR Caja de Previsión para Trabajadores a Lista de Raya</t>
  </si>
  <si>
    <t xml:space="preserve"> Caja de Previsión de la Policía Preventiva</t>
  </si>
  <si>
    <t>09PDPA Caja de Previsión de la Policía Auxiliar</t>
  </si>
  <si>
    <t xml:space="preserve"> Corporación Mexicana de Impresión, S.A. de C.V.</t>
  </si>
  <si>
    <t>09PDPP Caja de Previsión de la Policía Preventiva</t>
  </si>
  <si>
    <t xml:space="preserve"> Servicios Metropolitanos, S.A. de C.V.</t>
  </si>
  <si>
    <t>09PECM Corporación Mexicana de Impresión, S.A. de C.V.</t>
  </si>
  <si>
    <t>09PESM Servicios Metropolitanos, S.A. de C.V.</t>
  </si>
  <si>
    <t>Total *</t>
  </si>
  <si>
    <r>
      <rPr>
        <b/>
        <vertAlign val="superscript"/>
        <sz val="10"/>
        <color rgb="FF000000"/>
        <rFont val="Source Sans Pro"/>
        <family val="2"/>
      </rPr>
      <t>1/</t>
    </r>
    <r>
      <rPr>
        <b/>
        <sz val="10"/>
        <color rgb="FF000000"/>
        <rFont val="Source Sans Pro"/>
        <family val="2"/>
      </rPr>
      <t xml:space="preserve"> Gasto Neto.</t>
    </r>
  </si>
  <si>
    <r>
      <rPr>
        <b/>
        <vertAlign val="superscript"/>
        <sz val="10"/>
        <color rgb="FF000000"/>
        <rFont val="Source Sans Pro"/>
        <family val="2"/>
      </rPr>
      <t>2/</t>
    </r>
    <r>
      <rPr>
        <b/>
        <sz val="10"/>
        <color rgb="FF000000"/>
        <rFont val="Source Sans Pro"/>
        <family val="2"/>
      </rPr>
      <t xml:space="preserve"> El Consejo </t>
    </r>
    <r>
      <rPr>
        <sz val="10"/>
        <color rgb="FF000000"/>
        <rFont val="Source Sans Pro"/>
        <family val="2"/>
      </rPr>
      <t>de Evaluación del Desarrollo Social se encuentra en proceso de transición entre Entidad a Organismo Autónomo.</t>
    </r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</si>
  <si>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</si>
  <si>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</si>
  <si>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</si>
  <si>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</si>
  <si>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t>Egresos*</t>
  </si>
  <si>
    <t>3=(1+2)</t>
  </si>
  <si>
    <t>1 Poder Ejecutivo</t>
  </si>
  <si>
    <t>Poder Ejecutivo</t>
  </si>
  <si>
    <t>2 Poder Legislativo</t>
  </si>
  <si>
    <t>Poder Legislativo</t>
  </si>
  <si>
    <t>3 Poder Judicial</t>
  </si>
  <si>
    <t>Poder Judicial</t>
  </si>
  <si>
    <t>4 Órganos Autónomos</t>
  </si>
  <si>
    <t>Órganos Autónomos</t>
  </si>
  <si>
    <t>1 Entidades y Fideicomisos Públicos No Empresariales y No Financieros</t>
  </si>
  <si>
    <t>Entidades Paraestatales y Fideicomisos No Empresariales y No Financieros</t>
  </si>
  <si>
    <t>2 Instituciones Públicas De Seguridad Social</t>
  </si>
  <si>
    <t>Instituciones Públicas de la Seguridad Social</t>
  </si>
  <si>
    <t>3 Entidades Paraestatales Empresariales Y No Financieras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</si>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</sst>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#,##0.0_);\(#,##0.0\)"/>
    <numFmt numFmtId="168" formatCode="_(* #,##0.0_);_(* \(#,##0.0\);_(* &quot;-&quot;??_);_(@_)"/>
    <numFmt numFmtId="169" formatCode="_-* #,##0.0_-;\-* #,##0.0_-;_-* &quot;-&quot;??_-;_-@_-"/>
  </numFmts>
  <fonts count="12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vertAlign val="superscript"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0"/>
      <color rgb="FF666699"/>
      <name val="Arial"/>
      <family val="2"/>
    </font>
    <font>
      <b/>
      <sz val="10"/>
      <color rgb="FF000000"/>
      <name val="Source Sans Pro"/>
      <family val="2"/>
    </font>
    <font>
      <b/>
      <vertAlign val="superscript"/>
      <sz val="10"/>
      <color rgb="FF000000"/>
      <name val="Source Sans Pro"/>
      <family val="2"/>
    </font>
    <font>
      <sz val="10"/>
      <color rgb="FF000000"/>
      <name val="Source Sans Pro"/>
      <family val="2"/>
    </font>
    <font>
      <i/>
      <sz val="12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7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169" fontId="1" fillId="0" borderId="0" xfId="0" applyNumberFormat="1" applyFont="1"/>
    <xf numFmtId="43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2\ED\CLASIFICACIONES\conac_ej_73.xlsx" TargetMode="External"/><Relationship Id="rId1" Type="http://schemas.openxmlformats.org/officeDocument/2006/relationships/externalLinkPath" Target="/SAF/IAT/2022/ED/CLASIFICACIONES/conac_ej_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C164-4208-4213-BBB3-278D0DDFFA8F}">
  <sheetPr>
    <tabColor rgb="FF00B050"/>
    <pageSetUpPr fitToPage="1"/>
  </sheetPr>
  <dimension ref="A1:L132"/>
  <sheetViews>
    <sheetView showGridLines="0" tabSelected="1" view="pageBreakPreview" topLeftCell="B1" zoomScale="85" zoomScaleNormal="70" workbookViewId="0">
      <selection activeCell="D9" sqref="D9"/>
    </sheetView>
  </sheetViews>
  <sheetFormatPr baseColWidth="10" defaultColWidth="11.5703125" defaultRowHeight="15.75" x14ac:dyDescent="0.25"/>
  <cols>
    <col min="1" max="1" width="0" style="1" hidden="1" customWidth="1"/>
    <col min="2" max="2" width="58.140625" style="1" customWidth="1"/>
    <col min="3" max="10" width="19.85546875" style="1" customWidth="1"/>
    <col min="11" max="11" width="11.5703125" style="1"/>
  </cols>
  <sheetData>
    <row r="1" spans="1:10" ht="1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15" customHeight="1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0" ht="15" customHeight="1" x14ac:dyDescent="0.25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1:10" ht="15" customHeight="1" x14ac:dyDescent="0.25">
      <c r="B4" s="5" t="s">
        <v>3</v>
      </c>
      <c r="C4" s="6"/>
      <c r="D4" s="6"/>
      <c r="E4" s="6"/>
      <c r="F4" s="6"/>
      <c r="G4" s="6"/>
      <c r="H4" s="6"/>
      <c r="I4" s="6"/>
      <c r="J4" s="7"/>
    </row>
    <row r="5" spans="1:10" ht="15" customHeight="1" x14ac:dyDescent="0.25">
      <c r="B5" s="8" t="s">
        <v>4</v>
      </c>
      <c r="C5" s="9"/>
      <c r="D5" s="9"/>
      <c r="E5" s="9"/>
      <c r="F5" s="9"/>
      <c r="G5" s="9"/>
      <c r="H5" s="9"/>
      <c r="I5" s="9"/>
      <c r="J5" s="10"/>
    </row>
    <row r="6" spans="1:10" ht="15" customHeight="1" x14ac:dyDescent="0.25">
      <c r="B6" s="11" t="s">
        <v>5</v>
      </c>
      <c r="C6" s="12" t="s">
        <v>6</v>
      </c>
      <c r="D6" s="13"/>
      <c r="E6" s="13"/>
      <c r="F6" s="13"/>
      <c r="G6" s="14"/>
      <c r="H6" s="15" t="s">
        <v>7</v>
      </c>
      <c r="I6" s="16" t="s">
        <v>8</v>
      </c>
      <c r="J6" s="15" t="s">
        <v>9</v>
      </c>
    </row>
    <row r="7" spans="1:10" ht="30" customHeight="1" x14ac:dyDescent="0.25">
      <c r="B7" s="11"/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5"/>
      <c r="I7" s="18"/>
      <c r="J7" s="15"/>
    </row>
    <row r="8" spans="1:10" s="19" customFormat="1" ht="8.1" customHeight="1" x14ac:dyDescent="0.25">
      <c r="B8" s="20"/>
    </row>
    <row r="9" spans="1:10" s="24" customFormat="1" ht="30" customHeight="1" x14ac:dyDescent="0.2">
      <c r="A9" s="21" t="s">
        <v>15</v>
      </c>
      <c r="B9" s="22" t="s">
        <v>16</v>
      </c>
      <c r="C9" s="23">
        <v>224797249</v>
      </c>
      <c r="D9" s="23">
        <f t="shared" ref="D9:D72" si="0">E9-C9</f>
        <v>-8323162.6399999857</v>
      </c>
      <c r="E9" s="23">
        <v>216474086.36000001</v>
      </c>
      <c r="F9" s="23">
        <v>214215939.28999999</v>
      </c>
      <c r="G9" s="23">
        <v>214215939.28999999</v>
      </c>
      <c r="H9" s="23">
        <f t="shared" ref="H9:H72" si="1">+E9-G9</f>
        <v>2258147.0700000226</v>
      </c>
      <c r="I9" s="23">
        <v>1834282.93</v>
      </c>
      <c r="J9" s="23">
        <f t="shared" ref="J9:J72" si="2">+H9-I9</f>
        <v>423864.14000002271</v>
      </c>
    </row>
    <row r="10" spans="1:10" s="24" customFormat="1" ht="30" customHeight="1" x14ac:dyDescent="0.2">
      <c r="A10" s="25" t="s">
        <v>17</v>
      </c>
      <c r="B10" s="22" t="s">
        <v>18</v>
      </c>
      <c r="C10" s="23">
        <v>1058167419</v>
      </c>
      <c r="D10" s="23">
        <f t="shared" si="0"/>
        <v>-458826967.38999999</v>
      </c>
      <c r="E10" s="23">
        <v>599340451.61000001</v>
      </c>
      <c r="F10" s="23">
        <v>556134805.71000004</v>
      </c>
      <c r="G10" s="23">
        <v>556134805.71000004</v>
      </c>
      <c r="H10" s="23">
        <f t="shared" si="1"/>
        <v>43205645.899999976</v>
      </c>
      <c r="I10" s="23">
        <v>17669536.359999999</v>
      </c>
      <c r="J10" s="23">
        <f t="shared" si="2"/>
        <v>25536109.539999977</v>
      </c>
    </row>
    <row r="11" spans="1:10" s="24" customFormat="1" ht="30" customHeight="1" x14ac:dyDescent="0.2">
      <c r="A11" s="25" t="s">
        <v>19</v>
      </c>
      <c r="B11" s="22" t="s">
        <v>20</v>
      </c>
      <c r="C11" s="23">
        <v>265483734</v>
      </c>
      <c r="D11" s="23">
        <f t="shared" si="0"/>
        <v>8010849.25</v>
      </c>
      <c r="E11" s="23">
        <v>273494583.25</v>
      </c>
      <c r="F11" s="23">
        <v>245540535.50999999</v>
      </c>
      <c r="G11" s="23">
        <v>245540535.50999999</v>
      </c>
      <c r="H11" s="23">
        <f t="shared" si="1"/>
        <v>27954047.74000001</v>
      </c>
      <c r="I11" s="23">
        <v>7360226.9699999997</v>
      </c>
      <c r="J11" s="23">
        <f t="shared" si="2"/>
        <v>20593820.770000011</v>
      </c>
    </row>
    <row r="12" spans="1:10" s="24" customFormat="1" ht="30" customHeight="1" x14ac:dyDescent="0.2">
      <c r="A12" s="25" t="s">
        <v>21</v>
      </c>
      <c r="B12" s="22" t="s">
        <v>22</v>
      </c>
      <c r="C12" s="23">
        <v>410711185</v>
      </c>
      <c r="D12" s="23">
        <f t="shared" si="0"/>
        <v>-217583625.49000001</v>
      </c>
      <c r="E12" s="23">
        <v>193127559.50999999</v>
      </c>
      <c r="F12" s="23">
        <v>182438786.74000001</v>
      </c>
      <c r="G12" s="23">
        <v>182438786.74000001</v>
      </c>
      <c r="H12" s="23">
        <f t="shared" si="1"/>
        <v>10688772.769999981</v>
      </c>
      <c r="I12" s="23">
        <v>9975392.0899999999</v>
      </c>
      <c r="J12" s="23">
        <f t="shared" si="2"/>
        <v>713380.67999998108</v>
      </c>
    </row>
    <row r="13" spans="1:10" s="24" customFormat="1" ht="30" customHeight="1" x14ac:dyDescent="0.2">
      <c r="A13" s="25" t="s">
        <v>23</v>
      </c>
      <c r="B13" s="22" t="s">
        <v>24</v>
      </c>
      <c r="C13" s="23">
        <v>79219381</v>
      </c>
      <c r="D13" s="23">
        <f t="shared" si="0"/>
        <v>17005698.879999995</v>
      </c>
      <c r="E13" s="23">
        <v>96225079.879999995</v>
      </c>
      <c r="F13" s="23">
        <v>91131299.709999993</v>
      </c>
      <c r="G13" s="23">
        <v>91131299.709999993</v>
      </c>
      <c r="H13" s="23">
        <f t="shared" si="1"/>
        <v>5093780.1700000018</v>
      </c>
      <c r="I13" s="23">
        <v>3660880.7</v>
      </c>
      <c r="J13" s="23">
        <f t="shared" si="2"/>
        <v>1432899.4700000016</v>
      </c>
    </row>
    <row r="14" spans="1:10" s="24" customFormat="1" ht="30" customHeight="1" x14ac:dyDescent="0.2">
      <c r="A14" s="25" t="s">
        <v>25</v>
      </c>
      <c r="B14" s="22" t="s">
        <v>26</v>
      </c>
      <c r="C14" s="23">
        <v>1243739956</v>
      </c>
      <c r="D14" s="23">
        <f t="shared" si="0"/>
        <v>1642776030.4400001</v>
      </c>
      <c r="E14" s="23">
        <v>2886515986.4400001</v>
      </c>
      <c r="F14" s="23">
        <v>2051755105.23</v>
      </c>
      <c r="G14" s="23">
        <v>2051755105.23</v>
      </c>
      <c r="H14" s="23">
        <f t="shared" si="1"/>
        <v>834760881.21000004</v>
      </c>
      <c r="I14" s="23">
        <v>816237979.51999998</v>
      </c>
      <c r="J14" s="23">
        <f t="shared" si="2"/>
        <v>18522901.690000057</v>
      </c>
    </row>
    <row r="15" spans="1:10" s="24" customFormat="1" ht="30" customHeight="1" x14ac:dyDescent="0.2">
      <c r="A15" s="25" t="s">
        <v>27</v>
      </c>
      <c r="B15" s="22" t="s">
        <v>28</v>
      </c>
      <c r="C15" s="23">
        <v>13588347120</v>
      </c>
      <c r="D15" s="23">
        <f t="shared" si="0"/>
        <v>7178540329.0400009</v>
      </c>
      <c r="E15" s="23">
        <v>20766887449.040001</v>
      </c>
      <c r="F15" s="23">
        <v>12993913036.209999</v>
      </c>
      <c r="G15" s="23">
        <v>12993913036.209999</v>
      </c>
      <c r="H15" s="23">
        <f t="shared" si="1"/>
        <v>7772974412.8300018</v>
      </c>
      <c r="I15" s="23">
        <v>7192051536.6000004</v>
      </c>
      <c r="J15" s="23">
        <f t="shared" si="2"/>
        <v>580922876.23000145</v>
      </c>
    </row>
    <row r="16" spans="1:10" s="24" customFormat="1" ht="30" customHeight="1" x14ac:dyDescent="0.2">
      <c r="A16" s="25" t="s">
        <v>29</v>
      </c>
      <c r="B16" s="22" t="s">
        <v>30</v>
      </c>
      <c r="C16" s="23">
        <v>2481681534</v>
      </c>
      <c r="D16" s="23">
        <f t="shared" si="0"/>
        <v>569441851.53999996</v>
      </c>
      <c r="E16" s="23">
        <v>3051123385.54</v>
      </c>
      <c r="F16" s="23">
        <v>2816610664.25</v>
      </c>
      <c r="G16" s="23">
        <v>2816610664.25</v>
      </c>
      <c r="H16" s="23">
        <f t="shared" si="1"/>
        <v>234512721.28999996</v>
      </c>
      <c r="I16" s="23">
        <v>88691309.010000005</v>
      </c>
      <c r="J16" s="23">
        <f t="shared" si="2"/>
        <v>145821412.27999997</v>
      </c>
    </row>
    <row r="17" spans="1:10" s="24" customFormat="1" ht="30" customHeight="1" x14ac:dyDescent="0.2">
      <c r="A17" s="25" t="s">
        <v>31</v>
      </c>
      <c r="B17" s="22" t="s">
        <v>32</v>
      </c>
      <c r="C17" s="23">
        <v>3870824254</v>
      </c>
      <c r="D17" s="23">
        <f t="shared" si="0"/>
        <v>1420774750.8999996</v>
      </c>
      <c r="E17" s="23">
        <v>5291599004.8999996</v>
      </c>
      <c r="F17" s="23">
        <v>5097911500.2400007</v>
      </c>
      <c r="G17" s="23">
        <v>5097911500.2400007</v>
      </c>
      <c r="H17" s="23">
        <f t="shared" si="1"/>
        <v>193687504.65999889</v>
      </c>
      <c r="I17" s="23">
        <v>178756092.55000001</v>
      </c>
      <c r="J17" s="23">
        <f t="shared" si="2"/>
        <v>14931412.109998882</v>
      </c>
    </row>
    <row r="18" spans="1:10" s="24" customFormat="1" ht="30" customHeight="1" x14ac:dyDescent="0.2">
      <c r="A18" s="25" t="s">
        <v>33</v>
      </c>
      <c r="B18" s="22" t="s">
        <v>34</v>
      </c>
      <c r="C18" s="23">
        <v>2304039444</v>
      </c>
      <c r="D18" s="23">
        <f t="shared" si="0"/>
        <v>-87100560.809999943</v>
      </c>
      <c r="E18" s="23">
        <v>2216938883.1900001</v>
      </c>
      <c r="F18" s="23">
        <v>1987289352.54</v>
      </c>
      <c r="G18" s="23">
        <v>1987289352.54</v>
      </c>
      <c r="H18" s="23">
        <f t="shared" si="1"/>
        <v>229649530.6500001</v>
      </c>
      <c r="I18" s="23">
        <v>191333089.06</v>
      </c>
      <c r="J18" s="23">
        <f t="shared" si="2"/>
        <v>38316441.590000093</v>
      </c>
    </row>
    <row r="19" spans="1:10" s="24" customFormat="1" ht="30" customHeight="1" x14ac:dyDescent="0.2">
      <c r="A19" s="25"/>
      <c r="B19" s="22" t="s">
        <v>35</v>
      </c>
      <c r="C19" s="23">
        <v>23318021982</v>
      </c>
      <c r="D19" s="23">
        <f t="shared" si="0"/>
        <v>1163939898.0800018</v>
      </c>
      <c r="E19" s="23">
        <v>24481961880.080002</v>
      </c>
      <c r="F19" s="23">
        <v>23396594079.98</v>
      </c>
      <c r="G19" s="23">
        <v>23396594079.98</v>
      </c>
      <c r="H19" s="23">
        <f t="shared" si="1"/>
        <v>1085367800.1000023</v>
      </c>
      <c r="I19" s="23">
        <v>1001032479.77</v>
      </c>
      <c r="J19" s="23">
        <f t="shared" si="2"/>
        <v>84335320.330002308</v>
      </c>
    </row>
    <row r="20" spans="1:10" s="24" customFormat="1" ht="30" customHeight="1" x14ac:dyDescent="0.2">
      <c r="A20" s="25"/>
      <c r="B20" s="22" t="s">
        <v>36</v>
      </c>
      <c r="C20" s="23">
        <v>343496271</v>
      </c>
      <c r="D20" s="23">
        <f t="shared" si="0"/>
        <v>862917.92000001669</v>
      </c>
      <c r="E20" s="23">
        <v>344359188.92000002</v>
      </c>
      <c r="F20" s="23">
        <v>315436280.54000002</v>
      </c>
      <c r="G20" s="23">
        <v>315436280.54000002</v>
      </c>
      <c r="H20" s="23">
        <f t="shared" si="1"/>
        <v>28922908.379999995</v>
      </c>
      <c r="I20" s="23">
        <v>13618748</v>
      </c>
      <c r="J20" s="23">
        <f t="shared" si="2"/>
        <v>15304160.379999995</v>
      </c>
    </row>
    <row r="21" spans="1:10" s="24" customFormat="1" ht="30" customHeight="1" x14ac:dyDescent="0.2">
      <c r="A21" s="25"/>
      <c r="B21" s="22" t="s">
        <v>37</v>
      </c>
      <c r="C21" s="23">
        <v>1475355940</v>
      </c>
      <c r="D21" s="23">
        <f t="shared" si="0"/>
        <v>100947650.23000002</v>
      </c>
      <c r="E21" s="23">
        <v>1576303590.23</v>
      </c>
      <c r="F21" s="23">
        <v>1488295181.71</v>
      </c>
      <c r="G21" s="23">
        <v>1488295181.71</v>
      </c>
      <c r="H21" s="23">
        <f t="shared" si="1"/>
        <v>88008408.519999981</v>
      </c>
      <c r="I21" s="23">
        <v>70411585.209999993</v>
      </c>
      <c r="J21" s="23">
        <f t="shared" si="2"/>
        <v>17596823.309999987</v>
      </c>
    </row>
    <row r="22" spans="1:10" s="24" customFormat="1" ht="30" customHeight="1" x14ac:dyDescent="0.2">
      <c r="A22" s="25" t="s">
        <v>38</v>
      </c>
      <c r="B22" s="22" t="s">
        <v>39</v>
      </c>
      <c r="C22" s="23">
        <v>13927422215</v>
      </c>
      <c r="D22" s="23">
        <f t="shared" si="0"/>
        <v>-250051195.98999977</v>
      </c>
      <c r="E22" s="23">
        <v>13677371019.01</v>
      </c>
      <c r="F22" s="23">
        <v>11339395269.98</v>
      </c>
      <c r="G22" s="23">
        <v>11339395269.98</v>
      </c>
      <c r="H22" s="23">
        <f t="shared" si="1"/>
        <v>2337975749.0300007</v>
      </c>
      <c r="I22" s="23">
        <v>1495163456.49</v>
      </c>
      <c r="J22" s="23">
        <f t="shared" si="2"/>
        <v>842812292.54000068</v>
      </c>
    </row>
    <row r="23" spans="1:10" s="24" customFormat="1" ht="30" customHeight="1" x14ac:dyDescent="0.2">
      <c r="A23" s="25" t="s">
        <v>40</v>
      </c>
      <c r="B23" s="22" t="s">
        <v>41</v>
      </c>
      <c r="C23" s="23">
        <v>910026612</v>
      </c>
      <c r="D23" s="23">
        <f t="shared" si="0"/>
        <v>149239943.66999996</v>
      </c>
      <c r="E23" s="23">
        <v>1059266555.67</v>
      </c>
      <c r="F23" s="23">
        <v>1005770036.02</v>
      </c>
      <c r="G23" s="23">
        <v>1005770036.02</v>
      </c>
      <c r="H23" s="23">
        <f t="shared" si="1"/>
        <v>53496519.649999976</v>
      </c>
      <c r="I23" s="23">
        <v>38069138.369999997</v>
      </c>
      <c r="J23" s="23">
        <f t="shared" si="2"/>
        <v>15427381.279999979</v>
      </c>
    </row>
    <row r="24" spans="1:10" s="24" customFormat="1" ht="30" customHeight="1" x14ac:dyDescent="0.2">
      <c r="A24" s="25" t="s">
        <v>42</v>
      </c>
      <c r="B24" s="22" t="s">
        <v>43</v>
      </c>
      <c r="C24" s="23">
        <v>878245089</v>
      </c>
      <c r="D24" s="23">
        <f t="shared" si="0"/>
        <v>-124688995.71000004</v>
      </c>
      <c r="E24" s="23">
        <v>753556093.28999996</v>
      </c>
      <c r="F24" s="23">
        <v>715716020.92999995</v>
      </c>
      <c r="G24" s="23">
        <v>715716020.92999995</v>
      </c>
      <c r="H24" s="23">
        <f t="shared" si="1"/>
        <v>37840072.360000014</v>
      </c>
      <c r="I24" s="23">
        <v>30992322.379999999</v>
      </c>
      <c r="J24" s="23">
        <f t="shared" si="2"/>
        <v>6847749.9800000153</v>
      </c>
    </row>
    <row r="25" spans="1:10" s="24" customFormat="1" ht="30" customHeight="1" x14ac:dyDescent="0.2">
      <c r="A25" s="25" t="s">
        <v>44</v>
      </c>
      <c r="B25" s="22" t="s">
        <v>45</v>
      </c>
      <c r="C25" s="23">
        <v>143033181</v>
      </c>
      <c r="D25" s="23">
        <f t="shared" si="0"/>
        <v>609291.24000000954</v>
      </c>
      <c r="E25" s="23">
        <v>143642472.24000001</v>
      </c>
      <c r="F25" s="23">
        <v>122649207.94</v>
      </c>
      <c r="G25" s="23">
        <v>122649207.94</v>
      </c>
      <c r="H25" s="23">
        <f t="shared" si="1"/>
        <v>20993264.300000012</v>
      </c>
      <c r="I25" s="23">
        <v>19432794.850000001</v>
      </c>
      <c r="J25" s="23">
        <f t="shared" si="2"/>
        <v>1560469.4500000104</v>
      </c>
    </row>
    <row r="26" spans="1:10" s="24" customFormat="1" ht="30" customHeight="1" x14ac:dyDescent="0.2">
      <c r="A26" s="25" t="s">
        <v>46</v>
      </c>
      <c r="B26" s="22" t="s">
        <v>47</v>
      </c>
      <c r="C26" s="23">
        <v>164164249</v>
      </c>
      <c r="D26" s="23">
        <f t="shared" si="0"/>
        <v>-2399125.5200000107</v>
      </c>
      <c r="E26" s="23">
        <v>161765123.47999999</v>
      </c>
      <c r="F26" s="23">
        <v>132971249.29000001</v>
      </c>
      <c r="G26" s="23">
        <v>132971249.29000001</v>
      </c>
      <c r="H26" s="23">
        <f t="shared" si="1"/>
        <v>28793874.189999983</v>
      </c>
      <c r="I26" s="23">
        <v>27402807.649999999</v>
      </c>
      <c r="J26" s="23">
        <f t="shared" si="2"/>
        <v>1391066.5399999842</v>
      </c>
    </row>
    <row r="27" spans="1:10" s="24" customFormat="1" ht="30" customHeight="1" x14ac:dyDescent="0.2">
      <c r="A27" s="25" t="s">
        <v>48</v>
      </c>
      <c r="B27" s="22" t="s">
        <v>49</v>
      </c>
      <c r="C27" s="23">
        <v>1104477100</v>
      </c>
      <c r="D27" s="23">
        <f t="shared" si="0"/>
        <v>-26791125.569999933</v>
      </c>
      <c r="E27" s="23">
        <v>1077685974.4300001</v>
      </c>
      <c r="F27" s="23">
        <v>1018454999.71</v>
      </c>
      <c r="G27" s="23">
        <v>1018454999.71</v>
      </c>
      <c r="H27" s="23">
        <f t="shared" si="1"/>
        <v>59230974.720000029</v>
      </c>
      <c r="I27" s="23">
        <v>19783172.23</v>
      </c>
      <c r="J27" s="23">
        <f t="shared" si="2"/>
        <v>39447802.490000024</v>
      </c>
    </row>
    <row r="28" spans="1:10" s="24" customFormat="1" ht="30" customHeight="1" x14ac:dyDescent="0.2">
      <c r="A28" s="25" t="s">
        <v>50</v>
      </c>
      <c r="B28" s="22" t="s">
        <v>51</v>
      </c>
      <c r="C28" s="23">
        <v>262864212</v>
      </c>
      <c r="D28" s="23">
        <f t="shared" si="0"/>
        <v>25672749.360000014</v>
      </c>
      <c r="E28" s="23">
        <v>288536961.36000001</v>
      </c>
      <c r="F28" s="23">
        <v>273284322.82999998</v>
      </c>
      <c r="G28" s="23">
        <v>273284322.82999998</v>
      </c>
      <c r="H28" s="23">
        <f t="shared" si="1"/>
        <v>15252638.530000031</v>
      </c>
      <c r="I28" s="23">
        <v>10089611.529999999</v>
      </c>
      <c r="J28" s="23">
        <f t="shared" si="2"/>
        <v>5163027.0000000317</v>
      </c>
    </row>
    <row r="29" spans="1:10" s="24" customFormat="1" ht="30" customHeight="1" x14ac:dyDescent="0.2">
      <c r="A29" s="25" t="s">
        <v>52</v>
      </c>
      <c r="B29" s="22" t="s">
        <v>53</v>
      </c>
      <c r="C29" s="23">
        <v>3211792238</v>
      </c>
      <c r="D29" s="23">
        <f t="shared" si="0"/>
        <v>77113961.510000229</v>
      </c>
      <c r="E29" s="23">
        <v>3288906199.5100002</v>
      </c>
      <c r="F29" s="23">
        <v>2896157088.2399998</v>
      </c>
      <c r="G29" s="23">
        <v>2896157088.2399998</v>
      </c>
      <c r="H29" s="23">
        <f t="shared" si="1"/>
        <v>392749111.27000046</v>
      </c>
      <c r="I29" s="23">
        <v>275358522.80000001</v>
      </c>
      <c r="J29" s="23">
        <f t="shared" si="2"/>
        <v>117390588.47000045</v>
      </c>
    </row>
    <row r="30" spans="1:10" s="24" customFormat="1" ht="30" customHeight="1" x14ac:dyDescent="0.2">
      <c r="A30" s="25" t="s">
        <v>54</v>
      </c>
      <c r="B30" s="22" t="s">
        <v>55</v>
      </c>
      <c r="C30" s="23">
        <v>1937522635</v>
      </c>
      <c r="D30" s="23">
        <f t="shared" si="0"/>
        <v>35985565.819999933</v>
      </c>
      <c r="E30" s="23">
        <v>1973508200.8199999</v>
      </c>
      <c r="F30" s="23">
        <v>1738376715.8900001</v>
      </c>
      <c r="G30" s="23">
        <v>1738376715.8900001</v>
      </c>
      <c r="H30" s="23">
        <f t="shared" si="1"/>
        <v>235131484.92999983</v>
      </c>
      <c r="I30" s="23">
        <v>164691520.66</v>
      </c>
      <c r="J30" s="23">
        <f t="shared" si="2"/>
        <v>70439964.269999832</v>
      </c>
    </row>
    <row r="31" spans="1:10" s="24" customFormat="1" ht="30" customHeight="1" x14ac:dyDescent="0.2">
      <c r="A31" s="25" t="s">
        <v>56</v>
      </c>
      <c r="B31" s="22" t="s">
        <v>57</v>
      </c>
      <c r="C31" s="23">
        <v>2263900214</v>
      </c>
      <c r="D31" s="23">
        <f t="shared" si="0"/>
        <v>98736415.260000229</v>
      </c>
      <c r="E31" s="23">
        <v>2362636629.2600002</v>
      </c>
      <c r="F31" s="23">
        <v>2194999680.3899999</v>
      </c>
      <c r="G31" s="23">
        <v>2194999680.3899999</v>
      </c>
      <c r="H31" s="23">
        <f t="shared" si="1"/>
        <v>167636948.87000036</v>
      </c>
      <c r="I31" s="23">
        <v>134307714.63999999</v>
      </c>
      <c r="J31" s="23">
        <f t="shared" si="2"/>
        <v>33329234.230000377</v>
      </c>
    </row>
    <row r="32" spans="1:10" s="24" customFormat="1" ht="30" customHeight="1" x14ac:dyDescent="0.2">
      <c r="A32" s="25" t="s">
        <v>58</v>
      </c>
      <c r="B32" s="22" t="s">
        <v>59</v>
      </c>
      <c r="C32" s="23">
        <v>2845415415</v>
      </c>
      <c r="D32" s="23">
        <f t="shared" si="0"/>
        <v>39769389.71999979</v>
      </c>
      <c r="E32" s="23">
        <v>2885184804.7199998</v>
      </c>
      <c r="F32" s="23">
        <v>2542502118.5500002</v>
      </c>
      <c r="G32" s="23">
        <v>2542502118.5500002</v>
      </c>
      <c r="H32" s="23">
        <f t="shared" si="1"/>
        <v>342682686.1699996</v>
      </c>
      <c r="I32" s="23">
        <v>321290665.70999998</v>
      </c>
      <c r="J32" s="23">
        <f t="shared" si="2"/>
        <v>21392020.459999621</v>
      </c>
    </row>
    <row r="33" spans="1:10" s="24" customFormat="1" ht="30" customHeight="1" x14ac:dyDescent="0.2">
      <c r="A33" s="25" t="s">
        <v>60</v>
      </c>
      <c r="B33" s="22" t="s">
        <v>61</v>
      </c>
      <c r="C33" s="23">
        <v>1746125411</v>
      </c>
      <c r="D33" s="23">
        <f t="shared" si="0"/>
        <v>20313943.390000105</v>
      </c>
      <c r="E33" s="23">
        <v>1766439354.3900001</v>
      </c>
      <c r="F33" s="23">
        <v>1645478993.54</v>
      </c>
      <c r="G33" s="23">
        <v>1645478993.54</v>
      </c>
      <c r="H33" s="23">
        <f t="shared" si="1"/>
        <v>120960360.85000014</v>
      </c>
      <c r="I33" s="23">
        <v>107560075.22</v>
      </c>
      <c r="J33" s="23">
        <f t="shared" si="2"/>
        <v>13400285.630000144</v>
      </c>
    </row>
    <row r="34" spans="1:10" s="24" customFormat="1" ht="30" customHeight="1" x14ac:dyDescent="0.2">
      <c r="A34" s="25" t="s">
        <v>62</v>
      </c>
      <c r="B34" s="22" t="s">
        <v>63</v>
      </c>
      <c r="C34" s="23">
        <v>3376156123</v>
      </c>
      <c r="D34" s="23">
        <f t="shared" si="0"/>
        <v>37523279.510000229</v>
      </c>
      <c r="E34" s="23">
        <v>3413679402.5100002</v>
      </c>
      <c r="F34" s="23">
        <v>3245041937.5799999</v>
      </c>
      <c r="G34" s="23">
        <v>3245041937.5799999</v>
      </c>
      <c r="H34" s="23">
        <f t="shared" si="1"/>
        <v>168637464.93000031</v>
      </c>
      <c r="I34" s="23">
        <v>100079930.70999999</v>
      </c>
      <c r="J34" s="23">
        <f t="shared" si="2"/>
        <v>68557534.220000312</v>
      </c>
    </row>
    <row r="35" spans="1:10" s="24" customFormat="1" ht="30" customHeight="1" x14ac:dyDescent="0.2">
      <c r="A35" s="25" t="s">
        <v>64</v>
      </c>
      <c r="B35" s="22" t="s">
        <v>65</v>
      </c>
      <c r="C35" s="23">
        <v>4795030711</v>
      </c>
      <c r="D35" s="23">
        <f t="shared" si="0"/>
        <v>176732753.65999985</v>
      </c>
      <c r="E35" s="23">
        <v>4971763464.6599998</v>
      </c>
      <c r="F35" s="23">
        <v>4338719121.0299997</v>
      </c>
      <c r="G35" s="23">
        <v>4338719121.0299997</v>
      </c>
      <c r="H35" s="23">
        <f t="shared" si="1"/>
        <v>633044343.63000011</v>
      </c>
      <c r="I35" s="23">
        <v>572574808.21000004</v>
      </c>
      <c r="J35" s="23">
        <f t="shared" si="2"/>
        <v>60469535.420000076</v>
      </c>
    </row>
    <row r="36" spans="1:10" s="24" customFormat="1" ht="30" customHeight="1" x14ac:dyDescent="0.2">
      <c r="A36" s="25" t="s">
        <v>66</v>
      </c>
      <c r="B36" s="22" t="s">
        <v>67</v>
      </c>
      <c r="C36" s="23">
        <v>2040126315</v>
      </c>
      <c r="D36" s="23">
        <f t="shared" si="0"/>
        <v>94839943.720000029</v>
      </c>
      <c r="E36" s="23">
        <v>2134966258.72</v>
      </c>
      <c r="F36" s="23">
        <v>1993434640.0699999</v>
      </c>
      <c r="G36" s="23">
        <v>1993434640.0699999</v>
      </c>
      <c r="H36" s="23">
        <f t="shared" si="1"/>
        <v>141531618.6500001</v>
      </c>
      <c r="I36" s="23">
        <v>108288127.20999999</v>
      </c>
      <c r="J36" s="23">
        <f t="shared" si="2"/>
        <v>33243491.440000102</v>
      </c>
    </row>
    <row r="37" spans="1:10" s="24" customFormat="1" ht="30" customHeight="1" x14ac:dyDescent="0.2">
      <c r="A37" s="25" t="s">
        <v>68</v>
      </c>
      <c r="B37" s="22" t="s">
        <v>69</v>
      </c>
      <c r="C37" s="23">
        <v>5879463140</v>
      </c>
      <c r="D37" s="23">
        <f t="shared" si="0"/>
        <v>136685259.27000046</v>
      </c>
      <c r="E37" s="23">
        <v>6016148399.2700005</v>
      </c>
      <c r="F37" s="23">
        <v>5230572266.1099997</v>
      </c>
      <c r="G37" s="23">
        <v>5230572266.1099997</v>
      </c>
      <c r="H37" s="23">
        <f t="shared" si="1"/>
        <v>785576133.1600008</v>
      </c>
      <c r="I37" s="23">
        <v>716809050.87</v>
      </c>
      <c r="J37" s="23">
        <f t="shared" si="2"/>
        <v>68767082.290000796</v>
      </c>
    </row>
    <row r="38" spans="1:10" s="24" customFormat="1" ht="30" customHeight="1" x14ac:dyDescent="0.2">
      <c r="A38" s="25" t="s">
        <v>70</v>
      </c>
      <c r="B38" s="22" t="s">
        <v>71</v>
      </c>
      <c r="C38" s="23">
        <v>1706993905</v>
      </c>
      <c r="D38" s="23">
        <f t="shared" si="0"/>
        <v>46125321.50999999</v>
      </c>
      <c r="E38" s="23">
        <v>1753119226.51</v>
      </c>
      <c r="F38" s="23">
        <v>1492727617.3499999</v>
      </c>
      <c r="G38" s="23">
        <v>1492727617.3499999</v>
      </c>
      <c r="H38" s="23">
        <f t="shared" si="1"/>
        <v>260391609.16000009</v>
      </c>
      <c r="I38" s="23">
        <v>228214263.99000001</v>
      </c>
      <c r="J38" s="23">
        <f t="shared" si="2"/>
        <v>32177345.170000076</v>
      </c>
    </row>
    <row r="39" spans="1:10" s="24" customFormat="1" ht="30" customHeight="1" x14ac:dyDescent="0.2">
      <c r="A39" s="25" t="s">
        <v>72</v>
      </c>
      <c r="B39" s="22" t="s">
        <v>73</v>
      </c>
      <c r="C39" s="23">
        <v>2440973700</v>
      </c>
      <c r="D39" s="23">
        <f t="shared" si="0"/>
        <v>51690984.670000076</v>
      </c>
      <c r="E39" s="23">
        <v>2492664684.6700001</v>
      </c>
      <c r="F39" s="23">
        <v>1870245570.6099999</v>
      </c>
      <c r="G39" s="23">
        <v>1870245570.6099999</v>
      </c>
      <c r="H39" s="23">
        <f t="shared" si="1"/>
        <v>622419114.06000018</v>
      </c>
      <c r="I39" s="23">
        <v>552129980.88999999</v>
      </c>
      <c r="J39" s="23">
        <f t="shared" si="2"/>
        <v>70289133.170000196</v>
      </c>
    </row>
    <row r="40" spans="1:10" s="24" customFormat="1" ht="30" customHeight="1" x14ac:dyDescent="0.2">
      <c r="A40" s="25" t="s">
        <v>74</v>
      </c>
      <c r="B40" s="22" t="s">
        <v>75</v>
      </c>
      <c r="C40" s="23">
        <v>1458338199</v>
      </c>
      <c r="D40" s="23">
        <f t="shared" si="0"/>
        <v>39640653.359999895</v>
      </c>
      <c r="E40" s="23">
        <v>1497978852.3599999</v>
      </c>
      <c r="F40" s="23">
        <v>1275385505.6700001</v>
      </c>
      <c r="G40" s="23">
        <v>1275385505.6700001</v>
      </c>
      <c r="H40" s="23">
        <f t="shared" si="1"/>
        <v>222593346.68999982</v>
      </c>
      <c r="I40" s="23">
        <v>171941209.37</v>
      </c>
      <c r="J40" s="23">
        <f t="shared" si="2"/>
        <v>50652137.319999814</v>
      </c>
    </row>
    <row r="41" spans="1:10" s="24" customFormat="1" ht="30" customHeight="1" x14ac:dyDescent="0.2">
      <c r="A41" s="25" t="s">
        <v>76</v>
      </c>
      <c r="B41" s="22" t="s">
        <v>77</v>
      </c>
      <c r="C41" s="23">
        <v>1727975862</v>
      </c>
      <c r="D41" s="23">
        <f t="shared" si="0"/>
        <v>31287944.130000114</v>
      </c>
      <c r="E41" s="23">
        <v>1759263806.1300001</v>
      </c>
      <c r="F41" s="23">
        <v>1679037806.8699999</v>
      </c>
      <c r="G41" s="23">
        <v>1679037806.8699999</v>
      </c>
      <c r="H41" s="23">
        <f t="shared" si="1"/>
        <v>80225999.260000229</v>
      </c>
      <c r="I41" s="23">
        <v>57624176.039999999</v>
      </c>
      <c r="J41" s="23">
        <f t="shared" si="2"/>
        <v>22601823.22000023</v>
      </c>
    </row>
    <row r="42" spans="1:10" s="24" customFormat="1" ht="30" customHeight="1" x14ac:dyDescent="0.2">
      <c r="A42" s="25" t="s">
        <v>78</v>
      </c>
      <c r="B42" s="22" t="s">
        <v>79</v>
      </c>
      <c r="C42" s="23">
        <v>2705561333</v>
      </c>
      <c r="D42" s="23">
        <f t="shared" si="0"/>
        <v>106492153.17999983</v>
      </c>
      <c r="E42" s="23">
        <v>2812053486.1799998</v>
      </c>
      <c r="F42" s="23">
        <v>2299297287.5599999</v>
      </c>
      <c r="G42" s="23">
        <v>2299297287.5599999</v>
      </c>
      <c r="H42" s="23">
        <f t="shared" si="1"/>
        <v>512756198.61999989</v>
      </c>
      <c r="I42" s="23">
        <v>468859296.38</v>
      </c>
      <c r="J42" s="23">
        <f t="shared" si="2"/>
        <v>43896902.23999989</v>
      </c>
    </row>
    <row r="43" spans="1:10" s="24" customFormat="1" ht="30" customHeight="1" x14ac:dyDescent="0.2">
      <c r="A43" s="25" t="s">
        <v>80</v>
      </c>
      <c r="B43" s="22" t="s">
        <v>81</v>
      </c>
      <c r="C43" s="23">
        <v>2809008432</v>
      </c>
      <c r="D43" s="23">
        <f t="shared" si="0"/>
        <v>26878426.849999905</v>
      </c>
      <c r="E43" s="23">
        <v>2835886858.8499999</v>
      </c>
      <c r="F43" s="23">
        <v>2703437131.0100002</v>
      </c>
      <c r="G43" s="23">
        <v>2703437131.0100002</v>
      </c>
      <c r="H43" s="23">
        <f t="shared" si="1"/>
        <v>132449727.83999968</v>
      </c>
      <c r="I43" s="23">
        <v>111171329.89</v>
      </c>
      <c r="J43" s="23">
        <f t="shared" si="2"/>
        <v>21278397.949999675</v>
      </c>
    </row>
    <row r="44" spans="1:10" s="24" customFormat="1" ht="30" customHeight="1" x14ac:dyDescent="0.2">
      <c r="A44" s="25" t="s">
        <v>82</v>
      </c>
      <c r="B44" s="22" t="s">
        <v>83</v>
      </c>
      <c r="C44" s="23">
        <v>2065881948</v>
      </c>
      <c r="D44" s="23">
        <f t="shared" si="0"/>
        <v>69397708.970000029</v>
      </c>
      <c r="E44" s="23">
        <v>2135279656.97</v>
      </c>
      <c r="F44" s="23">
        <v>1920192987.55</v>
      </c>
      <c r="G44" s="23">
        <v>1920192987.55</v>
      </c>
      <c r="H44" s="23">
        <f t="shared" si="1"/>
        <v>215086669.42000008</v>
      </c>
      <c r="I44" s="23">
        <v>125425398.78</v>
      </c>
      <c r="J44" s="23">
        <f t="shared" si="2"/>
        <v>89661270.640000075</v>
      </c>
    </row>
    <row r="45" spans="1:10" s="24" customFormat="1" ht="30" customHeight="1" x14ac:dyDescent="0.2">
      <c r="A45" s="25" t="s">
        <v>84</v>
      </c>
      <c r="B45" s="22" t="s">
        <v>85</v>
      </c>
      <c r="C45" s="23">
        <v>1651402317</v>
      </c>
      <c r="D45" s="23">
        <f t="shared" si="0"/>
        <v>-34179392.25</v>
      </c>
      <c r="E45" s="23">
        <v>1617222924.75</v>
      </c>
      <c r="F45" s="23">
        <v>1288437206.71</v>
      </c>
      <c r="G45" s="23">
        <v>1288437206.71</v>
      </c>
      <c r="H45" s="23">
        <f t="shared" si="1"/>
        <v>328785718.03999996</v>
      </c>
      <c r="I45" s="23">
        <v>321116540.67000002</v>
      </c>
      <c r="J45" s="23">
        <f t="shared" si="2"/>
        <v>7669177.3699999452</v>
      </c>
    </row>
    <row r="46" spans="1:10" s="24" customFormat="1" ht="30" customHeight="1" x14ac:dyDescent="0.2">
      <c r="A46" s="25" t="s">
        <v>86</v>
      </c>
      <c r="B46" s="22" t="s">
        <v>87</v>
      </c>
      <c r="C46" s="23">
        <v>256672316</v>
      </c>
      <c r="D46" s="23">
        <f t="shared" si="0"/>
        <v>22883335.290000021</v>
      </c>
      <c r="E46" s="23">
        <v>279555651.29000002</v>
      </c>
      <c r="F46" s="23">
        <v>259496904.84999999</v>
      </c>
      <c r="G46" s="23">
        <v>259496904.84999999</v>
      </c>
      <c r="H46" s="23">
        <f t="shared" si="1"/>
        <v>20058746.440000027</v>
      </c>
      <c r="I46" s="23">
        <v>4706828.33</v>
      </c>
      <c r="J46" s="23">
        <f t="shared" si="2"/>
        <v>15351918.110000027</v>
      </c>
    </row>
    <row r="47" spans="1:10" s="24" customFormat="1" ht="30" customHeight="1" x14ac:dyDescent="0.2">
      <c r="A47" s="25" t="s">
        <v>88</v>
      </c>
      <c r="B47" s="22" t="s">
        <v>89</v>
      </c>
      <c r="C47" s="23">
        <v>22373394</v>
      </c>
      <c r="D47" s="23">
        <f t="shared" si="0"/>
        <v>-4006120.5399999991</v>
      </c>
      <c r="E47" s="23">
        <v>18367273.460000001</v>
      </c>
      <c r="F47" s="23">
        <v>17806054.460000001</v>
      </c>
      <c r="G47" s="23">
        <v>17806054.460000001</v>
      </c>
      <c r="H47" s="23">
        <f t="shared" si="1"/>
        <v>561219</v>
      </c>
      <c r="I47" s="23">
        <v>561219</v>
      </c>
      <c r="J47" s="23">
        <f t="shared" si="2"/>
        <v>0</v>
      </c>
    </row>
    <row r="48" spans="1:10" s="24" customFormat="1" ht="30" customHeight="1" x14ac:dyDescent="0.2">
      <c r="A48" s="25" t="s">
        <v>90</v>
      </c>
      <c r="B48" s="22" t="s">
        <v>91</v>
      </c>
      <c r="C48" s="23">
        <v>72434307</v>
      </c>
      <c r="D48" s="23">
        <f t="shared" si="0"/>
        <v>-11488015.75</v>
      </c>
      <c r="E48" s="23">
        <v>60946291.25</v>
      </c>
      <c r="F48" s="23">
        <v>45192558.039999999</v>
      </c>
      <c r="G48" s="23">
        <v>45192558.039999999</v>
      </c>
      <c r="H48" s="23">
        <f t="shared" si="1"/>
        <v>15753733.210000001</v>
      </c>
      <c r="I48" s="23">
        <v>7771445</v>
      </c>
      <c r="J48" s="23">
        <f t="shared" si="2"/>
        <v>7982288.2100000009</v>
      </c>
    </row>
    <row r="49" spans="1:10" s="26" customFormat="1" ht="30" customHeight="1" x14ac:dyDescent="0.2">
      <c r="A49" s="25" t="s">
        <v>92</v>
      </c>
      <c r="B49" s="22" t="s">
        <v>93</v>
      </c>
      <c r="C49" s="23">
        <v>10760080</v>
      </c>
      <c r="D49" s="23">
        <f t="shared" si="0"/>
        <v>-1318833.6300000008</v>
      </c>
      <c r="E49" s="23">
        <v>9441246.3699999992</v>
      </c>
      <c r="F49" s="23">
        <v>8831000.0899999999</v>
      </c>
      <c r="G49" s="23">
        <v>8831000.0899999999</v>
      </c>
      <c r="H49" s="23">
        <f t="shared" si="1"/>
        <v>610246.27999999933</v>
      </c>
      <c r="I49" s="23">
        <v>232798.78</v>
      </c>
      <c r="J49" s="23">
        <f t="shared" si="2"/>
        <v>377447.4999999993</v>
      </c>
    </row>
    <row r="50" spans="1:10" s="26" customFormat="1" ht="30" customHeight="1" x14ac:dyDescent="0.2">
      <c r="A50" s="25" t="s">
        <v>94</v>
      </c>
      <c r="B50" s="22" t="s">
        <v>95</v>
      </c>
      <c r="C50" s="23">
        <v>12879558614</v>
      </c>
      <c r="D50" s="23">
        <f t="shared" si="0"/>
        <v>3074516282.1800003</v>
      </c>
      <c r="E50" s="23">
        <v>15954074896.18</v>
      </c>
      <c r="F50" s="23">
        <v>14804358618.870001</v>
      </c>
      <c r="G50" s="23">
        <v>14804358618.870001</v>
      </c>
      <c r="H50" s="23">
        <f t="shared" si="1"/>
        <v>1149716277.3099995</v>
      </c>
      <c r="I50" s="23">
        <v>892461621.13999999</v>
      </c>
      <c r="J50" s="23">
        <f t="shared" si="2"/>
        <v>257254656.16999948</v>
      </c>
    </row>
    <row r="51" spans="1:10" s="26" customFormat="1" ht="30" customHeight="1" x14ac:dyDescent="0.2">
      <c r="A51" s="25" t="s">
        <v>96</v>
      </c>
      <c r="B51" s="22" t="s">
        <v>97</v>
      </c>
      <c r="C51" s="23">
        <v>23669766</v>
      </c>
      <c r="D51" s="23">
        <f t="shared" si="0"/>
        <v>10087786.189999998</v>
      </c>
      <c r="E51" s="23">
        <v>33757552.189999998</v>
      </c>
      <c r="F51" s="23">
        <v>31588145.300000001</v>
      </c>
      <c r="G51" s="23">
        <v>31588145.300000001</v>
      </c>
      <c r="H51" s="23">
        <f t="shared" si="1"/>
        <v>2169406.8899999969</v>
      </c>
      <c r="I51" s="23">
        <v>1624977.28</v>
      </c>
      <c r="J51" s="23">
        <f t="shared" si="2"/>
        <v>544429.60999999684</v>
      </c>
    </row>
    <row r="52" spans="1:10" s="26" customFormat="1" ht="30" customHeight="1" x14ac:dyDescent="0.2">
      <c r="A52" s="25" t="s">
        <v>98</v>
      </c>
      <c r="B52" s="22" t="s">
        <v>99</v>
      </c>
      <c r="C52" s="23">
        <v>1277200073</v>
      </c>
      <c r="D52" s="23">
        <f t="shared" si="0"/>
        <v>1176382.2599999905</v>
      </c>
      <c r="E52" s="23">
        <v>1278376455.26</v>
      </c>
      <c r="F52" s="23">
        <v>1242646034.29</v>
      </c>
      <c r="G52" s="23">
        <v>1242646034.29</v>
      </c>
      <c r="H52" s="23">
        <f t="shared" si="1"/>
        <v>35730420.970000029</v>
      </c>
      <c r="I52" s="23">
        <v>35730420.969999999</v>
      </c>
      <c r="J52" s="23">
        <f t="shared" si="2"/>
        <v>0</v>
      </c>
    </row>
    <row r="53" spans="1:10" s="26" customFormat="1" ht="30" customHeight="1" x14ac:dyDescent="0.2">
      <c r="A53" s="25" t="s">
        <v>100</v>
      </c>
      <c r="B53" s="22" t="s">
        <v>101</v>
      </c>
      <c r="C53" s="23">
        <v>143418126</v>
      </c>
      <c r="D53" s="23">
        <f t="shared" si="0"/>
        <v>3035309.5200000107</v>
      </c>
      <c r="E53" s="23">
        <v>146453435.52000001</v>
      </c>
      <c r="F53" s="23">
        <v>137982502.38999999</v>
      </c>
      <c r="G53" s="23">
        <v>137982502.38999999</v>
      </c>
      <c r="H53" s="23">
        <f t="shared" si="1"/>
        <v>8470933.130000025</v>
      </c>
      <c r="I53" s="23">
        <v>4206874.9400000004</v>
      </c>
      <c r="J53" s="23">
        <f t="shared" si="2"/>
        <v>4264058.1900000246</v>
      </c>
    </row>
    <row r="54" spans="1:10" s="26" customFormat="1" ht="30" customHeight="1" x14ac:dyDescent="0.2">
      <c r="A54" s="25" t="s">
        <v>102</v>
      </c>
      <c r="B54" s="22" t="s">
        <v>103</v>
      </c>
      <c r="C54" s="23">
        <v>9529214191</v>
      </c>
      <c r="D54" s="23">
        <f t="shared" si="0"/>
        <v>951570527.13999939</v>
      </c>
      <c r="E54" s="23">
        <v>10480784718.139999</v>
      </c>
      <c r="F54" s="23">
        <v>10412842293.98</v>
      </c>
      <c r="G54" s="23">
        <v>10412842293.98</v>
      </c>
      <c r="H54" s="23">
        <f t="shared" si="1"/>
        <v>67942424.159999847</v>
      </c>
      <c r="I54" s="23">
        <v>52500047.920000002</v>
      </c>
      <c r="J54" s="23">
        <f t="shared" si="2"/>
        <v>15442376.239999846</v>
      </c>
    </row>
    <row r="55" spans="1:10" s="26" customFormat="1" ht="30" customHeight="1" x14ac:dyDescent="0.2">
      <c r="A55" s="25" t="s">
        <v>104</v>
      </c>
      <c r="B55" s="22" t="s">
        <v>105</v>
      </c>
      <c r="C55" s="23">
        <v>5367079798</v>
      </c>
      <c r="D55" s="23">
        <f t="shared" si="0"/>
        <v>692039387.22000027</v>
      </c>
      <c r="E55" s="23">
        <v>6059119185.2200003</v>
      </c>
      <c r="F55" s="23">
        <v>6008245577.1199999</v>
      </c>
      <c r="G55" s="23">
        <v>6008245577.1199999</v>
      </c>
      <c r="H55" s="23">
        <f t="shared" si="1"/>
        <v>50873608.100000381</v>
      </c>
      <c r="I55" s="23">
        <v>47918036.100000001</v>
      </c>
      <c r="J55" s="23">
        <f t="shared" si="2"/>
        <v>2955572.00000038</v>
      </c>
    </row>
    <row r="56" spans="1:10" s="26" customFormat="1" ht="30" customHeight="1" x14ac:dyDescent="0.2">
      <c r="A56" s="25" t="s">
        <v>106</v>
      </c>
      <c r="B56" s="22" t="s">
        <v>107</v>
      </c>
      <c r="C56" s="23">
        <v>30032735</v>
      </c>
      <c r="D56" s="23">
        <f t="shared" si="0"/>
        <v>15136740.369999997</v>
      </c>
      <c r="E56" s="23">
        <v>45169475.369999997</v>
      </c>
      <c r="F56" s="23">
        <v>38193213.350000001</v>
      </c>
      <c r="G56" s="23">
        <v>38193213.350000001</v>
      </c>
      <c r="H56" s="23">
        <f t="shared" si="1"/>
        <v>6976262.0199999958</v>
      </c>
      <c r="I56" s="23">
        <v>1561840.84</v>
      </c>
      <c r="J56" s="23">
        <f t="shared" si="2"/>
        <v>5414421.179999996</v>
      </c>
    </row>
    <row r="57" spans="1:10" s="26" customFormat="1" ht="30" customHeight="1" x14ac:dyDescent="0.2">
      <c r="A57" s="25" t="s">
        <v>108</v>
      </c>
      <c r="B57" s="22" t="s">
        <v>109</v>
      </c>
      <c r="C57" s="23">
        <v>77028403</v>
      </c>
      <c r="D57" s="23">
        <f t="shared" si="0"/>
        <v>48949002.890000001</v>
      </c>
      <c r="E57" s="23">
        <v>125977405.89</v>
      </c>
      <c r="F57" s="23">
        <v>113773375.5</v>
      </c>
      <c r="G57" s="23">
        <v>113773375.5</v>
      </c>
      <c r="H57" s="23">
        <f t="shared" si="1"/>
        <v>12204030.390000001</v>
      </c>
      <c r="I57" s="23">
        <v>7960888.0700000003</v>
      </c>
      <c r="J57" s="23">
        <f t="shared" si="2"/>
        <v>4243142.32</v>
      </c>
    </row>
    <row r="58" spans="1:10" s="26" customFormat="1" ht="30" customHeight="1" x14ac:dyDescent="0.2">
      <c r="A58" s="25" t="s">
        <v>110</v>
      </c>
      <c r="B58" s="22" t="s">
        <v>111</v>
      </c>
      <c r="C58" s="23">
        <v>242402928</v>
      </c>
      <c r="D58" s="23">
        <f t="shared" si="0"/>
        <v>53278773.089999974</v>
      </c>
      <c r="E58" s="23">
        <v>295681701.08999997</v>
      </c>
      <c r="F58" s="23">
        <v>293739175.87</v>
      </c>
      <c r="G58" s="23">
        <v>293739175.87</v>
      </c>
      <c r="H58" s="23">
        <f t="shared" si="1"/>
        <v>1942525.219999969</v>
      </c>
      <c r="I58" s="23">
        <v>1509451.86</v>
      </c>
      <c r="J58" s="23">
        <f t="shared" si="2"/>
        <v>433073.3599999689</v>
      </c>
    </row>
    <row r="59" spans="1:10" s="26" customFormat="1" ht="30" customHeight="1" x14ac:dyDescent="0.2">
      <c r="A59" s="25" t="s">
        <v>112</v>
      </c>
      <c r="B59" s="22" t="s">
        <v>113</v>
      </c>
      <c r="C59" s="23">
        <v>118318654</v>
      </c>
      <c r="D59" s="23">
        <f t="shared" si="0"/>
        <v>-80660377.939999998</v>
      </c>
      <c r="E59" s="23">
        <v>37658276.060000002</v>
      </c>
      <c r="F59" s="23">
        <v>37658276.060000002</v>
      </c>
      <c r="G59" s="23">
        <v>37658276.060000002</v>
      </c>
      <c r="H59" s="23">
        <f t="shared" si="1"/>
        <v>0</v>
      </c>
      <c r="I59" s="23">
        <v>0</v>
      </c>
      <c r="J59" s="23">
        <f t="shared" si="2"/>
        <v>0</v>
      </c>
    </row>
    <row r="60" spans="1:10" s="26" customFormat="1" ht="30" customHeight="1" x14ac:dyDescent="0.2">
      <c r="A60" s="25" t="s">
        <v>114</v>
      </c>
      <c r="B60" s="22" t="s">
        <v>115</v>
      </c>
      <c r="C60" s="23">
        <v>4358260267</v>
      </c>
      <c r="D60" s="23">
        <f t="shared" si="0"/>
        <v>-366260267</v>
      </c>
      <c r="E60" s="23">
        <v>3992000000</v>
      </c>
      <c r="F60" s="23">
        <v>3193516687.9200001</v>
      </c>
      <c r="G60" s="23">
        <v>3193516687.9200001</v>
      </c>
      <c r="H60" s="23">
        <f t="shared" si="1"/>
        <v>798483312.07999992</v>
      </c>
      <c r="I60" s="23">
        <v>0</v>
      </c>
      <c r="J60" s="23">
        <f t="shared" si="2"/>
        <v>798483312.07999992</v>
      </c>
    </row>
    <row r="61" spans="1:10" s="26" customFormat="1" ht="30" customHeight="1" x14ac:dyDescent="0.2">
      <c r="A61" s="25" t="s">
        <v>116</v>
      </c>
      <c r="B61" s="22" t="s">
        <v>117</v>
      </c>
      <c r="C61" s="23">
        <v>6099072586</v>
      </c>
      <c r="D61" s="23">
        <f t="shared" si="0"/>
        <v>20000000</v>
      </c>
      <c r="E61" s="23">
        <v>6119072586</v>
      </c>
      <c r="F61" s="23">
        <v>6113122546.6300001</v>
      </c>
      <c r="G61" s="23">
        <v>6113122546.6300001</v>
      </c>
      <c r="H61" s="23">
        <f t="shared" si="1"/>
        <v>5950039.3699998856</v>
      </c>
      <c r="I61" s="23">
        <v>5950038.5999999996</v>
      </c>
      <c r="J61" s="23">
        <f t="shared" si="2"/>
        <v>0.76999988593161106</v>
      </c>
    </row>
    <row r="62" spans="1:10" s="26" customFormat="1" ht="30" customHeight="1" x14ac:dyDescent="0.2">
      <c r="A62" s="25" t="s">
        <v>118</v>
      </c>
      <c r="B62" s="22" t="s">
        <v>119</v>
      </c>
      <c r="C62" s="23">
        <v>1600000000</v>
      </c>
      <c r="D62" s="23">
        <f t="shared" si="0"/>
        <v>30000000</v>
      </c>
      <c r="E62" s="23">
        <v>1630000000</v>
      </c>
      <c r="F62" s="23">
        <v>1630000000</v>
      </c>
      <c r="G62" s="23">
        <v>1630000000</v>
      </c>
      <c r="H62" s="23">
        <f t="shared" si="1"/>
        <v>0</v>
      </c>
      <c r="I62" s="23">
        <v>0</v>
      </c>
      <c r="J62" s="23">
        <f t="shared" si="2"/>
        <v>0</v>
      </c>
    </row>
    <row r="63" spans="1:10" s="26" customFormat="1" ht="30" customHeight="1" x14ac:dyDescent="0.2">
      <c r="A63" s="25" t="s">
        <v>120</v>
      </c>
      <c r="B63" s="22" t="s">
        <v>121</v>
      </c>
      <c r="C63" s="23">
        <v>400000000</v>
      </c>
      <c r="D63" s="23">
        <f t="shared" si="0"/>
        <v>8000000</v>
      </c>
      <c r="E63" s="23">
        <v>408000000</v>
      </c>
      <c r="F63" s="23">
        <v>408000000</v>
      </c>
      <c r="G63" s="23">
        <v>408000000</v>
      </c>
      <c r="H63" s="23">
        <f t="shared" si="1"/>
        <v>0</v>
      </c>
      <c r="I63" s="23">
        <v>0</v>
      </c>
      <c r="J63" s="23">
        <f t="shared" si="2"/>
        <v>0</v>
      </c>
    </row>
    <row r="64" spans="1:10" s="26" customFormat="1" ht="30" customHeight="1" x14ac:dyDescent="0.2">
      <c r="A64" s="25" t="s">
        <v>122</v>
      </c>
      <c r="B64" s="22" t="s">
        <v>123</v>
      </c>
      <c r="C64" s="23">
        <v>6200000000</v>
      </c>
      <c r="D64" s="23">
        <f t="shared" si="0"/>
        <v>828063191.57999992</v>
      </c>
      <c r="E64" s="23">
        <v>7028063191.5799999</v>
      </c>
      <c r="F64" s="23">
        <v>7028063191.5799999</v>
      </c>
      <c r="G64" s="23">
        <v>7028063191.5799999</v>
      </c>
      <c r="H64" s="23">
        <f t="shared" si="1"/>
        <v>0</v>
      </c>
      <c r="I64" s="23">
        <v>0</v>
      </c>
      <c r="J64" s="23">
        <f t="shared" si="2"/>
        <v>0</v>
      </c>
    </row>
    <row r="65" spans="1:10" s="26" customFormat="1" ht="30" customHeight="1" x14ac:dyDescent="0.2">
      <c r="A65" s="25" t="s">
        <v>124</v>
      </c>
      <c r="B65" s="22" t="s">
        <v>125</v>
      </c>
      <c r="C65" s="23">
        <v>227000000</v>
      </c>
      <c r="D65" s="23">
        <f t="shared" si="0"/>
        <v>0</v>
      </c>
      <c r="E65" s="23">
        <v>227000000</v>
      </c>
      <c r="F65" s="23">
        <v>227000000</v>
      </c>
      <c r="G65" s="23">
        <v>227000000</v>
      </c>
      <c r="H65" s="23">
        <f t="shared" si="1"/>
        <v>0</v>
      </c>
      <c r="I65" s="23">
        <v>0</v>
      </c>
      <c r="J65" s="23">
        <f t="shared" si="2"/>
        <v>0</v>
      </c>
    </row>
    <row r="66" spans="1:10" s="26" customFormat="1" ht="30" customHeight="1" x14ac:dyDescent="0.2">
      <c r="A66" s="25" t="s">
        <v>126</v>
      </c>
      <c r="B66" s="22" t="s">
        <v>127</v>
      </c>
      <c r="C66" s="23">
        <v>492796913</v>
      </c>
      <c r="D66" s="23">
        <f t="shared" si="0"/>
        <v>0</v>
      </c>
      <c r="E66" s="23">
        <v>492796913</v>
      </c>
      <c r="F66" s="23">
        <v>492796913</v>
      </c>
      <c r="G66" s="23">
        <v>492796913</v>
      </c>
      <c r="H66" s="23">
        <f t="shared" si="1"/>
        <v>0</v>
      </c>
      <c r="I66" s="23">
        <v>0</v>
      </c>
      <c r="J66" s="23">
        <f t="shared" si="2"/>
        <v>0</v>
      </c>
    </row>
    <row r="67" spans="1:10" s="26" customFormat="1" ht="30" customHeight="1" x14ac:dyDescent="0.2">
      <c r="A67" s="25" t="s">
        <v>128</v>
      </c>
      <c r="B67" s="22" t="s">
        <v>129</v>
      </c>
      <c r="C67" s="23">
        <v>441775766</v>
      </c>
      <c r="D67" s="23">
        <f t="shared" si="0"/>
        <v>7872371.5299999714</v>
      </c>
      <c r="E67" s="23">
        <v>449648137.52999997</v>
      </c>
      <c r="F67" s="23">
        <v>449632442.23000002</v>
      </c>
      <c r="G67" s="23">
        <v>449632442.23000002</v>
      </c>
      <c r="H67" s="23">
        <f t="shared" si="1"/>
        <v>15695.299999952316</v>
      </c>
      <c r="I67" s="23">
        <v>0</v>
      </c>
      <c r="J67" s="23">
        <f t="shared" si="2"/>
        <v>15695.299999952316</v>
      </c>
    </row>
    <row r="68" spans="1:10" s="26" customFormat="1" ht="30" customHeight="1" x14ac:dyDescent="0.2">
      <c r="A68" s="25" t="s">
        <v>130</v>
      </c>
      <c r="B68" s="22" t="s">
        <v>131</v>
      </c>
      <c r="C68" s="23">
        <v>452865456</v>
      </c>
      <c r="D68" s="23">
        <f t="shared" si="0"/>
        <v>0</v>
      </c>
      <c r="E68" s="23">
        <v>452865456</v>
      </c>
      <c r="F68" s="23">
        <v>452865456</v>
      </c>
      <c r="G68" s="23">
        <v>452865456</v>
      </c>
      <c r="H68" s="23">
        <f t="shared" si="1"/>
        <v>0</v>
      </c>
      <c r="I68" s="23">
        <v>0</v>
      </c>
      <c r="J68" s="23">
        <f t="shared" si="2"/>
        <v>0</v>
      </c>
    </row>
    <row r="69" spans="1:10" s="26" customFormat="1" ht="30" customHeight="1" x14ac:dyDescent="0.2">
      <c r="A69" s="25" t="s">
        <v>132</v>
      </c>
      <c r="B69" s="22" t="s">
        <v>133</v>
      </c>
      <c r="C69" s="23">
        <v>1201084647</v>
      </c>
      <c r="D69" s="23">
        <f t="shared" si="0"/>
        <v>39378774</v>
      </c>
      <c r="E69" s="23">
        <v>1240463421</v>
      </c>
      <c r="F69" s="23">
        <v>1240463421</v>
      </c>
      <c r="G69" s="23">
        <v>1240463421</v>
      </c>
      <c r="H69" s="23">
        <f t="shared" si="1"/>
        <v>0</v>
      </c>
      <c r="I69" s="23">
        <v>0</v>
      </c>
      <c r="J69" s="23">
        <f t="shared" si="2"/>
        <v>0</v>
      </c>
    </row>
    <row r="70" spans="1:10" s="26" customFormat="1" ht="30" customHeight="1" x14ac:dyDescent="0.2">
      <c r="A70" s="25" t="s">
        <v>134</v>
      </c>
      <c r="B70" s="22" t="s">
        <v>135</v>
      </c>
      <c r="C70" s="23">
        <v>230873277</v>
      </c>
      <c r="D70" s="23">
        <f t="shared" si="0"/>
        <v>0</v>
      </c>
      <c r="E70" s="23">
        <v>230873277</v>
      </c>
      <c r="F70" s="23">
        <v>230873277</v>
      </c>
      <c r="G70" s="23">
        <v>230873277</v>
      </c>
      <c r="H70" s="23">
        <f t="shared" si="1"/>
        <v>0</v>
      </c>
      <c r="I70" s="23">
        <v>0</v>
      </c>
      <c r="J70" s="23">
        <f t="shared" si="2"/>
        <v>0</v>
      </c>
    </row>
    <row r="71" spans="1:10" s="26" customFormat="1" ht="30" customHeight="1" x14ac:dyDescent="0.2">
      <c r="A71" s="25" t="s">
        <v>136</v>
      </c>
      <c r="B71" s="22" t="s">
        <v>137</v>
      </c>
      <c r="C71" s="23">
        <v>1500000000</v>
      </c>
      <c r="D71" s="23">
        <f t="shared" si="0"/>
        <v>259640</v>
      </c>
      <c r="E71" s="23">
        <v>1500259640</v>
      </c>
      <c r="F71" s="23">
        <v>1500244560</v>
      </c>
      <c r="G71" s="23">
        <v>1500244560</v>
      </c>
      <c r="H71" s="23">
        <f t="shared" si="1"/>
        <v>15080</v>
      </c>
      <c r="I71" s="23">
        <v>0</v>
      </c>
      <c r="J71" s="23">
        <f t="shared" si="2"/>
        <v>15080</v>
      </c>
    </row>
    <row r="72" spans="1:10" s="26" customFormat="1" ht="30" customHeight="1" x14ac:dyDescent="0.2">
      <c r="A72" s="25" t="s">
        <v>138</v>
      </c>
      <c r="B72" s="22" t="s">
        <v>139</v>
      </c>
      <c r="C72" s="23">
        <v>147868308</v>
      </c>
      <c r="D72" s="23">
        <f t="shared" si="0"/>
        <v>0</v>
      </c>
      <c r="E72" s="23">
        <v>147868308</v>
      </c>
      <c r="F72" s="23">
        <v>147868308</v>
      </c>
      <c r="G72" s="23">
        <v>147868308</v>
      </c>
      <c r="H72" s="23">
        <f t="shared" si="1"/>
        <v>0</v>
      </c>
      <c r="I72" s="23">
        <v>0</v>
      </c>
      <c r="J72" s="23">
        <f t="shared" si="2"/>
        <v>0</v>
      </c>
    </row>
    <row r="73" spans="1:10" s="26" customFormat="1" ht="30" customHeight="1" x14ac:dyDescent="0.2">
      <c r="A73" s="25" t="s">
        <v>140</v>
      </c>
      <c r="B73" s="22" t="s">
        <v>141</v>
      </c>
      <c r="C73" s="23">
        <v>7200000000</v>
      </c>
      <c r="D73" s="23">
        <f t="shared" ref="D73:D123" si="3">E73-C73</f>
        <v>600648391.86999989</v>
      </c>
      <c r="E73" s="23">
        <v>7800648391.8699999</v>
      </c>
      <c r="F73" s="23">
        <v>7800648391.8699999</v>
      </c>
      <c r="G73" s="23">
        <v>7800648391.8699999</v>
      </c>
      <c r="H73" s="23">
        <f t="shared" ref="H73:H123" si="4">+E73-G73</f>
        <v>0</v>
      </c>
      <c r="I73" s="23">
        <v>0</v>
      </c>
      <c r="J73" s="23">
        <f t="shared" ref="J73:J123" si="5">+H73-I73</f>
        <v>0</v>
      </c>
    </row>
    <row r="74" spans="1:10" s="26" customFormat="1" ht="30" customHeight="1" x14ac:dyDescent="0.2">
      <c r="A74" s="25" t="s">
        <v>142</v>
      </c>
      <c r="B74" s="22" t="s">
        <v>143</v>
      </c>
      <c r="C74" s="23">
        <v>20544405</v>
      </c>
      <c r="D74" s="23">
        <f t="shared" si="3"/>
        <v>0</v>
      </c>
      <c r="E74" s="23">
        <v>20544405</v>
      </c>
      <c r="F74" s="23">
        <v>20544405</v>
      </c>
      <c r="G74" s="23">
        <v>20544405</v>
      </c>
      <c r="H74" s="23">
        <f t="shared" si="4"/>
        <v>0</v>
      </c>
      <c r="I74" s="23">
        <v>0</v>
      </c>
      <c r="J74" s="23">
        <f t="shared" si="5"/>
        <v>0</v>
      </c>
    </row>
    <row r="75" spans="1:10" s="26" customFormat="1" ht="30" customHeight="1" x14ac:dyDescent="0.2">
      <c r="A75" s="25" t="s">
        <v>144</v>
      </c>
      <c r="B75" s="22" t="s">
        <v>145</v>
      </c>
      <c r="C75" s="23">
        <v>10464004</v>
      </c>
      <c r="D75" s="23">
        <f t="shared" si="3"/>
        <v>0</v>
      </c>
      <c r="E75" s="23">
        <v>10464004</v>
      </c>
      <c r="F75" s="23">
        <v>9261304.1400000006</v>
      </c>
      <c r="G75" s="23">
        <v>9261304.1400000006</v>
      </c>
      <c r="H75" s="23">
        <f t="shared" si="4"/>
        <v>1202699.8599999994</v>
      </c>
      <c r="I75" s="23">
        <v>100</v>
      </c>
      <c r="J75" s="23">
        <f t="shared" si="5"/>
        <v>1202599.8599999994</v>
      </c>
    </row>
    <row r="76" spans="1:10" s="26" customFormat="1" ht="30" customHeight="1" x14ac:dyDescent="0.2">
      <c r="A76" s="25" t="s">
        <v>146</v>
      </c>
      <c r="B76" s="22" t="s">
        <v>147</v>
      </c>
      <c r="C76" s="23">
        <v>22128741</v>
      </c>
      <c r="D76" s="23">
        <f t="shared" si="3"/>
        <v>3377612.3999999985</v>
      </c>
      <c r="E76" s="23">
        <v>25506353.399999999</v>
      </c>
      <c r="F76" s="23">
        <v>25266283.18</v>
      </c>
      <c r="G76" s="23">
        <v>25266283.18</v>
      </c>
      <c r="H76" s="23">
        <f t="shared" si="4"/>
        <v>240070.21999999881</v>
      </c>
      <c r="I76" s="23">
        <v>64661.72</v>
      </c>
      <c r="J76" s="23">
        <f t="shared" si="5"/>
        <v>175408.49999999881</v>
      </c>
    </row>
    <row r="77" spans="1:10" s="26" customFormat="1" ht="30" customHeight="1" x14ac:dyDescent="0.2">
      <c r="A77" s="25" t="s">
        <v>148</v>
      </c>
      <c r="B77" s="22" t="s">
        <v>149</v>
      </c>
      <c r="C77" s="23">
        <v>12915477</v>
      </c>
      <c r="D77" s="23">
        <f t="shared" si="3"/>
        <v>-208835.49000000022</v>
      </c>
      <c r="E77" s="23">
        <v>12706641.51</v>
      </c>
      <c r="F77" s="23">
        <v>12226789.189999999</v>
      </c>
      <c r="G77" s="23">
        <v>12226789.189999999</v>
      </c>
      <c r="H77" s="23">
        <f t="shared" si="4"/>
        <v>479852.3200000003</v>
      </c>
      <c r="I77" s="23">
        <v>80170.880000000005</v>
      </c>
      <c r="J77" s="23">
        <f t="shared" si="5"/>
        <v>399681.44000000029</v>
      </c>
    </row>
    <row r="78" spans="1:10" s="26" customFormat="1" ht="30" customHeight="1" x14ac:dyDescent="0.2">
      <c r="A78" s="25" t="s">
        <v>150</v>
      </c>
      <c r="B78" s="22" t="s">
        <v>151</v>
      </c>
      <c r="C78" s="23">
        <v>2739789258</v>
      </c>
      <c r="D78" s="23">
        <f t="shared" si="3"/>
        <v>259806981.73000002</v>
      </c>
      <c r="E78" s="23">
        <v>2999596239.73</v>
      </c>
      <c r="F78" s="23">
        <v>2975930639.5500002</v>
      </c>
      <c r="G78" s="23">
        <v>2975930639.5500002</v>
      </c>
      <c r="H78" s="23">
        <f t="shared" si="4"/>
        <v>23665600.179999828</v>
      </c>
      <c r="I78" s="23">
        <v>18857270.370000001</v>
      </c>
      <c r="J78" s="23">
        <f t="shared" si="5"/>
        <v>4808329.8099998273</v>
      </c>
    </row>
    <row r="79" spans="1:10" s="26" customFormat="1" ht="30" customHeight="1" x14ac:dyDescent="0.2">
      <c r="A79" s="25" t="s">
        <v>152</v>
      </c>
      <c r="B79" s="22" t="s">
        <v>153</v>
      </c>
      <c r="C79" s="23">
        <v>35407</v>
      </c>
      <c r="D79" s="23">
        <f t="shared" si="3"/>
        <v>0</v>
      </c>
      <c r="E79" s="23">
        <v>35407</v>
      </c>
      <c r="F79" s="23">
        <v>0</v>
      </c>
      <c r="G79" s="23">
        <v>0</v>
      </c>
      <c r="H79" s="23">
        <f t="shared" si="4"/>
        <v>35407</v>
      </c>
      <c r="I79" s="23">
        <v>0</v>
      </c>
      <c r="J79" s="23">
        <f t="shared" si="5"/>
        <v>35407</v>
      </c>
    </row>
    <row r="80" spans="1:10" s="26" customFormat="1" ht="30" customHeight="1" x14ac:dyDescent="0.2">
      <c r="A80" s="25" t="s">
        <v>154</v>
      </c>
      <c r="B80" s="22" t="s">
        <v>155</v>
      </c>
      <c r="C80" s="23">
        <v>610304843</v>
      </c>
      <c r="D80" s="23">
        <f t="shared" si="3"/>
        <v>-154633300</v>
      </c>
      <c r="E80" s="23">
        <v>455671543</v>
      </c>
      <c r="F80" s="23">
        <v>415564543</v>
      </c>
      <c r="G80" s="23">
        <v>415564543</v>
      </c>
      <c r="H80" s="23">
        <f t="shared" si="4"/>
        <v>40107000</v>
      </c>
      <c r="I80" s="23">
        <v>40107000</v>
      </c>
      <c r="J80" s="23">
        <f t="shared" si="5"/>
        <v>0</v>
      </c>
    </row>
    <row r="81" spans="1:10" s="26" customFormat="1" ht="30" customHeight="1" x14ac:dyDescent="0.2">
      <c r="A81" s="25" t="s">
        <v>156</v>
      </c>
      <c r="B81" s="22" t="s">
        <v>157</v>
      </c>
      <c r="C81" s="23">
        <v>133860335</v>
      </c>
      <c r="D81" s="23">
        <f t="shared" si="3"/>
        <v>-5578251.7099999934</v>
      </c>
      <c r="E81" s="23">
        <v>128282083.29000001</v>
      </c>
      <c r="F81" s="23">
        <v>102820960.19</v>
      </c>
      <c r="G81" s="23">
        <v>102820960.19</v>
      </c>
      <c r="H81" s="23">
        <f t="shared" si="4"/>
        <v>25461123.100000009</v>
      </c>
      <c r="I81" s="23">
        <v>24681254.800000001</v>
      </c>
      <c r="J81" s="23">
        <f t="shared" si="5"/>
        <v>779868.3000000082</v>
      </c>
    </row>
    <row r="82" spans="1:10" s="26" customFormat="1" ht="30" customHeight="1" x14ac:dyDescent="0.2">
      <c r="A82" s="25" t="s">
        <v>158</v>
      </c>
      <c r="B82" s="22" t="s">
        <v>159</v>
      </c>
      <c r="C82" s="23">
        <v>1250878125</v>
      </c>
      <c r="D82" s="23">
        <f t="shared" si="3"/>
        <v>577418</v>
      </c>
      <c r="E82" s="23">
        <v>1251455543</v>
      </c>
      <c r="F82" s="23">
        <v>1247078125</v>
      </c>
      <c r="G82" s="23">
        <v>1247078125</v>
      </c>
      <c r="H82" s="23">
        <f t="shared" si="4"/>
        <v>4377418</v>
      </c>
      <c r="I82" s="23">
        <v>0</v>
      </c>
      <c r="J82" s="23">
        <f t="shared" si="5"/>
        <v>4377418</v>
      </c>
    </row>
    <row r="83" spans="1:10" s="26" customFormat="1" ht="30" customHeight="1" x14ac:dyDescent="0.2">
      <c r="A83" s="25" t="s">
        <v>160</v>
      </c>
      <c r="B83" s="22" t="s">
        <v>161</v>
      </c>
      <c r="C83" s="23">
        <v>116036461</v>
      </c>
      <c r="D83" s="23">
        <f t="shared" si="3"/>
        <v>-3807009.0799999982</v>
      </c>
      <c r="E83" s="23">
        <v>112229451.92</v>
      </c>
      <c r="F83" s="23">
        <v>111648428.51000001</v>
      </c>
      <c r="G83" s="23">
        <v>111648428.51000001</v>
      </c>
      <c r="H83" s="23">
        <f t="shared" si="4"/>
        <v>581023.40999999642</v>
      </c>
      <c r="I83" s="23">
        <v>573874.65</v>
      </c>
      <c r="J83" s="23">
        <f t="shared" si="5"/>
        <v>7148.7599999964004</v>
      </c>
    </row>
    <row r="84" spans="1:10" s="26" customFormat="1" ht="30" customHeight="1" x14ac:dyDescent="0.2">
      <c r="A84" s="25" t="s">
        <v>162</v>
      </c>
      <c r="B84" s="22" t="s">
        <v>163</v>
      </c>
      <c r="C84" s="23">
        <v>23901955</v>
      </c>
      <c r="D84" s="23">
        <f t="shared" si="3"/>
        <v>329916293.75999999</v>
      </c>
      <c r="E84" s="23">
        <v>353818248.75999999</v>
      </c>
      <c r="F84" s="23">
        <v>96844621.689999998</v>
      </c>
      <c r="G84" s="23">
        <v>96844621.689999998</v>
      </c>
      <c r="H84" s="23">
        <f t="shared" si="4"/>
        <v>256973627.06999999</v>
      </c>
      <c r="I84" s="23">
        <v>218375104.75</v>
      </c>
      <c r="J84" s="23">
        <f t="shared" si="5"/>
        <v>38598522.319999993</v>
      </c>
    </row>
    <row r="85" spans="1:10" s="26" customFormat="1" ht="30" customHeight="1" x14ac:dyDescent="0.2">
      <c r="A85" s="25" t="s">
        <v>164</v>
      </c>
      <c r="B85" s="22" t="s">
        <v>165</v>
      </c>
      <c r="C85" s="23">
        <v>119091446</v>
      </c>
      <c r="D85" s="23">
        <f t="shared" si="3"/>
        <v>48960935.49000001</v>
      </c>
      <c r="E85" s="23">
        <v>168052381.49000001</v>
      </c>
      <c r="F85" s="23">
        <v>120014697.95</v>
      </c>
      <c r="G85" s="23">
        <v>120014697.95</v>
      </c>
      <c r="H85" s="23">
        <f t="shared" si="4"/>
        <v>48037683.540000007</v>
      </c>
      <c r="I85" s="23">
        <v>41875760.990000002</v>
      </c>
      <c r="J85" s="23">
        <f t="shared" si="5"/>
        <v>6161922.5500000045</v>
      </c>
    </row>
    <row r="86" spans="1:10" s="26" customFormat="1" ht="30" customHeight="1" x14ac:dyDescent="0.2">
      <c r="A86" s="25" t="s">
        <v>166</v>
      </c>
      <c r="B86" s="22" t="s">
        <v>167</v>
      </c>
      <c r="C86" s="23">
        <v>27040569</v>
      </c>
      <c r="D86" s="23">
        <f t="shared" si="3"/>
        <v>-1378322.2300000004</v>
      </c>
      <c r="E86" s="23">
        <v>25662246.77</v>
      </c>
      <c r="F86" s="23">
        <v>24991251.670000002</v>
      </c>
      <c r="G86" s="23">
        <v>24991251.670000002</v>
      </c>
      <c r="H86" s="23">
        <f t="shared" si="4"/>
        <v>670995.09999999776</v>
      </c>
      <c r="I86" s="23">
        <v>462187.36</v>
      </c>
      <c r="J86" s="23">
        <f t="shared" si="5"/>
        <v>208807.73999999778</v>
      </c>
    </row>
    <row r="87" spans="1:10" s="26" customFormat="1" ht="30" customHeight="1" x14ac:dyDescent="0.2">
      <c r="A87" s="25" t="s">
        <v>168</v>
      </c>
      <c r="B87" s="22" t="s">
        <v>169</v>
      </c>
      <c r="C87" s="23">
        <v>2238152340</v>
      </c>
      <c r="D87" s="23">
        <f t="shared" si="3"/>
        <v>61184521.489999771</v>
      </c>
      <c r="E87" s="23">
        <v>2299336861.4899998</v>
      </c>
      <c r="F87" s="23">
        <v>2103219458.0699999</v>
      </c>
      <c r="G87" s="23">
        <v>2103219458.0699999</v>
      </c>
      <c r="H87" s="23">
        <f t="shared" si="4"/>
        <v>196117403.41999984</v>
      </c>
      <c r="I87" s="23">
        <v>121568666.06999999</v>
      </c>
      <c r="J87" s="23">
        <f t="shared" si="5"/>
        <v>74548737.349999845</v>
      </c>
    </row>
    <row r="88" spans="1:10" s="26" customFormat="1" ht="30" customHeight="1" x14ac:dyDescent="0.2">
      <c r="A88" s="25" t="s">
        <v>170</v>
      </c>
      <c r="B88" s="22" t="s">
        <v>171</v>
      </c>
      <c r="C88" s="23">
        <v>17393542</v>
      </c>
      <c r="D88" s="23">
        <f t="shared" si="3"/>
        <v>0</v>
      </c>
      <c r="E88" s="23">
        <v>17393542</v>
      </c>
      <c r="F88" s="23">
        <v>16079635.23</v>
      </c>
      <c r="G88" s="23">
        <v>16079635.23</v>
      </c>
      <c r="H88" s="23">
        <f t="shared" si="4"/>
        <v>1313906.7699999996</v>
      </c>
      <c r="I88" s="23">
        <v>219944.85</v>
      </c>
      <c r="J88" s="23">
        <f t="shared" si="5"/>
        <v>1093961.9199999995</v>
      </c>
    </row>
    <row r="89" spans="1:10" s="26" customFormat="1" ht="30" customHeight="1" x14ac:dyDescent="0.2">
      <c r="A89" s="25" t="s">
        <v>172</v>
      </c>
      <c r="B89" s="22" t="s">
        <v>173</v>
      </c>
      <c r="C89" s="23">
        <v>157002779</v>
      </c>
      <c r="D89" s="23">
        <f t="shared" si="3"/>
        <v>-7909597.9399999976</v>
      </c>
      <c r="E89" s="23">
        <v>149093181.06</v>
      </c>
      <c r="F89" s="23">
        <v>125224466.31</v>
      </c>
      <c r="G89" s="23">
        <v>125224466.31</v>
      </c>
      <c r="H89" s="23">
        <f t="shared" si="4"/>
        <v>23868714.75</v>
      </c>
      <c r="I89" s="23">
        <v>19701176.350000001</v>
      </c>
      <c r="J89" s="23">
        <f t="shared" si="5"/>
        <v>4167538.3999999985</v>
      </c>
    </row>
    <row r="90" spans="1:10" s="26" customFormat="1" ht="30" customHeight="1" x14ac:dyDescent="0.2">
      <c r="A90" s="25" t="s">
        <v>174</v>
      </c>
      <c r="B90" s="22" t="s">
        <v>175</v>
      </c>
      <c r="C90" s="23">
        <v>387616768</v>
      </c>
      <c r="D90" s="23">
        <f t="shared" si="3"/>
        <v>0</v>
      </c>
      <c r="E90" s="23">
        <v>387616768</v>
      </c>
      <c r="F90" s="23">
        <v>349464680.45999998</v>
      </c>
      <c r="G90" s="23">
        <v>349464680.45999998</v>
      </c>
      <c r="H90" s="23">
        <f t="shared" si="4"/>
        <v>38152087.540000021</v>
      </c>
      <c r="I90" s="23">
        <v>35373489.93</v>
      </c>
      <c r="J90" s="23">
        <f t="shared" si="5"/>
        <v>2778597.6100000218</v>
      </c>
    </row>
    <row r="91" spans="1:10" s="26" customFormat="1" ht="30" customHeight="1" x14ac:dyDescent="0.2">
      <c r="A91" s="25" t="s">
        <v>176</v>
      </c>
      <c r="B91" s="22" t="s">
        <v>177</v>
      </c>
      <c r="C91" s="23">
        <v>42248787</v>
      </c>
      <c r="D91" s="23">
        <f t="shared" si="3"/>
        <v>22141625.340000004</v>
      </c>
      <c r="E91" s="23">
        <v>64390412.340000004</v>
      </c>
      <c r="F91" s="23">
        <v>58378987.700000003</v>
      </c>
      <c r="G91" s="23">
        <v>58378987.700000003</v>
      </c>
      <c r="H91" s="23">
        <f t="shared" si="4"/>
        <v>6011424.6400000006</v>
      </c>
      <c r="I91" s="23">
        <v>5555222.9199999999</v>
      </c>
      <c r="J91" s="23">
        <f t="shared" si="5"/>
        <v>456201.72000000067</v>
      </c>
    </row>
    <row r="92" spans="1:10" s="26" customFormat="1" ht="30" customHeight="1" x14ac:dyDescent="0.2">
      <c r="A92" s="25" t="s">
        <v>178</v>
      </c>
      <c r="B92" s="22" t="s">
        <v>179</v>
      </c>
      <c r="C92" s="23">
        <v>19268201</v>
      </c>
      <c r="D92" s="23">
        <f t="shared" si="3"/>
        <v>-18475057.190000001</v>
      </c>
      <c r="E92" s="23">
        <v>793143.81</v>
      </c>
      <c r="F92" s="23">
        <v>793143.81</v>
      </c>
      <c r="G92" s="23">
        <v>793143.81</v>
      </c>
      <c r="H92" s="23">
        <f t="shared" si="4"/>
        <v>0</v>
      </c>
      <c r="I92" s="23">
        <v>0</v>
      </c>
      <c r="J92" s="23">
        <f t="shared" si="5"/>
        <v>0</v>
      </c>
    </row>
    <row r="93" spans="1:10" s="26" customFormat="1" ht="30" customHeight="1" x14ac:dyDescent="0.2">
      <c r="A93" s="25" t="s">
        <v>180</v>
      </c>
      <c r="B93" s="22" t="s">
        <v>181</v>
      </c>
      <c r="C93" s="23">
        <v>0</v>
      </c>
      <c r="D93" s="23">
        <f t="shared" si="3"/>
        <v>1599644000</v>
      </c>
      <c r="E93" s="23">
        <v>1599644000</v>
      </c>
      <c r="F93" s="23">
        <v>1573082581.24</v>
      </c>
      <c r="G93" s="23">
        <v>1573082581.24</v>
      </c>
      <c r="H93" s="23">
        <f t="shared" si="4"/>
        <v>26561418.75999999</v>
      </c>
      <c r="I93" s="23">
        <v>25204344.07</v>
      </c>
      <c r="J93" s="23">
        <f t="shared" si="5"/>
        <v>1357074.6899999902</v>
      </c>
    </row>
    <row r="94" spans="1:10" s="26" customFormat="1" ht="30" customHeight="1" x14ac:dyDescent="0.2">
      <c r="A94" s="25" t="s">
        <v>182</v>
      </c>
      <c r="B94" s="22" t="s">
        <v>183</v>
      </c>
      <c r="C94" s="23">
        <v>743073481</v>
      </c>
      <c r="D94" s="23">
        <f t="shared" si="3"/>
        <v>-113231421.38</v>
      </c>
      <c r="E94" s="23">
        <v>629842059.62</v>
      </c>
      <c r="F94" s="23">
        <v>317823976.48000002</v>
      </c>
      <c r="G94" s="23">
        <v>317823976.48000002</v>
      </c>
      <c r="H94" s="23">
        <f t="shared" si="4"/>
        <v>312018083.13999999</v>
      </c>
      <c r="I94" s="23">
        <v>312018083.13999999</v>
      </c>
      <c r="J94" s="23">
        <f t="shared" si="5"/>
        <v>0</v>
      </c>
    </row>
    <row r="95" spans="1:10" s="26" customFormat="1" ht="30" customHeight="1" x14ac:dyDescent="0.2">
      <c r="A95" s="25" t="s">
        <v>184</v>
      </c>
      <c r="B95" s="22" t="s">
        <v>185</v>
      </c>
      <c r="C95" s="23">
        <v>2468927816</v>
      </c>
      <c r="D95" s="23">
        <f t="shared" si="3"/>
        <v>-35475915.099999905</v>
      </c>
      <c r="E95" s="23">
        <v>2433451900.9000001</v>
      </c>
      <c r="F95" s="23">
        <v>2387666195.4000001</v>
      </c>
      <c r="G95" s="23">
        <v>2387666195.4000001</v>
      </c>
      <c r="H95" s="23">
        <f t="shared" si="4"/>
        <v>45785705.5</v>
      </c>
      <c r="I95" s="23">
        <v>11198388.92</v>
      </c>
      <c r="J95" s="23">
        <f t="shared" si="5"/>
        <v>34587316.579999998</v>
      </c>
    </row>
    <row r="96" spans="1:10" s="26" customFormat="1" ht="30" customHeight="1" x14ac:dyDescent="0.2">
      <c r="A96" s="25" t="s">
        <v>186</v>
      </c>
      <c r="B96" s="22" t="s">
        <v>187</v>
      </c>
      <c r="C96" s="23">
        <v>13775105759</v>
      </c>
      <c r="D96" s="23">
        <f t="shared" si="3"/>
        <v>-1271738560.9200001</v>
      </c>
      <c r="E96" s="23">
        <v>12503367198.08</v>
      </c>
      <c r="F96" s="23">
        <v>10566692535.190001</v>
      </c>
      <c r="G96" s="23">
        <v>10566692535.190001</v>
      </c>
      <c r="H96" s="23">
        <f t="shared" si="4"/>
        <v>1936674662.8899994</v>
      </c>
      <c r="I96" s="23">
        <v>1887031345.9000001</v>
      </c>
      <c r="J96" s="23">
        <f t="shared" si="5"/>
        <v>49643316.989999294</v>
      </c>
    </row>
    <row r="97" spans="1:10" s="26" customFormat="1" ht="30" customHeight="1" x14ac:dyDescent="0.2">
      <c r="A97" s="25" t="s">
        <v>188</v>
      </c>
      <c r="B97" s="22" t="s">
        <v>189</v>
      </c>
      <c r="C97" s="23">
        <v>145855294</v>
      </c>
      <c r="D97" s="23">
        <f t="shared" si="3"/>
        <v>7131269.3899999857</v>
      </c>
      <c r="E97" s="23">
        <v>152986563.38999999</v>
      </c>
      <c r="F97" s="23">
        <v>109343761.13</v>
      </c>
      <c r="G97" s="23">
        <v>109343761.13</v>
      </c>
      <c r="H97" s="23">
        <f t="shared" si="4"/>
        <v>43642802.25999999</v>
      </c>
      <c r="I97" s="23">
        <v>20702669.870000001</v>
      </c>
      <c r="J97" s="23">
        <f t="shared" si="5"/>
        <v>22940132.389999989</v>
      </c>
    </row>
    <row r="98" spans="1:10" s="26" customFormat="1" ht="30" customHeight="1" x14ac:dyDescent="0.2">
      <c r="A98" s="25" t="s">
        <v>190</v>
      </c>
      <c r="B98" s="22" t="s">
        <v>191</v>
      </c>
      <c r="C98" s="23">
        <v>2613896659</v>
      </c>
      <c r="D98" s="23">
        <f t="shared" si="3"/>
        <v>-131798653.19000006</v>
      </c>
      <c r="E98" s="23">
        <v>2482098005.8099999</v>
      </c>
      <c r="F98" s="23">
        <v>2402265077.54</v>
      </c>
      <c r="G98" s="23">
        <v>2402265077.54</v>
      </c>
      <c r="H98" s="23">
        <f t="shared" si="4"/>
        <v>79832928.269999981</v>
      </c>
      <c r="I98" s="23">
        <v>77695734.200000003</v>
      </c>
      <c r="J98" s="23">
        <f t="shared" si="5"/>
        <v>2137194.0699999779</v>
      </c>
    </row>
    <row r="99" spans="1:10" s="26" customFormat="1" ht="30" customHeight="1" x14ac:dyDescent="0.2">
      <c r="A99" s="25" t="s">
        <v>192</v>
      </c>
      <c r="B99" s="22" t="s">
        <v>193</v>
      </c>
      <c r="C99" s="23">
        <v>1979833947</v>
      </c>
      <c r="D99" s="23">
        <f t="shared" si="3"/>
        <v>789542935.01000023</v>
      </c>
      <c r="E99" s="23">
        <v>2769376882.0100002</v>
      </c>
      <c r="F99" s="23">
        <v>1922540164.27</v>
      </c>
      <c r="G99" s="23">
        <v>1922540164.27</v>
      </c>
      <c r="H99" s="23">
        <f t="shared" si="4"/>
        <v>846836717.74000025</v>
      </c>
      <c r="I99" s="23">
        <v>804245193.58000004</v>
      </c>
      <c r="J99" s="23">
        <f t="shared" si="5"/>
        <v>42591524.160000205</v>
      </c>
    </row>
    <row r="100" spans="1:10" s="26" customFormat="1" ht="30" customHeight="1" x14ac:dyDescent="0.2">
      <c r="A100" s="25" t="s">
        <v>194</v>
      </c>
      <c r="B100" s="22" t="s">
        <v>195</v>
      </c>
      <c r="C100" s="23">
        <v>36788932</v>
      </c>
      <c r="D100" s="23">
        <f t="shared" si="3"/>
        <v>-1026800.7400000021</v>
      </c>
      <c r="E100" s="23">
        <v>35762131.259999998</v>
      </c>
      <c r="F100" s="23">
        <v>34467112.549999997</v>
      </c>
      <c r="G100" s="23">
        <v>34467112.549999997</v>
      </c>
      <c r="H100" s="23">
        <f t="shared" si="4"/>
        <v>1295018.7100000009</v>
      </c>
      <c r="I100" s="23">
        <v>1194682.3999999999</v>
      </c>
      <c r="J100" s="23">
        <f t="shared" si="5"/>
        <v>100336.31000000099</v>
      </c>
    </row>
    <row r="101" spans="1:10" s="26" customFormat="1" ht="30" customHeight="1" x14ac:dyDescent="0.2">
      <c r="A101" s="25" t="s">
        <v>196</v>
      </c>
      <c r="B101" s="22" t="s">
        <v>197</v>
      </c>
      <c r="C101" s="23">
        <v>296349633</v>
      </c>
      <c r="D101" s="23">
        <f t="shared" si="3"/>
        <v>-19827469.350000024</v>
      </c>
      <c r="E101" s="23">
        <v>276522163.64999998</v>
      </c>
      <c r="F101" s="23">
        <v>261677789.78</v>
      </c>
      <c r="G101" s="23">
        <v>261677789.78</v>
      </c>
      <c r="H101" s="23">
        <f t="shared" si="4"/>
        <v>14844373.869999975</v>
      </c>
      <c r="I101" s="23">
        <v>14723619.949999999</v>
      </c>
      <c r="J101" s="23">
        <f t="shared" si="5"/>
        <v>120753.91999997571</v>
      </c>
    </row>
    <row r="102" spans="1:10" s="26" customFormat="1" ht="30" customHeight="1" x14ac:dyDescent="0.2">
      <c r="A102" s="25" t="s">
        <v>198</v>
      </c>
      <c r="B102" s="22" t="s">
        <v>199</v>
      </c>
      <c r="C102" s="23">
        <v>49451243</v>
      </c>
      <c r="D102" s="23">
        <f t="shared" si="3"/>
        <v>4268749.8400000036</v>
      </c>
      <c r="E102" s="23">
        <v>53719992.840000004</v>
      </c>
      <c r="F102" s="23">
        <v>51116830.869999997</v>
      </c>
      <c r="G102" s="23">
        <v>51116830.869999997</v>
      </c>
      <c r="H102" s="23">
        <f t="shared" si="4"/>
        <v>2603161.9700000063</v>
      </c>
      <c r="I102" s="23">
        <v>1727740</v>
      </c>
      <c r="J102" s="23">
        <f t="shared" si="5"/>
        <v>875421.97000000626</v>
      </c>
    </row>
    <row r="103" spans="1:10" s="26" customFormat="1" ht="30" customHeight="1" x14ac:dyDescent="0.2">
      <c r="A103" s="25" t="s">
        <v>200</v>
      </c>
      <c r="B103" s="22" t="s">
        <v>201</v>
      </c>
      <c r="C103" s="23">
        <v>6654837737</v>
      </c>
      <c r="D103" s="23">
        <f t="shared" si="3"/>
        <v>421012857.14000034</v>
      </c>
      <c r="E103" s="23">
        <v>7075850594.1400003</v>
      </c>
      <c r="F103" s="23">
        <v>7002066276.75</v>
      </c>
      <c r="G103" s="23">
        <v>7002066276.75</v>
      </c>
      <c r="H103" s="23">
        <f t="shared" si="4"/>
        <v>73784317.390000343</v>
      </c>
      <c r="I103" s="23">
        <v>7432822.2699999996</v>
      </c>
      <c r="J103" s="23">
        <f t="shared" si="5"/>
        <v>66351495.120000347</v>
      </c>
    </row>
    <row r="104" spans="1:10" s="26" customFormat="1" ht="30" customHeight="1" x14ac:dyDescent="0.2">
      <c r="A104" s="25" t="s">
        <v>202</v>
      </c>
      <c r="B104" s="22" t="s">
        <v>203</v>
      </c>
      <c r="C104" s="23">
        <v>0</v>
      </c>
      <c r="D104" s="23">
        <f t="shared" si="3"/>
        <v>82574874.530000001</v>
      </c>
      <c r="E104" s="23">
        <v>82574874.530000001</v>
      </c>
      <c r="F104" s="23">
        <v>78782011.260000005</v>
      </c>
      <c r="G104" s="23">
        <v>78782011.260000005</v>
      </c>
      <c r="H104" s="23">
        <f t="shared" si="4"/>
        <v>3792863.2699999958</v>
      </c>
      <c r="I104" s="23">
        <v>2291001.83</v>
      </c>
      <c r="J104" s="23">
        <f t="shared" si="5"/>
        <v>1501861.4399999958</v>
      </c>
    </row>
    <row r="105" spans="1:10" s="26" customFormat="1" ht="30" customHeight="1" x14ac:dyDescent="0.2">
      <c r="A105" s="25" t="s">
        <v>204</v>
      </c>
      <c r="B105" s="22" t="s">
        <v>205</v>
      </c>
      <c r="C105" s="23">
        <v>12669845</v>
      </c>
      <c r="D105" s="23">
        <f t="shared" si="3"/>
        <v>686971.1400000006</v>
      </c>
      <c r="E105" s="23">
        <v>13356816.140000001</v>
      </c>
      <c r="F105" s="23">
        <v>13030392.02</v>
      </c>
      <c r="G105" s="23">
        <v>13030392.02</v>
      </c>
      <c r="H105" s="23">
        <f t="shared" si="4"/>
        <v>326424.12000000104</v>
      </c>
      <c r="I105" s="23">
        <v>47407.42</v>
      </c>
      <c r="J105" s="23">
        <f t="shared" si="5"/>
        <v>279016.70000000106</v>
      </c>
    </row>
    <row r="106" spans="1:10" s="26" customFormat="1" ht="30" customHeight="1" x14ac:dyDescent="0.2">
      <c r="A106" s="25" t="s">
        <v>206</v>
      </c>
      <c r="B106" s="22" t="s">
        <v>207</v>
      </c>
      <c r="C106" s="23">
        <v>7453765</v>
      </c>
      <c r="D106" s="23">
        <f t="shared" si="3"/>
        <v>5932944</v>
      </c>
      <c r="E106" s="23">
        <v>13386709</v>
      </c>
      <c r="F106" s="23">
        <v>7001912.5099999998</v>
      </c>
      <c r="G106" s="23">
        <v>7001912.5099999998</v>
      </c>
      <c r="H106" s="23">
        <f t="shared" si="4"/>
        <v>6384796.4900000002</v>
      </c>
      <c r="I106" s="23">
        <v>2917620.48</v>
      </c>
      <c r="J106" s="23">
        <f t="shared" si="5"/>
        <v>3467176.0100000002</v>
      </c>
    </row>
    <row r="107" spans="1:10" s="26" customFormat="1" ht="30" customHeight="1" x14ac:dyDescent="0.2">
      <c r="A107" s="25" t="s">
        <v>208</v>
      </c>
      <c r="B107" s="22" t="s">
        <v>209</v>
      </c>
      <c r="C107" s="23">
        <v>12810000</v>
      </c>
      <c r="D107" s="23">
        <f t="shared" si="3"/>
        <v>11710340.579999998</v>
      </c>
      <c r="E107" s="23">
        <v>24520340.579999998</v>
      </c>
      <c r="F107" s="23">
        <v>11615397.08</v>
      </c>
      <c r="G107" s="23">
        <v>11615397.08</v>
      </c>
      <c r="H107" s="23">
        <f t="shared" si="4"/>
        <v>12904943.499999998</v>
      </c>
      <c r="I107" s="23">
        <v>12904943.5</v>
      </c>
      <c r="J107" s="23">
        <f t="shared" si="5"/>
        <v>0</v>
      </c>
    </row>
    <row r="108" spans="1:10" s="26" customFormat="1" ht="30" customHeight="1" x14ac:dyDescent="0.2">
      <c r="A108" s="25" t="s">
        <v>210</v>
      </c>
      <c r="B108" s="22" t="s">
        <v>211</v>
      </c>
      <c r="C108" s="23">
        <v>0</v>
      </c>
      <c r="D108" s="23">
        <f t="shared" si="3"/>
        <v>12000000</v>
      </c>
      <c r="E108" s="23">
        <v>12000000</v>
      </c>
      <c r="F108" s="23">
        <v>9342798.6500000004</v>
      </c>
      <c r="G108" s="23">
        <v>9342798.6500000004</v>
      </c>
      <c r="H108" s="23">
        <f t="shared" si="4"/>
        <v>2657201.3499999996</v>
      </c>
      <c r="I108" s="23">
        <v>246705.74</v>
      </c>
      <c r="J108" s="23">
        <f t="shared" si="5"/>
        <v>2410495.6099999994</v>
      </c>
    </row>
    <row r="109" spans="1:10" s="26" customFormat="1" ht="30" customHeight="1" x14ac:dyDescent="0.2">
      <c r="A109" s="25" t="s">
        <v>212</v>
      </c>
      <c r="B109" s="22" t="s">
        <v>213</v>
      </c>
      <c r="C109" s="23">
        <v>32911868</v>
      </c>
      <c r="D109" s="23">
        <f t="shared" si="3"/>
        <v>7234991.6400000006</v>
      </c>
      <c r="E109" s="23">
        <v>40146859.640000001</v>
      </c>
      <c r="F109" s="23">
        <v>29150088.829999998</v>
      </c>
      <c r="G109" s="23">
        <v>29150088.829999998</v>
      </c>
      <c r="H109" s="23">
        <f t="shared" si="4"/>
        <v>10996770.810000002</v>
      </c>
      <c r="I109" s="23">
        <v>1194631.1100000001</v>
      </c>
      <c r="J109" s="23">
        <f t="shared" si="5"/>
        <v>9802139.700000003</v>
      </c>
    </row>
    <row r="110" spans="1:10" s="26" customFormat="1" ht="30" customHeight="1" x14ac:dyDescent="0.2">
      <c r="A110" s="25" t="s">
        <v>214</v>
      </c>
      <c r="B110" s="22" t="s">
        <v>215</v>
      </c>
      <c r="C110" s="23">
        <v>1230881878</v>
      </c>
      <c r="D110" s="23">
        <f t="shared" si="3"/>
        <v>-127734966.48000002</v>
      </c>
      <c r="E110" s="23">
        <v>1103146911.52</v>
      </c>
      <c r="F110" s="23">
        <v>1064351295.6</v>
      </c>
      <c r="G110" s="23">
        <v>1064351295.6</v>
      </c>
      <c r="H110" s="23">
        <f t="shared" si="4"/>
        <v>38795615.919999957</v>
      </c>
      <c r="I110" s="23">
        <v>14768015.300000001</v>
      </c>
      <c r="J110" s="23">
        <f t="shared" si="5"/>
        <v>24027600.619999956</v>
      </c>
    </row>
    <row r="111" spans="1:10" s="26" customFormat="1" ht="30" customHeight="1" x14ac:dyDescent="0.2">
      <c r="A111" s="25" t="s">
        <v>216</v>
      </c>
      <c r="B111" s="22" t="s">
        <v>217</v>
      </c>
      <c r="C111" s="23">
        <v>276629483</v>
      </c>
      <c r="D111" s="23">
        <f t="shared" si="3"/>
        <v>-20135158.129999995</v>
      </c>
      <c r="E111" s="23">
        <v>256494324.87</v>
      </c>
      <c r="F111" s="23">
        <v>246786297.16</v>
      </c>
      <c r="G111" s="23">
        <v>246786297.16</v>
      </c>
      <c r="H111" s="23">
        <f t="shared" si="4"/>
        <v>9708027.7100000083</v>
      </c>
      <c r="I111" s="23">
        <v>7134003.9199999999</v>
      </c>
      <c r="J111" s="23">
        <f t="shared" si="5"/>
        <v>2574023.7900000084</v>
      </c>
    </row>
    <row r="112" spans="1:10" s="26" customFormat="1" ht="30" customHeight="1" x14ac:dyDescent="0.2">
      <c r="A112" s="25" t="s">
        <v>218</v>
      </c>
      <c r="B112" s="22" t="s">
        <v>219</v>
      </c>
      <c r="C112" s="23">
        <v>1027275429</v>
      </c>
      <c r="D112" s="23">
        <f t="shared" si="3"/>
        <v>23154823.74000001</v>
      </c>
      <c r="E112" s="23">
        <v>1050430252.74</v>
      </c>
      <c r="F112" s="23">
        <v>1045293388.04</v>
      </c>
      <c r="G112" s="23">
        <v>1045293388.04</v>
      </c>
      <c r="H112" s="23">
        <f t="shared" si="4"/>
        <v>5136864.7000000477</v>
      </c>
      <c r="I112" s="23">
        <v>1601658.25</v>
      </c>
      <c r="J112" s="23">
        <f t="shared" si="5"/>
        <v>3535206.4500000477</v>
      </c>
    </row>
    <row r="113" spans="1:12" s="26" customFormat="1" ht="30" customHeight="1" x14ac:dyDescent="0.2">
      <c r="A113" s="25" t="s">
        <v>220</v>
      </c>
      <c r="B113" s="22" t="s">
        <v>221</v>
      </c>
      <c r="C113" s="23">
        <v>7354580639</v>
      </c>
      <c r="D113" s="23">
        <f t="shared" si="3"/>
        <v>1849338.529999733</v>
      </c>
      <c r="E113" s="23">
        <v>7356429977.5299997</v>
      </c>
      <c r="F113" s="23">
        <v>7321445067.3000002</v>
      </c>
      <c r="G113" s="23">
        <v>7321445067.3000002</v>
      </c>
      <c r="H113" s="23">
        <f t="shared" si="4"/>
        <v>34984910.229999542</v>
      </c>
      <c r="I113" s="23">
        <v>34843850.390000001</v>
      </c>
      <c r="J113" s="23">
        <f t="shared" si="5"/>
        <v>141059.83999954164</v>
      </c>
    </row>
    <row r="114" spans="1:12" s="26" customFormat="1" ht="30" customHeight="1" x14ac:dyDescent="0.2">
      <c r="A114" s="25" t="s">
        <v>222</v>
      </c>
      <c r="B114" s="22" t="s">
        <v>223</v>
      </c>
      <c r="C114" s="23">
        <v>50484861</v>
      </c>
      <c r="D114" s="23">
        <f t="shared" si="3"/>
        <v>0</v>
      </c>
      <c r="E114" s="23">
        <v>50484861</v>
      </c>
      <c r="F114" s="23">
        <v>36601972.590000004</v>
      </c>
      <c r="G114" s="23">
        <v>36601972.590000004</v>
      </c>
      <c r="H114" s="23">
        <f t="shared" si="4"/>
        <v>13882888.409999996</v>
      </c>
      <c r="I114" s="23">
        <v>3975932.59</v>
      </c>
      <c r="J114" s="23">
        <f t="shared" si="5"/>
        <v>9906955.8199999966</v>
      </c>
    </row>
    <row r="115" spans="1:12" s="26" customFormat="1" ht="30" customHeight="1" x14ac:dyDescent="0.2">
      <c r="A115" s="25" t="s">
        <v>224</v>
      </c>
      <c r="B115" s="22" t="s">
        <v>225</v>
      </c>
      <c r="C115" s="23">
        <v>0</v>
      </c>
      <c r="D115" s="23">
        <f t="shared" si="3"/>
        <v>2222818266.73</v>
      </c>
      <c r="E115" s="23">
        <v>2222818266.73</v>
      </c>
      <c r="F115" s="23">
        <v>2222818266.73</v>
      </c>
      <c r="G115" s="23">
        <v>2222818266.73</v>
      </c>
      <c r="H115" s="23">
        <f t="shared" si="4"/>
        <v>0</v>
      </c>
      <c r="I115" s="23">
        <v>0</v>
      </c>
      <c r="J115" s="23">
        <f t="shared" si="5"/>
        <v>0</v>
      </c>
    </row>
    <row r="116" spans="1:12" s="26" customFormat="1" ht="30" customHeight="1" x14ac:dyDescent="0.2">
      <c r="A116" s="25" t="s">
        <v>226</v>
      </c>
      <c r="B116" s="22" t="s">
        <v>227</v>
      </c>
      <c r="C116" s="23">
        <v>0</v>
      </c>
      <c r="D116" s="23">
        <f t="shared" si="3"/>
        <v>256503587.56999999</v>
      </c>
      <c r="E116" s="23">
        <v>256503587.56999999</v>
      </c>
      <c r="F116" s="23">
        <v>210335087</v>
      </c>
      <c r="G116" s="23">
        <v>210335087</v>
      </c>
      <c r="H116" s="23">
        <f t="shared" si="4"/>
        <v>46168500.569999993</v>
      </c>
      <c r="I116" s="23">
        <v>0</v>
      </c>
      <c r="J116" s="23">
        <f t="shared" si="5"/>
        <v>46168500.569999993</v>
      </c>
    </row>
    <row r="117" spans="1:12" s="26" customFormat="1" ht="30" customHeight="1" x14ac:dyDescent="0.2">
      <c r="A117" s="25" t="s">
        <v>228</v>
      </c>
      <c r="B117" s="22" t="s">
        <v>229</v>
      </c>
      <c r="C117" s="23">
        <v>27341281</v>
      </c>
      <c r="D117" s="23">
        <f t="shared" si="3"/>
        <v>2409308581.04</v>
      </c>
      <c r="E117" s="23">
        <v>2436649862.04</v>
      </c>
      <c r="F117" s="23">
        <v>2436649862.04</v>
      </c>
      <c r="G117" s="23">
        <v>2436649862.04</v>
      </c>
      <c r="H117" s="23">
        <f t="shared" si="4"/>
        <v>0</v>
      </c>
      <c r="I117" s="23">
        <v>0</v>
      </c>
      <c r="J117" s="23">
        <f t="shared" si="5"/>
        <v>0</v>
      </c>
    </row>
    <row r="118" spans="1:12" s="26" customFormat="1" ht="30" customHeight="1" x14ac:dyDescent="0.2">
      <c r="A118" s="25" t="s">
        <v>230</v>
      </c>
      <c r="B118" s="22" t="s">
        <v>231</v>
      </c>
      <c r="C118" s="23">
        <v>17075454</v>
      </c>
      <c r="D118" s="23">
        <f t="shared" si="3"/>
        <v>-17075454</v>
      </c>
      <c r="E118" s="23">
        <v>0</v>
      </c>
      <c r="F118" s="23">
        <v>0</v>
      </c>
      <c r="G118" s="23">
        <v>0</v>
      </c>
      <c r="H118" s="23">
        <f t="shared" si="4"/>
        <v>0</v>
      </c>
      <c r="I118" s="23">
        <v>0</v>
      </c>
      <c r="J118" s="23">
        <f t="shared" si="5"/>
        <v>0</v>
      </c>
    </row>
    <row r="119" spans="1:12" s="26" customFormat="1" ht="30" customHeight="1" x14ac:dyDescent="0.2">
      <c r="A119" s="25" t="s">
        <v>232</v>
      </c>
      <c r="B119" s="22" t="s">
        <v>233</v>
      </c>
      <c r="C119" s="23">
        <v>64766984</v>
      </c>
      <c r="D119" s="23">
        <f t="shared" si="3"/>
        <v>-64766984</v>
      </c>
      <c r="E119" s="23">
        <v>0</v>
      </c>
      <c r="F119" s="23">
        <v>0</v>
      </c>
      <c r="G119" s="23">
        <v>0</v>
      </c>
      <c r="H119" s="23">
        <f t="shared" si="4"/>
        <v>0</v>
      </c>
      <c r="I119" s="23">
        <v>0</v>
      </c>
      <c r="J119" s="23">
        <f t="shared" si="5"/>
        <v>0</v>
      </c>
    </row>
    <row r="120" spans="1:12" s="26" customFormat="1" ht="30" customHeight="1" x14ac:dyDescent="0.2">
      <c r="A120" s="25" t="s">
        <v>234</v>
      </c>
      <c r="B120" s="22"/>
      <c r="C120" s="23"/>
      <c r="D120" s="23">
        <f t="shared" si="3"/>
        <v>0</v>
      </c>
      <c r="E120" s="23"/>
      <c r="F120" s="23"/>
      <c r="G120" s="27"/>
      <c r="H120" s="27">
        <f t="shared" si="4"/>
        <v>0</v>
      </c>
      <c r="I120" s="23"/>
      <c r="J120" s="23">
        <f t="shared" si="5"/>
        <v>0</v>
      </c>
    </row>
    <row r="121" spans="1:12" s="26" customFormat="1" ht="30" customHeight="1" x14ac:dyDescent="0.2">
      <c r="A121" s="25" t="s">
        <v>235</v>
      </c>
      <c r="B121" s="22"/>
      <c r="C121" s="23"/>
      <c r="D121" s="23">
        <f t="shared" si="3"/>
        <v>0</v>
      </c>
      <c r="E121" s="23"/>
      <c r="F121" s="23"/>
      <c r="G121" s="27"/>
      <c r="H121" s="27">
        <f t="shared" si="4"/>
        <v>0</v>
      </c>
      <c r="I121" s="23"/>
      <c r="J121" s="23">
        <f t="shared" si="5"/>
        <v>0</v>
      </c>
    </row>
    <row r="122" spans="1:12" s="26" customFormat="1" ht="30" customHeight="1" x14ac:dyDescent="0.25">
      <c r="B122" s="22"/>
      <c r="C122" s="23"/>
      <c r="D122" s="23">
        <f t="shared" si="3"/>
        <v>0</v>
      </c>
      <c r="E122" s="23"/>
      <c r="F122" s="23"/>
      <c r="G122" s="27"/>
      <c r="H122" s="27">
        <f t="shared" si="4"/>
        <v>0</v>
      </c>
      <c r="I122" s="23"/>
      <c r="J122" s="23">
        <f t="shared" si="5"/>
        <v>0</v>
      </c>
    </row>
    <row r="123" spans="1:12" s="26" customFormat="1" ht="30" customHeight="1" x14ac:dyDescent="0.25">
      <c r="B123" s="22"/>
      <c r="C123" s="23"/>
      <c r="D123" s="23">
        <f t="shared" si="3"/>
        <v>0</v>
      </c>
      <c r="E123" s="23"/>
      <c r="F123" s="23"/>
      <c r="G123" s="27"/>
      <c r="H123" s="27">
        <f t="shared" si="4"/>
        <v>0</v>
      </c>
      <c r="I123" s="23"/>
      <c r="J123" s="23">
        <f t="shared" si="5"/>
        <v>0</v>
      </c>
    </row>
    <row r="124" spans="1:12" s="28" customFormat="1" ht="8.1" customHeight="1" x14ac:dyDescent="0.25">
      <c r="B124" s="29"/>
      <c r="C124" s="30"/>
      <c r="D124" s="30"/>
      <c r="E124" s="31"/>
      <c r="F124" s="30"/>
      <c r="G124" s="27"/>
      <c r="H124" s="27"/>
      <c r="I124" s="27"/>
      <c r="J124" s="30"/>
    </row>
    <row r="125" spans="1:12" s="28" customFormat="1" ht="19.7" customHeight="1" x14ac:dyDescent="0.25">
      <c r="B125" s="20" t="s">
        <v>236</v>
      </c>
      <c r="C125" s="31">
        <f>SUM(C9:C123)</f>
        <v>220145222061</v>
      </c>
      <c r="D125" s="32">
        <f>E125-C125</f>
        <v>24686791956.140015</v>
      </c>
      <c r="E125" s="31">
        <f>SUM(E9:E123)</f>
        <v>244832014017.14001</v>
      </c>
      <c r="F125" s="31">
        <f>SUM(F9:F123)</f>
        <v>219944298833.15005</v>
      </c>
      <c r="G125" s="31">
        <f>SUM(G9:G123)</f>
        <v>219944298833.15005</v>
      </c>
      <c r="H125" s="31">
        <f>+E125-G125</f>
        <v>24887715183.98996</v>
      </c>
      <c r="I125" s="31">
        <f>SUM(I9:I123)</f>
        <v>20608301823.609997</v>
      </c>
      <c r="J125" s="31">
        <f>+H125-I125</f>
        <v>4279413360.3799629</v>
      </c>
      <c r="L125" s="33"/>
    </row>
    <row r="126" spans="1:12" ht="16.5" customHeight="1" thickBot="1" x14ac:dyDescent="0.3">
      <c r="B126" s="34"/>
      <c r="C126" s="35"/>
      <c r="D126" s="35"/>
      <c r="E126" s="36"/>
      <c r="F126" s="37"/>
      <c r="G126" s="36"/>
      <c r="H126" s="36"/>
      <c r="I126" s="36"/>
      <c r="J126" s="37"/>
    </row>
    <row r="127" spans="1:12" ht="16.5" customHeight="1" thickTop="1" x14ac:dyDescent="0.25">
      <c r="B127" s="38" t="s">
        <v>237</v>
      </c>
      <c r="C127" s="38"/>
      <c r="D127" s="38"/>
      <c r="E127" s="39"/>
      <c r="F127" s="39"/>
      <c r="G127" s="39"/>
      <c r="H127" s="39"/>
      <c r="I127" s="39"/>
      <c r="J127" s="39"/>
    </row>
    <row r="128" spans="1:12" x14ac:dyDescent="0.25">
      <c r="B128" s="40" t="s">
        <v>238</v>
      </c>
      <c r="C128" s="40"/>
      <c r="D128" s="40"/>
      <c r="E128" s="40"/>
      <c r="F128" s="40"/>
      <c r="G128" s="40"/>
      <c r="H128" s="40"/>
      <c r="I128" s="40"/>
      <c r="J128" s="40"/>
    </row>
    <row r="129" spans="2:10" x14ac:dyDescent="0.25">
      <c r="B129" s="38" t="s">
        <v>239</v>
      </c>
      <c r="C129" s="39"/>
      <c r="D129" s="39"/>
      <c r="E129" s="39"/>
      <c r="F129" s="39"/>
      <c r="G129" s="39"/>
      <c r="H129" s="39"/>
      <c r="I129" s="39"/>
      <c r="J129" s="39"/>
    </row>
    <row r="130" spans="2:10" x14ac:dyDescent="0.25">
      <c r="B130" s="39" t="s">
        <v>240</v>
      </c>
      <c r="C130" s="39"/>
      <c r="D130" s="39"/>
      <c r="E130" s="39"/>
      <c r="F130" s="39"/>
      <c r="G130" s="39"/>
      <c r="H130" s="39"/>
      <c r="I130" s="39"/>
      <c r="J130" s="39"/>
    </row>
    <row r="131" spans="2:10" ht="14.45" customHeight="1" x14ac:dyDescent="0.25">
      <c r="B131" s="39" t="s">
        <v>241</v>
      </c>
      <c r="C131" s="39"/>
      <c r="D131" s="39"/>
      <c r="E131" s="39"/>
      <c r="F131" s="39"/>
      <c r="G131" s="39"/>
      <c r="H131" s="39"/>
      <c r="I131" s="39"/>
      <c r="J131" s="39"/>
    </row>
    <row r="132" spans="2:10" ht="14.45" customHeight="1" x14ac:dyDescent="0.25">
      <c r="B132" s="38" t="s">
        <v>242</v>
      </c>
      <c r="C132" s="38"/>
      <c r="D132" s="38"/>
      <c r="E132" s="39"/>
      <c r="F132" s="39"/>
      <c r="G132" s="39"/>
      <c r="H132" s="39"/>
      <c r="I132" s="39"/>
      <c r="J132" s="39"/>
    </row>
  </sheetData>
  <sheetProtection formatCells="0" formatColumns="0" formatRows="0" insertColumns="0" insertRows="0" insertHyperlinks="0" deleteColumns="0" deleteRows="0" sort="0" autoFilter="0" pivotTables="0"/>
  <mergeCells count="16">
    <mergeCell ref="B127:J127"/>
    <mergeCell ref="B128:J128"/>
    <mergeCell ref="B129:J129"/>
    <mergeCell ref="B130:J130"/>
    <mergeCell ref="B131:J131"/>
    <mergeCell ref="B132:J132"/>
    <mergeCell ref="B1:J1"/>
    <mergeCell ref="B2:J2"/>
    <mergeCell ref="B3:J3"/>
    <mergeCell ref="B4:J4"/>
    <mergeCell ref="B5:J5"/>
    <mergeCell ref="B6:B7"/>
    <mergeCell ref="C6:G6"/>
    <mergeCell ref="H6:H7"/>
    <mergeCell ref="I6:I7"/>
    <mergeCell ref="J6:J7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09AB-4821-4966-AD93-0783C43B3088}">
  <sheetPr>
    <tabColor rgb="FF00B050"/>
    <pageSetUpPr fitToPage="1"/>
  </sheetPr>
  <dimension ref="A1:M30"/>
  <sheetViews>
    <sheetView showGridLines="0" view="pageBreakPreview" topLeftCell="B1" zoomScale="85" zoomScaleNormal="85" workbookViewId="0">
      <selection activeCell="D9" sqref="D9"/>
    </sheetView>
  </sheetViews>
  <sheetFormatPr baseColWidth="10" defaultColWidth="11.5703125" defaultRowHeight="15.75" x14ac:dyDescent="0.25"/>
  <cols>
    <col min="1" max="1" width="4.85546875" style="1" hidden="1" customWidth="1"/>
    <col min="2" max="2" width="32.8554687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1" t="s">
        <v>5</v>
      </c>
      <c r="C7" s="15" t="s">
        <v>243</v>
      </c>
      <c r="D7" s="15"/>
      <c r="E7" s="15"/>
      <c r="F7" s="15"/>
      <c r="G7" s="15"/>
      <c r="H7" s="42" t="s">
        <v>7</v>
      </c>
      <c r="I7" s="42" t="s">
        <v>8</v>
      </c>
      <c r="J7" s="42" t="s">
        <v>9</v>
      </c>
    </row>
    <row r="8" spans="1:11" ht="30" customHeight="1" x14ac:dyDescent="0.25">
      <c r="B8" s="41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3"/>
      <c r="I8" s="43"/>
      <c r="J8" s="43"/>
    </row>
    <row r="9" spans="1:11" ht="15" customHeight="1" x14ac:dyDescent="0.25">
      <c r="B9" s="41"/>
      <c r="C9" s="44">
        <v>1</v>
      </c>
      <c r="D9" s="44">
        <v>2</v>
      </c>
      <c r="E9" s="17" t="s">
        <v>244</v>
      </c>
      <c r="F9" s="45">
        <v>4</v>
      </c>
      <c r="G9" s="45">
        <v>5</v>
      </c>
      <c r="H9" s="46"/>
      <c r="I9" s="46"/>
      <c r="J9" s="46"/>
    </row>
    <row r="10" spans="1:11" s="19" customFormat="1" ht="8.1" customHeight="1" x14ac:dyDescent="0.25"/>
    <row r="11" spans="1:11" s="19" customFormat="1" ht="24.95" customHeight="1" x14ac:dyDescent="0.2">
      <c r="A11" s="25" t="s">
        <v>245</v>
      </c>
      <c r="B11" s="47" t="s">
        <v>246</v>
      </c>
      <c r="C11" s="23">
        <v>153223282263</v>
      </c>
      <c r="D11" s="48">
        <f>E11-C11</f>
        <v>16586031425</v>
      </c>
      <c r="E11" s="23">
        <v>169809313688</v>
      </c>
      <c r="F11" s="23">
        <v>149158544313.81</v>
      </c>
      <c r="G11" s="27">
        <v>149158544313.81</v>
      </c>
      <c r="H11" s="27">
        <f>+E11-G11</f>
        <v>20650769374.190002</v>
      </c>
      <c r="I11" s="23">
        <v>16835705543.139999</v>
      </c>
      <c r="J11" s="48">
        <f>+H11-I11</f>
        <v>3815063831.0500031</v>
      </c>
    </row>
    <row r="12" spans="1:11" s="49" customFormat="1" ht="24.95" customHeight="1" x14ac:dyDescent="0.2">
      <c r="A12" s="25" t="s">
        <v>247</v>
      </c>
      <c r="B12" s="47" t="s">
        <v>248</v>
      </c>
      <c r="C12" s="23">
        <v>2000000000</v>
      </c>
      <c r="D12" s="48">
        <f>E12-C12</f>
        <v>38000000</v>
      </c>
      <c r="E12" s="23">
        <v>2038000000</v>
      </c>
      <c r="F12" s="23">
        <v>2038000000</v>
      </c>
      <c r="G12" s="27">
        <v>2038000000</v>
      </c>
      <c r="H12" s="27">
        <f>+E12-G12</f>
        <v>0</v>
      </c>
      <c r="I12" s="23">
        <v>0</v>
      </c>
      <c r="J12" s="48">
        <f>+H12-I12</f>
        <v>0</v>
      </c>
    </row>
    <row r="13" spans="1:11" s="49" customFormat="1" ht="24.95" customHeight="1" x14ac:dyDescent="0.2">
      <c r="A13" s="25" t="s">
        <v>249</v>
      </c>
      <c r="B13" s="47" t="s">
        <v>250</v>
      </c>
      <c r="C13" s="23">
        <v>6427000000</v>
      </c>
      <c r="D13" s="48">
        <f>E13-C13</f>
        <v>828063191.57999992</v>
      </c>
      <c r="E13" s="23">
        <v>7255063191.5799999</v>
      </c>
      <c r="F13" s="23">
        <v>7255063191.5799999</v>
      </c>
      <c r="G13" s="27">
        <v>7255063191.5799999</v>
      </c>
      <c r="H13" s="27">
        <f>+E13-G13</f>
        <v>0</v>
      </c>
      <c r="I13" s="23">
        <v>0</v>
      </c>
      <c r="J13" s="48">
        <f>+H13-I13</f>
        <v>0</v>
      </c>
    </row>
    <row r="14" spans="1:11" s="49" customFormat="1" ht="24.95" customHeight="1" x14ac:dyDescent="0.2">
      <c r="A14" s="25" t="s">
        <v>251</v>
      </c>
      <c r="B14" s="47" t="s">
        <v>252</v>
      </c>
      <c r="C14" s="23">
        <v>11687808772</v>
      </c>
      <c r="D14" s="48">
        <f>E14-C14</f>
        <v>648159177.39999962</v>
      </c>
      <c r="E14" s="23">
        <v>12335967949.4</v>
      </c>
      <c r="F14" s="23">
        <v>12335937174.1</v>
      </c>
      <c r="G14" s="27">
        <v>12335937174.1</v>
      </c>
      <c r="H14" s="27">
        <f>+E14-G14</f>
        <v>30775.299999237061</v>
      </c>
      <c r="I14" s="23">
        <v>0</v>
      </c>
      <c r="J14" s="48">
        <f>+H14-I14</f>
        <v>30775.299999237061</v>
      </c>
    </row>
    <row r="15" spans="1:11" s="49" customFormat="1" ht="8.1" customHeight="1" x14ac:dyDescent="0.25">
      <c r="B15" s="50"/>
      <c r="C15" s="27"/>
      <c r="D15" s="27"/>
      <c r="E15" s="27"/>
      <c r="F15" s="27"/>
      <c r="G15" s="27"/>
      <c r="H15" s="27"/>
      <c r="I15" s="27"/>
      <c r="J15" s="27"/>
    </row>
    <row r="16" spans="1:11" s="28" customFormat="1" ht="6.75" customHeight="1" x14ac:dyDescent="0.25">
      <c r="B16" s="51"/>
      <c r="C16" s="27"/>
      <c r="D16" s="48"/>
      <c r="E16" s="27"/>
      <c r="F16" s="27"/>
      <c r="G16" s="27"/>
      <c r="H16" s="27"/>
      <c r="I16" s="27"/>
      <c r="J16" s="48"/>
      <c r="K16" s="52"/>
    </row>
    <row r="17" spans="2:13" s="28" customFormat="1" ht="19.7" customHeight="1" x14ac:dyDescent="0.25">
      <c r="B17" s="19" t="s">
        <v>236</v>
      </c>
      <c r="C17" s="31">
        <f>SUM(C11:C16)</f>
        <v>173338091035</v>
      </c>
      <c r="D17" s="32">
        <f>E17-C17</f>
        <v>18100253793.97998</v>
      </c>
      <c r="E17" s="31">
        <f>SUM(E11:E16)</f>
        <v>191438344828.97998</v>
      </c>
      <c r="F17" s="31">
        <f>SUM(F11:F16)</f>
        <v>170787544679.48999</v>
      </c>
      <c r="G17" s="31">
        <f>SUM(G11:G16)</f>
        <v>170787544679.48999</v>
      </c>
      <c r="H17" s="31">
        <f>+E17-G17</f>
        <v>20650800149.48999</v>
      </c>
      <c r="I17" s="31">
        <f>SUM(I11:I16)</f>
        <v>16835705543.139999</v>
      </c>
      <c r="J17" s="31">
        <f>+H17-I17</f>
        <v>3815094606.3499908</v>
      </c>
      <c r="K17" s="52"/>
    </row>
    <row r="18" spans="2:13" ht="16.5" customHeight="1" thickBot="1" x14ac:dyDescent="0.3">
      <c r="B18" s="35"/>
      <c r="C18" s="35"/>
      <c r="D18" s="35"/>
      <c r="E18" s="36"/>
      <c r="F18" s="36"/>
      <c r="G18" s="36"/>
      <c r="H18" s="36"/>
      <c r="I18" s="36"/>
      <c r="J18" s="36"/>
    </row>
    <row r="19" spans="2:13" ht="16.5" customHeight="1" thickTop="1" x14ac:dyDescent="0.25">
      <c r="B19" s="38" t="s">
        <v>237</v>
      </c>
      <c r="C19" s="38"/>
      <c r="D19" s="38"/>
      <c r="E19" s="39"/>
      <c r="F19" s="39"/>
      <c r="G19" s="39"/>
      <c r="H19" s="39"/>
      <c r="I19" s="39"/>
      <c r="J19" s="39"/>
      <c r="K19" s="53"/>
      <c r="L19" s="54"/>
      <c r="M19" s="54"/>
    </row>
    <row r="20" spans="2:13" x14ac:dyDescent="0.25">
      <c r="B20" s="38" t="s">
        <v>239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2:13" x14ac:dyDescent="0.25">
      <c r="B21" s="39" t="s">
        <v>240</v>
      </c>
      <c r="C21" s="39"/>
      <c r="D21" s="39"/>
      <c r="E21" s="39"/>
      <c r="F21" s="39"/>
      <c r="G21" s="39"/>
      <c r="H21" s="39"/>
      <c r="I21" s="39"/>
      <c r="J21" s="39"/>
      <c r="K21" s="39"/>
      <c r="L21" s="54"/>
      <c r="M21" s="54"/>
    </row>
    <row r="22" spans="2:13" ht="14.45" customHeight="1" x14ac:dyDescent="0.25">
      <c r="B22" s="39" t="s">
        <v>241</v>
      </c>
      <c r="C22" s="39"/>
      <c r="D22" s="39"/>
      <c r="E22" s="39"/>
      <c r="F22" s="39"/>
      <c r="G22" s="39"/>
      <c r="H22" s="39"/>
      <c r="I22" s="39"/>
      <c r="J22" s="39"/>
      <c r="K22" s="53"/>
      <c r="L22" s="54"/>
      <c r="M22" s="54"/>
    </row>
    <row r="23" spans="2:13" ht="14.45" customHeight="1" x14ac:dyDescent="0.25">
      <c r="B23" s="38" t="s">
        <v>242</v>
      </c>
      <c r="C23" s="38"/>
      <c r="D23" s="38"/>
      <c r="E23" s="39"/>
      <c r="F23" s="39"/>
      <c r="G23" s="39"/>
      <c r="H23" s="39"/>
      <c r="I23" s="39"/>
      <c r="J23" s="39"/>
      <c r="K23" s="53"/>
      <c r="L23" s="54"/>
      <c r="M23" s="54"/>
    </row>
    <row r="24" spans="2:13" x14ac:dyDescent="0.25">
      <c r="C24" s="55"/>
      <c r="D24" s="55"/>
      <c r="E24" s="55"/>
      <c r="F24" s="55"/>
      <c r="G24" s="55"/>
      <c r="H24" s="55"/>
      <c r="I24" s="55"/>
    </row>
    <row r="27" spans="2:13" x14ac:dyDescent="0.25">
      <c r="C27" s="56"/>
    </row>
    <row r="30" spans="2:13" x14ac:dyDescent="0.25">
      <c r="D30" s="57">
        <f>C19+'Administrativa-2'!C17-'Administrativa-1'!C125</f>
        <v>-46807131026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19:J19"/>
    <mergeCell ref="B20:M20"/>
    <mergeCell ref="B21:K21"/>
    <mergeCell ref="B22:J22"/>
    <mergeCell ref="B23:J23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1.1811023622047001" bottom="0.59055118110236005" header="0.31496062992126" footer="0.31496062992126"/>
  <pageSetup scale="53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E798-A804-49A4-A318-5CCAA288B882}">
  <sheetPr>
    <tabColor rgb="FF00B050"/>
    <pageSetUpPr fitToPage="1"/>
  </sheetPr>
  <dimension ref="A1:M31"/>
  <sheetViews>
    <sheetView showGridLines="0" view="pageBreakPreview" topLeftCell="B11" zoomScale="85" zoomScaleNormal="70" workbookViewId="0">
      <selection activeCell="D9" sqref="D9"/>
    </sheetView>
  </sheetViews>
  <sheetFormatPr baseColWidth="10" defaultColWidth="11.5703125" defaultRowHeight="15.75" x14ac:dyDescent="0.25"/>
  <cols>
    <col min="1" max="1" width="18.7109375" style="1" hidden="1" customWidth="1"/>
    <col min="2" max="2" width="58.14062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6.6" customHeight="1" x14ac:dyDescent="0.25"/>
    <row r="2" spans="1:11" ht="1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1" ht="1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1" ht="15" customHeight="1" x14ac:dyDescent="0.25">
      <c r="B4" s="5" t="s">
        <v>2</v>
      </c>
      <c r="C4" s="6"/>
      <c r="D4" s="6"/>
      <c r="E4" s="6"/>
      <c r="F4" s="6"/>
      <c r="G4" s="6"/>
      <c r="H4" s="6"/>
      <c r="I4" s="6"/>
      <c r="J4" s="7"/>
    </row>
    <row r="5" spans="1:11" ht="15" customHeight="1" x14ac:dyDescent="0.25"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1" ht="15" customHeight="1" x14ac:dyDescent="0.25">
      <c r="B6" s="8" t="s">
        <v>4</v>
      </c>
      <c r="C6" s="9"/>
      <c r="D6" s="9"/>
      <c r="E6" s="9"/>
      <c r="F6" s="9"/>
      <c r="G6" s="9"/>
      <c r="H6" s="9"/>
      <c r="I6" s="9"/>
      <c r="J6" s="10"/>
    </row>
    <row r="7" spans="1:11" ht="15" customHeight="1" x14ac:dyDescent="0.25">
      <c r="B7" s="41" t="s">
        <v>5</v>
      </c>
      <c r="C7" s="15" t="s">
        <v>243</v>
      </c>
      <c r="D7" s="15"/>
      <c r="E7" s="15"/>
      <c r="F7" s="15"/>
      <c r="G7" s="15"/>
      <c r="H7" s="42" t="s">
        <v>7</v>
      </c>
      <c r="I7" s="42" t="s">
        <v>8</v>
      </c>
      <c r="J7" s="42" t="s">
        <v>9</v>
      </c>
    </row>
    <row r="8" spans="1:11" ht="30" customHeight="1" x14ac:dyDescent="0.25">
      <c r="B8" s="41"/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43"/>
      <c r="I8" s="43"/>
      <c r="J8" s="43"/>
    </row>
    <row r="9" spans="1:11" ht="15" customHeight="1" x14ac:dyDescent="0.25">
      <c r="B9" s="41"/>
      <c r="C9" s="44">
        <v>1</v>
      </c>
      <c r="D9" s="44">
        <v>2</v>
      </c>
      <c r="E9" s="17" t="s">
        <v>244</v>
      </c>
      <c r="F9" s="45">
        <v>4</v>
      </c>
      <c r="G9" s="45">
        <v>5</v>
      </c>
      <c r="H9" s="46"/>
      <c r="I9" s="46"/>
      <c r="J9" s="46"/>
    </row>
    <row r="10" spans="1:11" s="19" customFormat="1" ht="8.1" customHeight="1" x14ac:dyDescent="0.25"/>
    <row r="11" spans="1:11" s="28" customFormat="1" ht="39.950000000000003" customHeight="1" x14ac:dyDescent="0.25">
      <c r="A11" s="25" t="s">
        <v>253</v>
      </c>
      <c r="B11" s="58" t="s">
        <v>254</v>
      </c>
      <c r="C11" s="23">
        <v>46697947307</v>
      </c>
      <c r="D11" s="48">
        <f t="shared" ref="D11:D17" si="0">E11-C11</f>
        <v>1779750164.8199997</v>
      </c>
      <c r="E11" s="23">
        <v>48477697471.82</v>
      </c>
      <c r="F11" s="23">
        <v>44286950937.889999</v>
      </c>
      <c r="G11" s="27">
        <v>44286950937.889999</v>
      </c>
      <c r="H11" s="27">
        <f t="shared" ref="H11:H17" si="1">+E11-G11</f>
        <v>4190746533.9300003</v>
      </c>
      <c r="I11" s="23">
        <v>3772596280.4699998</v>
      </c>
      <c r="J11" s="27">
        <f t="shared" ref="J11:J17" si="2">+H11-I11</f>
        <v>418150253.46000051</v>
      </c>
      <c r="K11" s="52"/>
    </row>
    <row r="12" spans="1:11" s="28" customFormat="1" ht="39.950000000000003" customHeight="1" x14ac:dyDescent="0.25">
      <c r="A12" s="25" t="s">
        <v>255</v>
      </c>
      <c r="B12" s="58" t="s">
        <v>256</v>
      </c>
      <c r="C12" s="23">
        <v>27341281</v>
      </c>
      <c r="D12" s="48">
        <f t="shared" si="0"/>
        <v>4888630435.3400002</v>
      </c>
      <c r="E12" s="23">
        <v>4915971716.3400002</v>
      </c>
      <c r="F12" s="23">
        <v>4869803215.7700005</v>
      </c>
      <c r="G12" s="27">
        <v>4869803215.7700005</v>
      </c>
      <c r="H12" s="27">
        <f t="shared" si="1"/>
        <v>46168500.569999695</v>
      </c>
      <c r="I12" s="23">
        <v>0</v>
      </c>
      <c r="J12" s="27">
        <f t="shared" si="2"/>
        <v>46168500.569999695</v>
      </c>
      <c r="K12" s="52"/>
    </row>
    <row r="13" spans="1:11" s="28" customFormat="1" ht="39.950000000000003" customHeight="1" x14ac:dyDescent="0.25">
      <c r="A13" s="25" t="s">
        <v>257</v>
      </c>
      <c r="B13" s="58" t="s">
        <v>258</v>
      </c>
      <c r="C13" s="23">
        <v>81842438</v>
      </c>
      <c r="D13" s="48">
        <f t="shared" si="0"/>
        <v>-81842438</v>
      </c>
      <c r="E13" s="23">
        <v>0</v>
      </c>
      <c r="F13" s="23">
        <v>0</v>
      </c>
      <c r="G13" s="27">
        <v>0</v>
      </c>
      <c r="H13" s="27">
        <f t="shared" si="1"/>
        <v>0</v>
      </c>
      <c r="I13" s="23">
        <v>0</v>
      </c>
      <c r="J13" s="27">
        <f t="shared" si="2"/>
        <v>0</v>
      </c>
      <c r="K13" s="52"/>
    </row>
    <row r="14" spans="1:11" s="28" customFormat="1" ht="39.950000000000003" customHeight="1" x14ac:dyDescent="0.25">
      <c r="B14" s="58" t="s">
        <v>259</v>
      </c>
      <c r="C14" s="23"/>
      <c r="D14" s="48">
        <f t="shared" si="0"/>
        <v>0</v>
      </c>
      <c r="E14" s="23"/>
      <c r="F14" s="23"/>
      <c r="G14" s="27"/>
      <c r="H14" s="27">
        <f t="shared" si="1"/>
        <v>0</v>
      </c>
      <c r="I14" s="23"/>
      <c r="J14" s="27">
        <f t="shared" si="2"/>
        <v>0</v>
      </c>
      <c r="K14" s="52"/>
    </row>
    <row r="15" spans="1:11" s="28" customFormat="1" ht="39.950000000000003" customHeight="1" x14ac:dyDescent="0.25">
      <c r="B15" s="58" t="s">
        <v>260</v>
      </c>
      <c r="C15" s="23"/>
      <c r="D15" s="48">
        <f t="shared" si="0"/>
        <v>0</v>
      </c>
      <c r="E15" s="23"/>
      <c r="F15" s="23"/>
      <c r="G15" s="27"/>
      <c r="H15" s="27">
        <f t="shared" si="1"/>
        <v>0</v>
      </c>
      <c r="I15" s="23"/>
      <c r="J15" s="27">
        <f t="shared" si="2"/>
        <v>0</v>
      </c>
      <c r="K15" s="52"/>
    </row>
    <row r="16" spans="1:11" s="28" customFormat="1" ht="39.950000000000003" customHeight="1" x14ac:dyDescent="0.25">
      <c r="B16" s="58" t="s">
        <v>261</v>
      </c>
      <c r="C16" s="23"/>
      <c r="D16" s="48">
        <f t="shared" si="0"/>
        <v>0</v>
      </c>
      <c r="E16" s="23"/>
      <c r="F16" s="23"/>
      <c r="G16" s="27"/>
      <c r="H16" s="27">
        <f t="shared" si="1"/>
        <v>0</v>
      </c>
      <c r="I16" s="23"/>
      <c r="J16" s="27">
        <f t="shared" si="2"/>
        <v>0</v>
      </c>
      <c r="K16" s="52"/>
    </row>
    <row r="17" spans="2:13" s="28" customFormat="1" ht="39.950000000000003" customHeight="1" x14ac:dyDescent="0.25">
      <c r="B17" s="58" t="s">
        <v>262</v>
      </c>
      <c r="C17" s="23"/>
      <c r="D17" s="48">
        <f t="shared" si="0"/>
        <v>0</v>
      </c>
      <c r="E17" s="23"/>
      <c r="F17" s="23"/>
      <c r="G17" s="27"/>
      <c r="H17" s="27">
        <f t="shared" si="1"/>
        <v>0</v>
      </c>
      <c r="I17" s="23"/>
      <c r="J17" s="27">
        <f t="shared" si="2"/>
        <v>0</v>
      </c>
      <c r="K17" s="52"/>
    </row>
    <row r="18" spans="2:13" s="28" customFormat="1" ht="8.1" customHeight="1" x14ac:dyDescent="0.25">
      <c r="B18" s="58"/>
      <c r="C18" s="30"/>
      <c r="D18" s="30"/>
      <c r="E18" s="31"/>
      <c r="F18" s="30"/>
      <c r="G18" s="30"/>
      <c r="H18" s="30"/>
      <c r="I18" s="30"/>
      <c r="J18" s="30"/>
      <c r="K18" s="52"/>
    </row>
    <row r="19" spans="2:13" s="28" customFormat="1" ht="20.100000000000001" customHeight="1" x14ac:dyDescent="0.25">
      <c r="B19" s="19" t="s">
        <v>236</v>
      </c>
      <c r="C19" s="31">
        <f>SUM(C11:C17)</f>
        <v>46807131026</v>
      </c>
      <c r="D19" s="32">
        <f>E19-C19</f>
        <v>6586538162.1600037</v>
      </c>
      <c r="E19" s="31">
        <f>SUM(E11:E17)</f>
        <v>53393669188.160004</v>
      </c>
      <c r="F19" s="31">
        <f>SUM(F11:F17)</f>
        <v>49156754153.660004</v>
      </c>
      <c r="G19" s="31">
        <f>SUM(G11:G17)</f>
        <v>49156754153.660004</v>
      </c>
      <c r="H19" s="31">
        <f>+E19-G19</f>
        <v>4236915034.5</v>
      </c>
      <c r="I19" s="31">
        <f>SUM(I11:I17)</f>
        <v>3772596280.4699998</v>
      </c>
      <c r="J19" s="31">
        <f>+H19-I19</f>
        <v>464318754.03000021</v>
      </c>
      <c r="K19" s="31">
        <f>SUM(K11:K17)</f>
        <v>0</v>
      </c>
    </row>
    <row r="20" spans="2:13" ht="16.5" customHeight="1" thickBot="1" x14ac:dyDescent="0.3">
      <c r="B20" s="35"/>
      <c r="C20" s="35"/>
      <c r="D20" s="35"/>
      <c r="E20" s="36"/>
      <c r="F20" s="36"/>
      <c r="G20" s="36"/>
      <c r="H20" s="36"/>
      <c r="I20" s="36"/>
      <c r="J20" s="36"/>
    </row>
    <row r="21" spans="2:13" ht="16.5" customHeight="1" thickTop="1" x14ac:dyDescent="0.25">
      <c r="B21" s="38" t="s">
        <v>237</v>
      </c>
      <c r="C21" s="38"/>
      <c r="D21" s="38"/>
      <c r="E21" s="39"/>
      <c r="F21" s="39"/>
      <c r="G21" s="39"/>
      <c r="H21" s="39"/>
      <c r="I21" s="39"/>
      <c r="J21" s="39"/>
      <c r="K21" s="53"/>
      <c r="L21" s="54"/>
      <c r="M21" s="54"/>
    </row>
    <row r="22" spans="2:13" x14ac:dyDescent="0.25">
      <c r="B22" s="38" t="s">
        <v>239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2:13" x14ac:dyDescent="0.25">
      <c r="B23" s="39" t="s">
        <v>240</v>
      </c>
      <c r="C23" s="39"/>
      <c r="D23" s="39"/>
      <c r="E23" s="39"/>
      <c r="F23" s="39"/>
      <c r="G23" s="39"/>
      <c r="H23" s="39"/>
      <c r="I23" s="39"/>
      <c r="J23" s="39"/>
      <c r="K23" s="39"/>
      <c r="L23" s="54"/>
      <c r="M23" s="54"/>
    </row>
    <row r="24" spans="2:13" ht="14.45" customHeight="1" x14ac:dyDescent="0.25">
      <c r="B24" s="39" t="s">
        <v>241</v>
      </c>
      <c r="C24" s="39"/>
      <c r="D24" s="39"/>
      <c r="E24" s="39"/>
      <c r="F24" s="39"/>
      <c r="G24" s="39"/>
      <c r="H24" s="39"/>
      <c r="I24" s="39"/>
      <c r="J24" s="39"/>
      <c r="K24" s="53"/>
      <c r="L24" s="54"/>
      <c r="M24" s="54"/>
    </row>
    <row r="25" spans="2:13" ht="14.45" customHeight="1" x14ac:dyDescent="0.25">
      <c r="B25" s="38" t="s">
        <v>242</v>
      </c>
      <c r="C25" s="38"/>
      <c r="D25" s="38"/>
      <c r="E25" s="39"/>
      <c r="F25" s="39"/>
      <c r="G25" s="39"/>
      <c r="H25" s="39"/>
      <c r="I25" s="39"/>
      <c r="J25" s="39"/>
      <c r="K25" s="53"/>
      <c r="L25" s="54"/>
      <c r="M25" s="54"/>
    </row>
    <row r="26" spans="2:13" x14ac:dyDescent="0.25">
      <c r="C26" s="55"/>
      <c r="D26" s="55"/>
      <c r="E26" s="55"/>
      <c r="F26" s="55"/>
      <c r="G26" s="55"/>
      <c r="H26" s="55"/>
      <c r="I26" s="55"/>
    </row>
    <row r="29" spans="2:13" x14ac:dyDescent="0.25">
      <c r="C29" s="56"/>
    </row>
    <row r="30" spans="2:13" x14ac:dyDescent="0.25">
      <c r="D30" s="57"/>
    </row>
    <row r="31" spans="2:13" x14ac:dyDescent="0.25">
      <c r="D31" s="57"/>
    </row>
  </sheetData>
  <sheetProtection formatCells="0" formatColumns="0" formatRows="0" insertColumns="0" insertRows="0" insertHyperlinks="0" deleteColumns="0" deleteRows="0" sort="0" autoFilter="0" pivotTables="0"/>
  <mergeCells count="15">
    <mergeCell ref="B21:J21"/>
    <mergeCell ref="B22:M22"/>
    <mergeCell ref="B23:K23"/>
    <mergeCell ref="B24:J24"/>
    <mergeCell ref="B25:J25"/>
    <mergeCell ref="B2:J2"/>
    <mergeCell ref="B3:J3"/>
    <mergeCell ref="B4:J4"/>
    <mergeCell ref="B5:J5"/>
    <mergeCell ref="B6:J6"/>
    <mergeCell ref="B7:B9"/>
    <mergeCell ref="C7:G7"/>
    <mergeCell ref="H7:H9"/>
    <mergeCell ref="I7:I9"/>
    <mergeCell ref="J7:J9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Administrativa-1</vt:lpstr>
      <vt:lpstr>Administrativa-2</vt:lpstr>
      <vt:lpstr>Administrativa-3</vt:lpstr>
      <vt:lpstr>'Administrativa-1'!Área_de_impresión</vt:lpstr>
      <vt:lpstr>'Administrativa-2'!Área_de_impresión</vt:lpstr>
      <vt:lpstr>'Administrativa-3'!Área_de_impresión</vt:lpstr>
      <vt:lpstr>'Administrativa-1'!Títulos_a_imprimir</vt:lpstr>
      <vt:lpstr>'Administrativa-2'!Títulos_a_imprimir</vt:lpstr>
      <vt:lpstr>'Administrativa-3'!Títulos_a_imprimir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2023-01-30T20:25:37Z</dcterms:created>
  <dcterms:modified xsi:type="dcterms:W3CDTF">2023-01-30T20:25:57Z</dcterms:modified>
</cp:coreProperties>
</file>