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Judith\Documents\2023\ENE-MZO\CLASIFICACIONES CONAC\"/>
    </mc:Choice>
  </mc:AlternateContent>
  <xr:revisionPtr revIDLastSave="0" documentId="8_{0147CAE7-FDA0-42E8-BDCA-684F8A334600}" xr6:coauthVersionLast="47" xr6:coauthVersionMax="47" xr10:uidLastSave="{00000000-0000-0000-0000-000000000000}"/>
  <bookViews>
    <workbookView xWindow="-108" yWindow="-108" windowWidth="23256" windowHeight="12576" xr2:uid="{AE22067A-D833-4000-8190-A2D901B59C62}"/>
  </bookViews>
  <sheets>
    <sheet name="Administrativa-1" sheetId="1" r:id="rId1"/>
    <sheet name="Administrativa-2" sheetId="2" r:id="rId2"/>
    <sheet name="Administrativa-3" sheetId="3" r:id="rId3"/>
  </sheets>
  <externalReferences>
    <externalReference r:id="rId4"/>
  </externalReferences>
  <definedNames>
    <definedName name="_xlnm.Print_Area" localSheetId="0">'Administrativa-1'!$B$1:$J$132</definedName>
    <definedName name="_xlnm.Print_Area" localSheetId="1">'Administrativa-2'!$A$1:$J$22</definedName>
    <definedName name="_xlnm.Print_Area" localSheetId="2">'Administrativa-3'!$A$1:$J$25</definedName>
    <definedName name="CAPIT" localSheetId="0">#REF!</definedName>
    <definedName name="CAPIT" localSheetId="1">#REF!</definedName>
    <definedName name="CAPIT" localSheetId="2">#REF!</definedName>
    <definedName name="CAPIT">#REF!</definedName>
    <definedName name="CENPAR" localSheetId="0">#REF!</definedName>
    <definedName name="CENPAR" localSheetId="1">#REF!</definedName>
    <definedName name="CENPAR" localSheetId="2">#REF!</definedName>
    <definedName name="CENPAR">#REF!</definedName>
    <definedName name="Compromiso">#REF!</definedName>
    <definedName name="dc" localSheetId="0">#REF!</definedName>
    <definedName name="dc" localSheetId="2">#REF!</definedName>
    <definedName name="dc">#REF!</definedName>
    <definedName name="DEUDA" localSheetId="0">#REF!</definedName>
    <definedName name="DEUDA">#REF!</definedName>
    <definedName name="EJER" localSheetId="0">#REF!</definedName>
    <definedName name="EJER" localSheetId="1">#REF!</definedName>
    <definedName name="EJER" localSheetId="2">#REF!</definedName>
    <definedName name="EJER">#REF!</definedName>
    <definedName name="g">#REF!</definedName>
    <definedName name="GCI" localSheetId="0">#REF!</definedName>
    <definedName name="GCI" localSheetId="1">#REF!</definedName>
    <definedName name="GCI" localSheetId="2">#REF!</definedName>
    <definedName name="GCI">#REF!</definedName>
    <definedName name="MODIF" localSheetId="0">#REF!</definedName>
    <definedName name="MODIF" localSheetId="1">#REF!</definedName>
    <definedName name="MODIF" localSheetId="2">#REF!</definedName>
    <definedName name="MODIF">#REF!</definedName>
    <definedName name="ORIG" localSheetId="0">#REF!</definedName>
    <definedName name="ORIG" localSheetId="1">#REF!</definedName>
    <definedName name="ORIG" localSheetId="2">#REF!</definedName>
    <definedName name="ORIG">#REF!</definedName>
    <definedName name="periodo" localSheetId="0">#REF!</definedName>
    <definedName name="periodo" localSheetId="1">#REF!</definedName>
    <definedName name="periodo" localSheetId="2">#REF!</definedName>
    <definedName name="periodo">#REF!</definedName>
    <definedName name="PROG" localSheetId="0">#REF!</definedName>
    <definedName name="PROG" localSheetId="1">#REF!</definedName>
    <definedName name="PROG" localSheetId="2">#REF!</definedName>
    <definedName name="PROG">#REF!</definedName>
    <definedName name="ptda" localSheetId="0">#REF!</definedName>
    <definedName name="ptda" localSheetId="1">#REF!</definedName>
    <definedName name="ptda" localSheetId="2">#REF!</definedName>
    <definedName name="ptda">#REF!</definedName>
    <definedName name="TIPO_UEG" localSheetId="0">#REF!</definedName>
    <definedName name="TIPO_UEG" localSheetId="1">#REF!</definedName>
    <definedName name="TIPO_UEG" localSheetId="2">#REF!</definedName>
    <definedName name="TIPO_UEG">#REF!</definedName>
    <definedName name="_xlnm.Print_Titles" localSheetId="0">'Administrativa-1'!$1:$8</definedName>
    <definedName name="_xlnm.Print_Titles" localSheetId="1">'Administrativa-2'!$1:$10</definedName>
    <definedName name="_xlnm.Print_Titles" localSheetId="2">'Administrativa-3'!$1:$10</definedName>
    <definedName name="TYA" localSheetId="0">#REF!</definedName>
    <definedName name="TYA" localSheetId="2">#REF!</definedName>
    <definedName name="TYA">#REF!</definedName>
    <definedName name="UEG" localSheetId="0">#REF!</definedName>
    <definedName name="UEG" localSheetId="1">#REF!</definedName>
    <definedName name="UEG" localSheetId="2">#REF!</definedName>
    <definedName name="UEG">#REF!</definedName>
    <definedName name="UEGA">#REF!</definedName>
    <definedName name="UR" localSheetId="0">#REF!</definedName>
    <definedName name="UR" localSheetId="1">#REF!</definedName>
    <definedName name="UR" localSheetId="2">#REF!</definedName>
    <definedName name="U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9" i="3" l="1"/>
  <c r="I19" i="3"/>
  <c r="H19" i="3"/>
  <c r="J19" i="3" s="1"/>
  <c r="G19" i="3"/>
  <c r="F19" i="3"/>
  <c r="E19" i="3"/>
  <c r="D19" i="3" s="1"/>
  <c r="C19" i="3"/>
  <c r="H17" i="3"/>
  <c r="J17" i="3" s="1"/>
  <c r="D17" i="3"/>
  <c r="H16" i="3"/>
  <c r="J16" i="3" s="1"/>
  <c r="D16" i="3"/>
  <c r="H15" i="3"/>
  <c r="J15" i="3" s="1"/>
  <c r="D15" i="3"/>
  <c r="H14" i="3"/>
  <c r="J14" i="3" s="1"/>
  <c r="D14" i="3"/>
  <c r="H13" i="3"/>
  <c r="J13" i="3" s="1"/>
  <c r="D13" i="3"/>
  <c r="H12" i="3"/>
  <c r="J12" i="3" s="1"/>
  <c r="D12" i="3"/>
  <c r="J11" i="3"/>
  <c r="H11" i="3"/>
  <c r="D11" i="3"/>
  <c r="I16" i="2"/>
  <c r="G16" i="2"/>
  <c r="F16" i="2"/>
  <c r="E16" i="2"/>
  <c r="H16" i="2" s="1"/>
  <c r="J16" i="2" s="1"/>
  <c r="C16" i="2"/>
  <c r="D16" i="2" s="1"/>
  <c r="H14" i="2"/>
  <c r="J14" i="2" s="1"/>
  <c r="D14" i="2"/>
  <c r="H13" i="2"/>
  <c r="J13" i="2" s="1"/>
  <c r="D13" i="2"/>
  <c r="H12" i="2"/>
  <c r="J12" i="2" s="1"/>
  <c r="D12" i="2"/>
  <c r="H11" i="2"/>
  <c r="J11" i="2" s="1"/>
  <c r="D11" i="2"/>
  <c r="I125" i="1"/>
  <c r="G125" i="1"/>
  <c r="F125" i="1"/>
  <c r="E125" i="1"/>
  <c r="D125" i="1" s="1"/>
  <c r="C125" i="1"/>
  <c r="J123" i="1"/>
  <c r="H123" i="1"/>
  <c r="D123" i="1"/>
  <c r="J122" i="1"/>
  <c r="H122" i="1"/>
  <c r="D122" i="1"/>
  <c r="H121" i="1"/>
  <c r="J121" i="1" s="1"/>
  <c r="D121" i="1"/>
  <c r="B121" i="1"/>
  <c r="H120" i="1"/>
  <c r="J120" i="1" s="1"/>
  <c r="D120" i="1"/>
  <c r="B120" i="1"/>
  <c r="H119" i="1"/>
  <c r="J119" i="1" s="1"/>
  <c r="D119" i="1"/>
  <c r="B119" i="1"/>
  <c r="H118" i="1"/>
  <c r="J118" i="1" s="1"/>
  <c r="D118" i="1"/>
  <c r="B118" i="1"/>
  <c r="H117" i="1"/>
  <c r="J117" i="1" s="1"/>
  <c r="D117" i="1"/>
  <c r="B117" i="1"/>
  <c r="H116" i="1"/>
  <c r="J116" i="1" s="1"/>
  <c r="D116" i="1"/>
  <c r="B116" i="1"/>
  <c r="H115" i="1"/>
  <c r="J115" i="1" s="1"/>
  <c r="D115" i="1"/>
  <c r="B115" i="1"/>
  <c r="H114" i="1"/>
  <c r="J114" i="1" s="1"/>
  <c r="D114" i="1"/>
  <c r="B114" i="1"/>
  <c r="H113" i="1"/>
  <c r="J113" i="1" s="1"/>
  <c r="D113" i="1"/>
  <c r="B113" i="1"/>
  <c r="H112" i="1"/>
  <c r="J112" i="1" s="1"/>
  <c r="D112" i="1"/>
  <c r="B112" i="1"/>
  <c r="H111" i="1"/>
  <c r="J111" i="1" s="1"/>
  <c r="D111" i="1"/>
  <c r="B111" i="1"/>
  <c r="H110" i="1"/>
  <c r="J110" i="1" s="1"/>
  <c r="D110" i="1"/>
  <c r="B110" i="1"/>
  <c r="H109" i="1"/>
  <c r="J109" i="1" s="1"/>
  <c r="D109" i="1"/>
  <c r="B109" i="1"/>
  <c r="H108" i="1"/>
  <c r="J108" i="1" s="1"/>
  <c r="D108" i="1"/>
  <c r="B108" i="1"/>
  <c r="H107" i="1"/>
  <c r="J107" i="1" s="1"/>
  <c r="D107" i="1"/>
  <c r="B107" i="1"/>
  <c r="H106" i="1"/>
  <c r="J106" i="1" s="1"/>
  <c r="D106" i="1"/>
  <c r="B106" i="1"/>
  <c r="H105" i="1"/>
  <c r="J105" i="1" s="1"/>
  <c r="D105" i="1"/>
  <c r="B105" i="1"/>
  <c r="H104" i="1"/>
  <c r="J104" i="1" s="1"/>
  <c r="D104" i="1"/>
  <c r="B104" i="1"/>
  <c r="H103" i="1"/>
  <c r="J103" i="1" s="1"/>
  <c r="D103" i="1"/>
  <c r="B103" i="1"/>
  <c r="H102" i="1"/>
  <c r="J102" i="1" s="1"/>
  <c r="D102" i="1"/>
  <c r="B102" i="1"/>
  <c r="H101" i="1"/>
  <c r="J101" i="1" s="1"/>
  <c r="D101" i="1"/>
  <c r="B101" i="1"/>
  <c r="H100" i="1"/>
  <c r="J100" i="1" s="1"/>
  <c r="D100" i="1"/>
  <c r="B100" i="1"/>
  <c r="H99" i="1"/>
  <c r="J99" i="1" s="1"/>
  <c r="D99" i="1"/>
  <c r="B99" i="1"/>
  <c r="H98" i="1"/>
  <c r="J98" i="1" s="1"/>
  <c r="D98" i="1"/>
  <c r="B98" i="1"/>
  <c r="H97" i="1"/>
  <c r="J97" i="1" s="1"/>
  <c r="D97" i="1"/>
  <c r="B97" i="1"/>
  <c r="H96" i="1"/>
  <c r="J96" i="1" s="1"/>
  <c r="D96" i="1"/>
  <c r="B96" i="1"/>
  <c r="H95" i="1"/>
  <c r="J95" i="1" s="1"/>
  <c r="D95" i="1"/>
  <c r="B95" i="1"/>
  <c r="H94" i="1"/>
  <c r="J94" i="1" s="1"/>
  <c r="D94" i="1"/>
  <c r="B94" i="1"/>
  <c r="H93" i="1"/>
  <c r="J93" i="1" s="1"/>
  <c r="D93" i="1"/>
  <c r="B93" i="1"/>
  <c r="H92" i="1"/>
  <c r="J92" i="1" s="1"/>
  <c r="D92" i="1"/>
  <c r="B92" i="1"/>
  <c r="H91" i="1"/>
  <c r="J91" i="1" s="1"/>
  <c r="D91" i="1"/>
  <c r="B91" i="1"/>
  <c r="H90" i="1"/>
  <c r="J90" i="1" s="1"/>
  <c r="D90" i="1"/>
  <c r="B90" i="1"/>
  <c r="H89" i="1"/>
  <c r="J89" i="1" s="1"/>
  <c r="D89" i="1"/>
  <c r="B89" i="1"/>
  <c r="H88" i="1"/>
  <c r="J88" i="1" s="1"/>
  <c r="D88" i="1"/>
  <c r="B88" i="1"/>
  <c r="H87" i="1"/>
  <c r="J87" i="1" s="1"/>
  <c r="D87" i="1"/>
  <c r="B87" i="1"/>
  <c r="H86" i="1"/>
  <c r="J86" i="1" s="1"/>
  <c r="D86" i="1"/>
  <c r="B86" i="1"/>
  <c r="H85" i="1"/>
  <c r="J85" i="1" s="1"/>
  <c r="D85" i="1"/>
  <c r="B85" i="1"/>
  <c r="H84" i="1"/>
  <c r="J84" i="1" s="1"/>
  <c r="D84" i="1"/>
  <c r="B84" i="1"/>
  <c r="H83" i="1"/>
  <c r="J83" i="1" s="1"/>
  <c r="D83" i="1"/>
  <c r="B83" i="1"/>
  <c r="H82" i="1"/>
  <c r="J82" i="1" s="1"/>
  <c r="D82" i="1"/>
  <c r="B82" i="1"/>
  <c r="H81" i="1"/>
  <c r="J81" i="1" s="1"/>
  <c r="D81" i="1"/>
  <c r="B81" i="1"/>
  <c r="H80" i="1"/>
  <c r="J80" i="1" s="1"/>
  <c r="D80" i="1"/>
  <c r="B80" i="1"/>
  <c r="H79" i="1"/>
  <c r="J79" i="1" s="1"/>
  <c r="D79" i="1"/>
  <c r="B79" i="1"/>
  <c r="H78" i="1"/>
  <c r="J78" i="1" s="1"/>
  <c r="D78" i="1"/>
  <c r="B78" i="1"/>
  <c r="H77" i="1"/>
  <c r="J77" i="1" s="1"/>
  <c r="D77" i="1"/>
  <c r="B77" i="1"/>
  <c r="H76" i="1"/>
  <c r="J76" i="1" s="1"/>
  <c r="D76" i="1"/>
  <c r="B76" i="1"/>
  <c r="H75" i="1"/>
  <c r="J75" i="1" s="1"/>
  <c r="D75" i="1"/>
  <c r="B75" i="1"/>
  <c r="H74" i="1"/>
  <c r="J74" i="1" s="1"/>
  <c r="D74" i="1"/>
  <c r="B74" i="1"/>
  <c r="H73" i="1"/>
  <c r="J73" i="1" s="1"/>
  <c r="D73" i="1"/>
  <c r="B73" i="1"/>
  <c r="H72" i="1"/>
  <c r="J72" i="1" s="1"/>
  <c r="D72" i="1"/>
  <c r="B72" i="1"/>
  <c r="H71" i="1"/>
  <c r="J71" i="1" s="1"/>
  <c r="D71" i="1"/>
  <c r="B71" i="1"/>
  <c r="H70" i="1"/>
  <c r="J70" i="1" s="1"/>
  <c r="D70" i="1"/>
  <c r="B70" i="1"/>
  <c r="H69" i="1"/>
  <c r="J69" i="1" s="1"/>
  <c r="D69" i="1"/>
  <c r="B69" i="1"/>
  <c r="H68" i="1"/>
  <c r="J68" i="1" s="1"/>
  <c r="D68" i="1"/>
  <c r="B68" i="1"/>
  <c r="H67" i="1"/>
  <c r="J67" i="1" s="1"/>
  <c r="D67" i="1"/>
  <c r="B67" i="1"/>
  <c r="H66" i="1"/>
  <c r="J66" i="1" s="1"/>
  <c r="D66" i="1"/>
  <c r="B66" i="1"/>
  <c r="H65" i="1"/>
  <c r="J65" i="1" s="1"/>
  <c r="D65" i="1"/>
  <c r="B65" i="1"/>
  <c r="H64" i="1"/>
  <c r="J64" i="1" s="1"/>
  <c r="D64" i="1"/>
  <c r="B64" i="1"/>
  <c r="H63" i="1"/>
  <c r="J63" i="1" s="1"/>
  <c r="D63" i="1"/>
  <c r="B63" i="1"/>
  <c r="H62" i="1"/>
  <c r="J62" i="1" s="1"/>
  <c r="D62" i="1"/>
  <c r="B62" i="1"/>
  <c r="H61" i="1"/>
  <c r="J61" i="1" s="1"/>
  <c r="D61" i="1"/>
  <c r="B61" i="1"/>
  <c r="H60" i="1"/>
  <c r="J60" i="1" s="1"/>
  <c r="D60" i="1"/>
  <c r="B60" i="1"/>
  <c r="H59" i="1"/>
  <c r="J59" i="1" s="1"/>
  <c r="D59" i="1"/>
  <c r="B59" i="1"/>
  <c r="H58" i="1"/>
  <c r="J58" i="1" s="1"/>
  <c r="D58" i="1"/>
  <c r="B58" i="1"/>
  <c r="H57" i="1"/>
  <c r="J57" i="1" s="1"/>
  <c r="D57" i="1"/>
  <c r="B57" i="1"/>
  <c r="H56" i="1"/>
  <c r="J56" i="1" s="1"/>
  <c r="D56" i="1"/>
  <c r="B56" i="1"/>
  <c r="H55" i="1"/>
  <c r="J55" i="1" s="1"/>
  <c r="D55" i="1"/>
  <c r="B55" i="1"/>
  <c r="H54" i="1"/>
  <c r="J54" i="1" s="1"/>
  <c r="D54" i="1"/>
  <c r="B54" i="1"/>
  <c r="H53" i="1"/>
  <c r="J53" i="1" s="1"/>
  <c r="D53" i="1"/>
  <c r="B53" i="1"/>
  <c r="H52" i="1"/>
  <c r="J52" i="1" s="1"/>
  <c r="D52" i="1"/>
  <c r="B52" i="1"/>
  <c r="H51" i="1"/>
  <c r="J51" i="1" s="1"/>
  <c r="D51" i="1"/>
  <c r="B51" i="1"/>
  <c r="H50" i="1"/>
  <c r="J50" i="1" s="1"/>
  <c r="D50" i="1"/>
  <c r="B50" i="1"/>
  <c r="H49" i="1"/>
  <c r="J49" i="1" s="1"/>
  <c r="D49" i="1"/>
  <c r="B49" i="1"/>
  <c r="H48" i="1"/>
  <c r="J48" i="1" s="1"/>
  <c r="D48" i="1"/>
  <c r="B48" i="1"/>
  <c r="H47" i="1"/>
  <c r="J47" i="1" s="1"/>
  <c r="D47" i="1"/>
  <c r="B47" i="1"/>
  <c r="H46" i="1"/>
  <c r="J46" i="1" s="1"/>
  <c r="D46" i="1"/>
  <c r="B46" i="1"/>
  <c r="H45" i="1"/>
  <c r="J45" i="1" s="1"/>
  <c r="D45" i="1"/>
  <c r="B45" i="1"/>
  <c r="H44" i="1"/>
  <c r="J44" i="1" s="1"/>
  <c r="D44" i="1"/>
  <c r="B44" i="1"/>
  <c r="H43" i="1"/>
  <c r="J43" i="1" s="1"/>
  <c r="D43" i="1"/>
  <c r="B43" i="1"/>
  <c r="H42" i="1"/>
  <c r="J42" i="1" s="1"/>
  <c r="D42" i="1"/>
  <c r="B42" i="1"/>
  <c r="H41" i="1"/>
  <c r="J41" i="1" s="1"/>
  <c r="D41" i="1"/>
  <c r="B41" i="1"/>
  <c r="H40" i="1"/>
  <c r="J40" i="1" s="1"/>
  <c r="D40" i="1"/>
  <c r="B40" i="1"/>
  <c r="H39" i="1"/>
  <c r="J39" i="1" s="1"/>
  <c r="D39" i="1"/>
  <c r="B39" i="1"/>
  <c r="H38" i="1"/>
  <c r="J38" i="1" s="1"/>
  <c r="D38" i="1"/>
  <c r="B38" i="1"/>
  <c r="H37" i="1"/>
  <c r="J37" i="1" s="1"/>
  <c r="D37" i="1"/>
  <c r="B37" i="1"/>
  <c r="H36" i="1"/>
  <c r="J36" i="1" s="1"/>
  <c r="D36" i="1"/>
  <c r="B36" i="1"/>
  <c r="H35" i="1"/>
  <c r="J35" i="1" s="1"/>
  <c r="D35" i="1"/>
  <c r="B35" i="1"/>
  <c r="H34" i="1"/>
  <c r="J34" i="1" s="1"/>
  <c r="D34" i="1"/>
  <c r="B34" i="1"/>
  <c r="H33" i="1"/>
  <c r="J33" i="1" s="1"/>
  <c r="D33" i="1"/>
  <c r="B33" i="1"/>
  <c r="H32" i="1"/>
  <c r="J32" i="1" s="1"/>
  <c r="D32" i="1"/>
  <c r="B32" i="1"/>
  <c r="H31" i="1"/>
  <c r="J31" i="1" s="1"/>
  <c r="D31" i="1"/>
  <c r="B31" i="1"/>
  <c r="H30" i="1"/>
  <c r="J30" i="1" s="1"/>
  <c r="D30" i="1"/>
  <c r="B30" i="1"/>
  <c r="H29" i="1"/>
  <c r="J29" i="1" s="1"/>
  <c r="D29" i="1"/>
  <c r="B29" i="1"/>
  <c r="H28" i="1"/>
  <c r="J28" i="1" s="1"/>
  <c r="D28" i="1"/>
  <c r="B28" i="1"/>
  <c r="H27" i="1"/>
  <c r="J27" i="1" s="1"/>
  <c r="D27" i="1"/>
  <c r="B27" i="1"/>
  <c r="H26" i="1"/>
  <c r="J26" i="1" s="1"/>
  <c r="D26" i="1"/>
  <c r="B26" i="1"/>
  <c r="H25" i="1"/>
  <c r="J25" i="1" s="1"/>
  <c r="D25" i="1"/>
  <c r="B25" i="1"/>
  <c r="H24" i="1"/>
  <c r="J24" i="1" s="1"/>
  <c r="D24" i="1"/>
  <c r="B24" i="1"/>
  <c r="H23" i="1"/>
  <c r="J23" i="1" s="1"/>
  <c r="D23" i="1"/>
  <c r="B23" i="1"/>
  <c r="H22" i="1"/>
  <c r="J22" i="1" s="1"/>
  <c r="D22" i="1"/>
  <c r="B22" i="1"/>
  <c r="H21" i="1"/>
  <c r="J21" i="1" s="1"/>
  <c r="B21" i="1"/>
  <c r="J20" i="1"/>
  <c r="H20" i="1"/>
  <c r="B20" i="1"/>
  <c r="H19" i="1"/>
  <c r="J19" i="1" s="1"/>
  <c r="B19" i="1"/>
  <c r="H18" i="1"/>
  <c r="J18" i="1" s="1"/>
  <c r="D18" i="1"/>
  <c r="B18" i="1"/>
  <c r="J17" i="1"/>
  <c r="H17" i="1"/>
  <c r="D17" i="1"/>
  <c r="B17" i="1"/>
  <c r="H16" i="1"/>
  <c r="J16" i="1" s="1"/>
  <c r="D16" i="1"/>
  <c r="B16" i="1"/>
  <c r="J15" i="1"/>
  <c r="H15" i="1"/>
  <c r="D15" i="1"/>
  <c r="B15" i="1"/>
  <c r="H14" i="1"/>
  <c r="J14" i="1" s="1"/>
  <c r="D14" i="1"/>
  <c r="B14" i="1"/>
  <c r="J13" i="1"/>
  <c r="H13" i="1"/>
  <c r="D13" i="1"/>
  <c r="B13" i="1"/>
  <c r="H12" i="1"/>
  <c r="J12" i="1" s="1"/>
  <c r="D12" i="1"/>
  <c r="B12" i="1"/>
  <c r="J11" i="1"/>
  <c r="H11" i="1"/>
  <c r="D11" i="1"/>
  <c r="B11" i="1"/>
  <c r="H10" i="1"/>
  <c r="J10" i="1" s="1"/>
  <c r="D10" i="1"/>
  <c r="B10" i="1"/>
  <c r="J9" i="1"/>
  <c r="H9" i="1"/>
  <c r="D9" i="1"/>
  <c r="B9" i="1"/>
  <c r="D29" i="2" l="1"/>
  <c r="H125" i="1"/>
  <c r="J125" i="1" s="1"/>
</calcChain>
</file>

<file path=xl/sharedStrings.xml><?xml version="1.0" encoding="utf-8"?>
<sst xmlns="http://schemas.openxmlformats.org/spreadsheetml/2006/main" count="195" uniqueCount="158">
  <si>
    <t>Poder Ejecutivo</t>
  </si>
  <si>
    <t>Estado Analítico del Ejercicio del Presupuesto de Egresos</t>
  </si>
  <si>
    <r>
      <t xml:space="preserve">Clasificación Administrativa </t>
    </r>
    <r>
      <rPr>
        <b/>
        <vertAlign val="superscript"/>
        <sz val="12"/>
        <color theme="0"/>
        <rFont val="Source Sans Pro"/>
        <family val="2"/>
      </rPr>
      <t>*/</t>
    </r>
  </si>
  <si>
    <t>ENERO - MARZO 2023</t>
  </si>
  <si>
    <t>(Cifras en Pesos)</t>
  </si>
  <si>
    <t>Unidad Responsable del Gasto</t>
  </si>
  <si>
    <t>Egresos</t>
  </si>
  <si>
    <t>Diferencia</t>
  </si>
  <si>
    <t xml:space="preserve">Comprometido </t>
  </si>
  <si>
    <t xml:space="preserve">Diferencia menos comprometido </t>
  </si>
  <si>
    <t>Aprobado</t>
  </si>
  <si>
    <t>Ampliaciones/
Reducciones</t>
  </si>
  <si>
    <t>Modificado</t>
  </si>
  <si>
    <t>Devengado</t>
  </si>
  <si>
    <t>Pagado</t>
  </si>
  <si>
    <t>01C001 Jefatura de Gobierno</t>
  </si>
  <si>
    <t>02C001 Secretaría de Gobierno</t>
  </si>
  <si>
    <t>03C001 Secretaría de Desarrollo Urbano y Vivienda</t>
  </si>
  <si>
    <t>04C001 Secretaría de Desarrollo Económico</t>
  </si>
  <si>
    <t>05C001 Secretaría de Turismo</t>
  </si>
  <si>
    <t>06C001 Secretaría del Medio Ambiente</t>
  </si>
  <si>
    <t>07C001 Secretaría de Obras y Servicios</t>
  </si>
  <si>
    <t>08C001 Secretaría de Inclusión y Bienestar Social</t>
  </si>
  <si>
    <t>09C001 Secretaría de Administración y Finanzas</t>
  </si>
  <si>
    <t>09C002 Aportaciones al FONADEN y al Fondo Adicional de Financiamiento a las Alcaldías</t>
  </si>
  <si>
    <t>10C001 Secretaría de Movilidad</t>
  </si>
  <si>
    <t>11C001 Secretaría de Seguridad Ciudadana</t>
  </si>
  <si>
    <t>13C001 Secretaría de la Contraloría General</t>
  </si>
  <si>
    <t>25C001 Consejería Jurídica y de Servicios Legales</t>
  </si>
  <si>
    <t>26C001 Secretaría de Salud</t>
  </si>
  <si>
    <t>31C000 Secretaría de Cultura</t>
  </si>
  <si>
    <t>33C001 Secretaría de Trabajo y Fomento Al Empleo</t>
  </si>
  <si>
    <t>34C001 Secretaría de Gestión Integral de Riesgos y Protección Civil</t>
  </si>
  <si>
    <t>35C001 Secretaría de Pueblos y Barrios Originarios y Comunidades Indígenas Residentes</t>
  </si>
  <si>
    <t>36C001 Secretaría de Educación, Ciencia, Tecnología e Innovación</t>
  </si>
  <si>
    <t>38C001 Secretaría de las Mujeres</t>
  </si>
  <si>
    <t>02CD01 Alcaldía Álvaro Obregón</t>
  </si>
  <si>
    <t>02CD02 Alcaldía Azcapotzalco</t>
  </si>
  <si>
    <t>02CD03 Alcaldía Benito Juárez</t>
  </si>
  <si>
    <t>02CD04 Alcaldía Coyoacán</t>
  </si>
  <si>
    <t>02CD05 Alcaldía Cuajimalpa de Morelos</t>
  </si>
  <si>
    <t>02CD06 Alcaldía Cuauhtémoc</t>
  </si>
  <si>
    <t>02CD07 Alcaldía Gustavo A. Madero</t>
  </si>
  <si>
    <t>02CD08 Alcaldía Iztacalco</t>
  </si>
  <si>
    <t>02CD09 Alcaldía Iztapalapa</t>
  </si>
  <si>
    <t>02CD10 Alcaldía La Magdalena Contreras</t>
  </si>
  <si>
    <t>02CD11 Alcaldía Miguel Hidalgo</t>
  </si>
  <si>
    <t>02CD12 Alcaldía Milpa Alta</t>
  </si>
  <si>
    <t>02CD13 Alcaldía Tláhuac</t>
  </si>
  <si>
    <t>02CD14 Alcaldía Tlalpan</t>
  </si>
  <si>
    <t>02CD15 Alcaldía Venustiano Carranza</t>
  </si>
  <si>
    <t>02CD16 Alcaldía Xochimilco</t>
  </si>
  <si>
    <t>01CD03 Centro de Comando, Control, Cómputo, Comunicaciones y Contacto Ciudadano</t>
  </si>
  <si>
    <t>01CD06 Agencia Digital de Innovación Pública</t>
  </si>
  <si>
    <t>02CDBP Comisión de Búsqueda de Personas de la Ciudad de México</t>
  </si>
  <si>
    <t>02OD04 Autoridad del Centro Histórico</t>
  </si>
  <si>
    <t>02OD06 Instancia Ejecutora del Sistema Integral de Derechos Humanos</t>
  </si>
  <si>
    <t>06CD03 Sistema de Aguas de la Ciudad de México</t>
  </si>
  <si>
    <t>06CD05 Agencia de Atención Animal</t>
  </si>
  <si>
    <t>07CD01 Planta Productora de Mezclas Asfalticas</t>
  </si>
  <si>
    <t>11CD01 Universidad de la Policía</t>
  </si>
  <si>
    <t>11CD02 Policía Auxiliar</t>
  </si>
  <si>
    <t>11CD03 Policía Bancaria e Industrial</t>
  </si>
  <si>
    <t>26CD01 Agencia de Protección Sanitaria</t>
  </si>
  <si>
    <t>36CD01 Universidad de la Salud</t>
  </si>
  <si>
    <t>36CDES Instituto de Estudios Superiores de la Ciudad de México "Rosario Castellanos"</t>
  </si>
  <si>
    <t>15C006 Tesorería</t>
  </si>
  <si>
    <t>16C000 Deuda Pública</t>
  </si>
  <si>
    <t>17L000 Congreso de la Ciudad de México</t>
  </si>
  <si>
    <t>18L000 Auditoría Superior de la Ciudad de México</t>
  </si>
  <si>
    <t>19J000 Tribunal Superior de Justicia</t>
  </si>
  <si>
    <t>20J000 Consejo de la Judicatura</t>
  </si>
  <si>
    <t>21A000 Tribunal de Justicia Administrativa</t>
  </si>
  <si>
    <t>22A000 Junta Local de Conciliación y Arbitraje</t>
  </si>
  <si>
    <t>23A000 Comisión de Derechos Humanos</t>
  </si>
  <si>
    <t>24A000 Instituto Electoral</t>
  </si>
  <si>
    <t>27A000 Tribunal Electoral</t>
  </si>
  <si>
    <t>29A000 Universidad Autónoma de la Ciudad de México</t>
  </si>
  <si>
    <t>32A000 Instituto de Transparencia, Acceso a la Información Pública, Protección de Datos Personales y Rendición de Cuentas</t>
  </si>
  <si>
    <t>40A000 Fiscalía General de Justicia</t>
  </si>
  <si>
    <t>42A000 Consejo de Evaluación del Desarrollo Social</t>
  </si>
  <si>
    <t>15C000 Fondo para las Acciones de Reconstrucción</t>
  </si>
  <si>
    <t>15C000 Fondo para las Acciones de Reconstrucción y otras previsiones</t>
  </si>
  <si>
    <t>01P0ES Fondo para el Desarrollo Económico y Social</t>
  </si>
  <si>
    <t>02PDAV Comisión Ejecutiva de Atención a Victímas de la Ciudad de México</t>
  </si>
  <si>
    <t>02PDDP Mecanismo para la Protección Integral de Personas Defensoras de Derechos Humanos y Periodistas</t>
  </si>
  <si>
    <t>03PDIV Instituto de Vivienda</t>
  </si>
  <si>
    <t>04P0DE Fondo de Desarrollo Económico</t>
  </si>
  <si>
    <t>04P0DS Fondo para el Desarrollo Social</t>
  </si>
  <si>
    <t>05P0PT Fondo Mixto de Promoción Turística</t>
  </si>
  <si>
    <t>06P0FA Fondo Ambiental Público</t>
  </si>
  <si>
    <t>06PDPA Procuraduría Ambiental y del Ordenamiento Territorial</t>
  </si>
  <si>
    <t>07PDIF Instituto Local de la Infraestructura Física Educativa</t>
  </si>
  <si>
    <t>07PDIS Instituto para la Seguridad de las Construcciones</t>
  </si>
  <si>
    <t>08PDCP Consejo para Prevenir y Eliminar la Discriminación</t>
  </si>
  <si>
    <t>08PDDF Sistema para el Desarrollo Integral de la Familia</t>
  </si>
  <si>
    <t>08PDII Instituto de las Personas con Discapacidad</t>
  </si>
  <si>
    <t>08PDIJ Instituto de la Juventud</t>
  </si>
  <si>
    <t>08PDPS Procuraduría Social</t>
  </si>
  <si>
    <t>09PFCH Fideicomiso del Centro Histórico</t>
  </si>
  <si>
    <t>09PFRC Fideicomiso de Recuperación Crediticia</t>
  </si>
  <si>
    <t>10P0TP Fideicomiso para el Fondo de Promoción para el Financiamiento del Transporte Público</t>
  </si>
  <si>
    <t>10PDMB Metrobús</t>
  </si>
  <si>
    <t>10PDME Sistema de Transporte Colectivo Metro</t>
  </si>
  <si>
    <t>10PDOR Organismo Regulador de Transporte</t>
  </si>
  <si>
    <t>10PDRT Red de Transporte de Pasajeros (RTP)</t>
  </si>
  <si>
    <t>10PDTE Servicio de Transportes Eléctricos</t>
  </si>
  <si>
    <t>13PDEA Escuela de Administración Pública</t>
  </si>
  <si>
    <t>13PDVA Instituto de Verificación Administrativa</t>
  </si>
  <si>
    <t>26PDIA Instituto para la Atención y Prevención de las Adicciones</t>
  </si>
  <si>
    <t>26PDSP Servicios de Salud Pública</t>
  </si>
  <si>
    <t>31PDMP Sistema de Medios Públicos de la Ciudad de México</t>
  </si>
  <si>
    <t>31PFMA Fideicomiso Museo de Arte Popular Mexicano</t>
  </si>
  <si>
    <t>31PFME Fideicomiso Museo del Estanquillo</t>
  </si>
  <si>
    <t>31PFPC Fideicomiso de Promocion y Desarrollo del Cine Mexicano</t>
  </si>
  <si>
    <t>33PDCL Centro de Conciliación Laboral</t>
  </si>
  <si>
    <t>33PDIT Instituto de Capacitación para el Trabajo</t>
  </si>
  <si>
    <t>34PDHB Heroico Cuerpo de Bomberos</t>
  </si>
  <si>
    <t>36PDID Instituto del Deporte</t>
  </si>
  <si>
    <t>36PDIE Instituto de Educación Media Superior</t>
  </si>
  <si>
    <t>36PFEG Fideicomiso Educación Garantizada</t>
  </si>
  <si>
    <t>41PDIP Instituto de Planeación Democrática y Prospectiva de la Ciudad de México</t>
  </si>
  <si>
    <t>09PDLR Caja de Previsión para Trabajadores a Lista de Raya</t>
  </si>
  <si>
    <t>09PDPA Caja de Previsión de la Policía Auxiliar</t>
  </si>
  <si>
    <t>09PDPP Caja de Previsión de la Policía Preventiva</t>
  </si>
  <si>
    <t>09PECM Corporación Mexicana de Impresión, S.A. de C.V.</t>
  </si>
  <si>
    <t>Total *</t>
  </si>
  <si>
    <r>
      <rPr>
        <b/>
        <vertAlign val="superscript"/>
        <sz val="10"/>
        <color rgb="FF000000"/>
        <rFont val="Source Sans Pro"/>
        <family val="2"/>
      </rPr>
      <t>*/</t>
    </r>
    <r>
      <rPr>
        <b/>
        <sz val="10"/>
        <color rgb="FF000000"/>
        <rFont val="Source Sans Pro"/>
        <family val="2"/>
      </rPr>
      <t xml:space="preserve"> Gasto Neto.</t>
    </r>
  </si>
  <si>
    <t>Nota: Cifras Preliminares, las correspondientes al cierre del ejercicio se registrarán en el Informe de Cuenta Pública 2023.</t>
  </si>
  <si>
    <r>
      <t>1</t>
    </r>
    <r>
      <rPr>
        <sz val="8"/>
        <color rgb="FF808080"/>
        <rFont val="Source Sans Pro"/>
        <family val="2"/>
      </rPr>
      <t xml:space="preserve"> En cumplimiento del Artículo 12 del Decreto de Presupuesto de Egresos de la Ciudad de México 2023 y de lo mandatado en el Artículo 9 de la Ley de Disciplina Financiera para las Entidades Federativas y Municipios, se consideran 100 mpd como aportación al Fondo para Estabilizar los Recursos Presupuestales de la Administración Pública de la Ciudad de México, también identificado como Fondo de Atención a los Desastres Naturales en la Ciudad de México “FONADEN CDMX”. Esta aportación abona al cumplimento de lo dispuesto por la Ley de Austeridad en el artículo 80 párrafo quinto. </t>
    </r>
  </si>
  <si>
    <r>
      <t xml:space="preserve">2 </t>
    </r>
    <r>
      <rPr>
        <sz val="8"/>
        <color rgb="FF808080"/>
        <rFont val="Source Sans Pro"/>
        <family val="2"/>
      </rPr>
      <t>En cumplimiento del Artículo 13 y 48 del Decreto de Presupuesto de Egresos de la Ciudad de México 2023  y de lo mandatado en la Ley para la Reconstrucción Integral de la Ciudad de México, el Fondo para las Acciones de Reconstrucción y otras previsiones, cuenta con 1,500 mdp para la  ejecución oportuna del Plan Integral para la Reconstrucción de la Ciudad de México, recursos que se asignan  conforme a los planes de acción aprobados por la Comisión para la Reconstrucción de la Ciudad de México; se suman además  631.5 mdp pesos considerados para destinarse al cumplimento de resoluciones definitivas pronunciadas por los órganos jurisdiccionales competentes.</t>
    </r>
  </si>
  <si>
    <r>
      <t>3</t>
    </r>
    <r>
      <rPr>
        <sz val="8"/>
        <color rgb="FF808080"/>
        <rFont val="Source Sans Pro"/>
        <family val="2"/>
      </rPr>
      <t>Al cierre del mes de abril el presupuesto modificado del METRO es de 20,635.1 mdp, pues se han agregado  743.2 mdp disponibles del ejercicio 2022 registrados en la Cuenta Pública 2022, así como 1,000 mdp provenientes de los ingresos de libre disposición excedentes respecto de lo estimado en la Ley de Ingresos de la Ciudad de México para el primer trimestre de 2023 y que dan soporte al Programa de Recuperación Operativa del Sistema de Transporte colectivo 2023-2024.</t>
    </r>
  </si>
  <si>
    <r>
      <t xml:space="preserve">Fuente: </t>
    </r>
    <r>
      <rPr>
        <sz val="8"/>
        <color rgb="FF6F7271"/>
        <rFont val="Source Sans Pro"/>
        <family val="2"/>
      </rPr>
      <t>Secretaría de Administración y Finanzas de la CDMX.</t>
    </r>
  </si>
  <si>
    <r>
      <t xml:space="preserve">Clasificación Administrativa </t>
    </r>
    <r>
      <rPr>
        <b/>
        <vertAlign val="superscript"/>
        <sz val="12"/>
        <color theme="0"/>
        <rFont val="Source Sans Pro"/>
        <family val="2"/>
      </rPr>
      <t>1/</t>
    </r>
  </si>
  <si>
    <t>Egresos*</t>
  </si>
  <si>
    <t>3=(1+2)</t>
  </si>
  <si>
    <t>1 Poder Ejecutivo</t>
  </si>
  <si>
    <t>2 Poder Legislativo</t>
  </si>
  <si>
    <t>Poder Legislativo</t>
  </si>
  <si>
    <t>3 Poder Judicial</t>
  </si>
  <si>
    <t>Poder Judicial</t>
  </si>
  <si>
    <t>4 Órganos Autónomos</t>
  </si>
  <si>
    <t>Órganos Autónomos</t>
  </si>
  <si>
    <r>
      <rPr>
        <b/>
        <vertAlign val="superscript"/>
        <sz val="10"/>
        <color rgb="FF000000"/>
        <rFont val="Source Sans Pro"/>
        <family val="2"/>
      </rPr>
      <t>1/</t>
    </r>
    <r>
      <rPr>
        <b/>
        <sz val="10"/>
        <color rgb="FF000000"/>
        <rFont val="Source Sans Pro"/>
        <family val="2"/>
      </rPr>
      <t xml:space="preserve"> Gasto Neto.</t>
    </r>
  </si>
  <si>
    <r>
      <rPr>
        <b/>
        <sz val="10"/>
        <color rgb="FF000000"/>
        <rFont val="Source Sans Pro"/>
        <family val="2"/>
      </rPr>
      <t>Las cifras</t>
    </r>
    <r>
      <rPr>
        <sz val="10"/>
        <color rgb="FF000000"/>
        <rFont val="Source Sans Pro"/>
        <family val="2"/>
      </rPr>
      <t xml:space="preserve"> pueden variar por efecto de redondeo. </t>
    </r>
  </si>
  <si>
    <r>
      <rPr>
        <b/>
        <sz val="10"/>
        <color rgb="FF000000"/>
        <rFont val="Source Sans Pro"/>
        <family val="2"/>
      </rPr>
      <t xml:space="preserve">Las cifras </t>
    </r>
    <r>
      <rPr>
        <sz val="10"/>
        <color rgb="FF000000"/>
        <rFont val="Source Sans Pro"/>
        <family val="2"/>
      </rPr>
      <t>entre paréntesis indican variaciones negativas.</t>
    </r>
  </si>
  <si>
    <r>
      <t>Fuente:</t>
    </r>
    <r>
      <rPr>
        <sz val="10"/>
        <color rgb="FF000000"/>
        <rFont val="Source Sans Pro"/>
        <family val="2"/>
      </rPr>
      <t xml:space="preserve"> Secretaría de Administración y Finanzas</t>
    </r>
  </si>
  <si>
    <t>Enero - Marzo 2023</t>
  </si>
  <si>
    <t>1 Entidades y Fideicomisos Públicos No Empresariales y No Financieros</t>
  </si>
  <si>
    <t>Entidades Paraestatales y Fideicomisos No Empresariales y No Financieros</t>
  </si>
  <si>
    <t>2 Instituciones Públicas De Seguridad Social</t>
  </si>
  <si>
    <t>Instituciones Públicas de la Seguridad Social</t>
  </si>
  <si>
    <t>3 Entidades Paraestatales Empresariales Y No Financieras</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</si>
  <si>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</si>
  <si>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</si>
  <si>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</si>
  <si>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Empresariales Financieras No Monetarias con Participación Estatal Mayoritaria</t>
  </si>
  <si>
    <t>Fideicomisos Financieros Públicos con Participación Estatal Mayoritaria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</si>
</sst>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_);_(* \(#,##0\);_(* &quot;-&quot;??_);_(@_)"/>
    <numFmt numFmtId="165" formatCode="_-* #,##0_-;\-* #,##0_-;_-* &quot;-&quot;??_-;_-@_-"/>
    <numFmt numFmtId="166" formatCode="0.0%"/>
    <numFmt numFmtId="167" formatCode="#,##0.0_);\(#,##0.0\)"/>
    <numFmt numFmtId="168" formatCode="_(* #,##0.0_);_(* \(#,##0.0\);_(* &quot;-&quot;??_);_(@_)"/>
    <numFmt numFmtId="169" formatCode="_-* #,##0.0_-;\-* #,##0.0_-;_-* &quot;-&quot;??_-;_-@_-"/>
  </numFmts>
  <fonts count="16" x14ac:knownFonts="1">
    <font>
      <sz val="11"/>
      <color rgb="FF000000"/>
      <name val="Calibri"/>
    </font>
    <font>
      <sz val="12"/>
      <color rgb="FF000000"/>
      <name val="Source Sans Pro"/>
      <family val="2"/>
    </font>
    <font>
      <b/>
      <sz val="12"/>
      <color theme="0"/>
      <name val="Source Sans Pro"/>
      <family val="2"/>
    </font>
    <font>
      <b/>
      <vertAlign val="superscript"/>
      <sz val="12"/>
      <color theme="0"/>
      <name val="Source Sans Pro"/>
      <family val="2"/>
    </font>
    <font>
      <b/>
      <sz val="12"/>
      <color rgb="FF000000"/>
      <name val="Source Sans Pro"/>
      <family val="2"/>
    </font>
    <font>
      <sz val="10"/>
      <color rgb="FF000000"/>
      <name val="Arial"/>
      <family val="2"/>
    </font>
    <font>
      <sz val="9"/>
      <color rgb="FF000000"/>
      <name val="Source Sans Pro"/>
      <family val="2"/>
    </font>
    <font>
      <b/>
      <sz val="10"/>
      <color rgb="FF666699"/>
      <name val="Arial"/>
      <family val="2"/>
    </font>
    <font>
      <b/>
      <sz val="10"/>
      <color rgb="FF000000"/>
      <name val="Source Sans Pro"/>
      <family val="2"/>
    </font>
    <font>
      <b/>
      <vertAlign val="superscript"/>
      <sz val="10"/>
      <color rgb="FF000000"/>
      <name val="Source Sans Pro"/>
      <family val="2"/>
    </font>
    <font>
      <sz val="10"/>
      <color rgb="FF000000"/>
      <name val="Source Sans Pro"/>
      <family val="2"/>
    </font>
    <font>
      <vertAlign val="superscript"/>
      <sz val="10"/>
      <color rgb="FF404040"/>
      <name val="Source Sans Pro"/>
      <family val="2"/>
    </font>
    <font>
      <sz val="8"/>
      <color rgb="FF808080"/>
      <name val="Source Sans Pro"/>
      <family val="2"/>
    </font>
    <font>
      <b/>
      <sz val="8"/>
      <color rgb="FF6F7271"/>
      <name val="Source Sans Pro"/>
      <family val="2"/>
    </font>
    <font>
      <sz val="8"/>
      <color rgb="FF6F7271"/>
      <name val="Source Sans Pro"/>
      <family val="2"/>
    </font>
    <font>
      <i/>
      <sz val="12"/>
      <color rgb="FF000000"/>
      <name val="Source Sans Pro"/>
      <family val="2"/>
    </font>
  </fonts>
  <fills count="3">
    <fill>
      <patternFill patternType="none"/>
    </fill>
    <fill>
      <patternFill patternType="gray125"/>
    </fill>
    <fill>
      <patternFill patternType="solid">
        <fgColor rgb="FF691C20"/>
        <bgColor rgb="FFFFFFFF"/>
      </patternFill>
    </fill>
  </fills>
  <borders count="17">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style="double">
        <color rgb="FF000000"/>
      </bottom>
      <diagonal/>
    </border>
    <border>
      <left style="thin">
        <color rgb="FF000000"/>
      </left>
      <right style="thin">
        <color rgb="FF000000"/>
      </right>
      <top/>
      <bottom/>
      <diagonal/>
    </border>
  </borders>
  <cellStyleXfs count="1">
    <xf numFmtId="0" fontId="0" fillId="0" borderId="0"/>
  </cellStyleXfs>
  <cellXfs count="60">
    <xf numFmtId="0" fontId="0" fillId="0" borderId="0" xfId="0"/>
    <xf numFmtId="0" fontId="1" fillId="0" borderId="0" xfId="0" applyFont="1"/>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xf>
    <xf numFmtId="49" fontId="2" fillId="2" borderId="10"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49" fontId="2" fillId="2" borderId="12" xfId="0" applyNumberFormat="1" applyFont="1" applyFill="1" applyBorder="1" applyAlignment="1">
      <alignment horizontal="center" vertical="center" wrapText="1"/>
    </xf>
    <xf numFmtId="49" fontId="2" fillId="2" borderId="9" xfId="0" applyNumberFormat="1"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0" xfId="0" applyFont="1"/>
    <xf numFmtId="0" fontId="1" fillId="0" borderId="0" xfId="0" applyFont="1" applyAlignment="1">
      <alignment horizontal="justify" vertical="center"/>
    </xf>
    <xf numFmtId="164" fontId="6" fillId="0" borderId="0" xfId="0" applyNumberFormat="1" applyFont="1" applyAlignment="1">
      <alignment horizontal="center" vertical="center" wrapText="1"/>
    </xf>
    <xf numFmtId="165" fontId="6" fillId="0" borderId="0" xfId="0" applyNumberFormat="1" applyFont="1" applyAlignment="1">
      <alignment horizontal="center" vertical="center" wrapText="1"/>
    </xf>
    <xf numFmtId="0" fontId="1" fillId="0" borderId="0" xfId="0" applyFont="1" applyAlignment="1">
      <alignment vertical="center"/>
    </xf>
    <xf numFmtId="0" fontId="7" fillId="0" borderId="0" xfId="0" applyFont="1" applyAlignment="1">
      <alignment horizontal="left"/>
    </xf>
    <xf numFmtId="0" fontId="4" fillId="0" borderId="0" xfId="0" applyFont="1" applyAlignment="1">
      <alignment vertical="center"/>
    </xf>
    <xf numFmtId="164" fontId="1" fillId="0" borderId="0" xfId="0" applyNumberFormat="1" applyFont="1" applyAlignment="1">
      <alignment horizontal="center" vertical="center" wrapText="1"/>
    </xf>
    <xf numFmtId="165" fontId="1" fillId="0" borderId="0" xfId="0" applyNumberFormat="1" applyFont="1" applyAlignment="1">
      <alignment horizontal="center" vertical="center" wrapText="1"/>
    </xf>
    <xf numFmtId="0" fontId="4" fillId="0" borderId="0" xfId="0" applyFont="1"/>
    <xf numFmtId="0" fontId="1" fillId="0" borderId="0" xfId="0" applyFont="1" applyAlignment="1">
      <alignment horizontal="left" vertical="center"/>
    </xf>
    <xf numFmtId="165" fontId="1" fillId="0" borderId="0" xfId="0" applyNumberFormat="1" applyFont="1" applyAlignment="1">
      <alignment horizontal="right" vertical="center"/>
    </xf>
    <xf numFmtId="165" fontId="4" fillId="0" borderId="0" xfId="0" applyNumberFormat="1" applyFont="1" applyAlignment="1">
      <alignment horizontal="right" vertical="center"/>
    </xf>
    <xf numFmtId="164" fontId="4" fillId="0" borderId="0" xfId="0" applyNumberFormat="1" applyFont="1" applyAlignment="1">
      <alignment horizontal="center" vertical="center" wrapText="1"/>
    </xf>
    <xf numFmtId="166" fontId="4" fillId="0" borderId="0" xfId="0" applyNumberFormat="1" applyFont="1"/>
    <xf numFmtId="0" fontId="1" fillId="0" borderId="15" xfId="0" applyFont="1" applyBorder="1" applyAlignment="1">
      <alignment horizontal="left" vertical="center"/>
    </xf>
    <xf numFmtId="0" fontId="1" fillId="0" borderId="15" xfId="0" applyFont="1" applyBorder="1" applyAlignment="1">
      <alignment horizontal="left" vertical="center" wrapText="1"/>
    </xf>
    <xf numFmtId="167" fontId="1" fillId="0" borderId="15" xfId="0" applyNumberFormat="1" applyFont="1" applyBorder="1" applyAlignment="1">
      <alignment vertical="center"/>
    </xf>
    <xf numFmtId="166" fontId="1" fillId="0" borderId="15" xfId="0" applyNumberFormat="1" applyFont="1" applyBorder="1" applyAlignment="1">
      <alignment vertical="center"/>
    </xf>
    <xf numFmtId="0" fontId="8" fillId="0" borderId="0" xfId="0" applyFont="1" applyAlignment="1">
      <alignment horizontal="justify" vertical="center" wrapText="1"/>
    </xf>
    <xf numFmtId="0" fontId="10" fillId="0" borderId="0" xfId="0" applyFont="1" applyAlignment="1">
      <alignment horizontal="justify" vertical="center" wrapText="1"/>
    </xf>
    <xf numFmtId="0" fontId="11" fillId="0" borderId="0" xfId="0" applyFont="1" applyAlignment="1">
      <alignment horizontal="left" vertical="center" wrapText="1"/>
    </xf>
    <xf numFmtId="0" fontId="13" fillId="0" borderId="0" xfId="0" applyFont="1" applyAlignment="1">
      <alignment vertical="center"/>
    </xf>
    <xf numFmtId="0" fontId="2" fillId="2" borderId="9" xfId="0" applyFont="1" applyFill="1" applyBorder="1" applyAlignment="1">
      <alignment horizontal="center" vertical="center" wrapText="1"/>
    </xf>
    <xf numFmtId="49" fontId="2" fillId="2" borderId="13" xfId="0" applyNumberFormat="1" applyFont="1" applyFill="1" applyBorder="1" applyAlignment="1">
      <alignment horizontal="center" vertical="center" wrapText="1"/>
    </xf>
    <xf numFmtId="49" fontId="2" fillId="2" borderId="16" xfId="0" applyNumberFormat="1" applyFont="1" applyFill="1" applyBorder="1" applyAlignment="1">
      <alignment horizontal="center" vertical="center" wrapText="1"/>
    </xf>
    <xf numFmtId="0" fontId="2" fillId="2" borderId="9" xfId="0" quotePrefix="1" applyFont="1" applyFill="1" applyBorder="1" applyAlignment="1">
      <alignment horizontal="center" vertical="center" wrapText="1"/>
    </xf>
    <xf numFmtId="0" fontId="2" fillId="2" borderId="9" xfId="0" applyFont="1" applyFill="1" applyBorder="1" applyAlignment="1">
      <alignment horizontal="center" vertical="top" wrapText="1"/>
    </xf>
    <xf numFmtId="49" fontId="2" fillId="2" borderId="14" xfId="0" applyNumberFormat="1" applyFont="1" applyFill="1" applyBorder="1" applyAlignment="1">
      <alignment horizontal="center" vertical="center" wrapText="1"/>
    </xf>
    <xf numFmtId="0" fontId="15" fillId="0" borderId="0" xfId="0" applyFont="1" applyAlignment="1">
      <alignment horizontal="left" vertical="center" wrapText="1"/>
    </xf>
    <xf numFmtId="168" fontId="4" fillId="0" borderId="0" xfId="0" applyNumberFormat="1" applyFont="1" applyAlignment="1">
      <alignment horizontal="center" vertical="center" wrapText="1"/>
    </xf>
    <xf numFmtId="0" fontId="1" fillId="0" borderId="0" xfId="0" applyFont="1" applyAlignment="1">
      <alignment horizontal="justify" vertical="center" wrapText="1"/>
    </xf>
    <xf numFmtId="167" fontId="4" fillId="0" borderId="0" xfId="0" applyNumberFormat="1" applyFont="1" applyAlignment="1">
      <alignment vertical="center"/>
    </xf>
    <xf numFmtId="0" fontId="10" fillId="0" borderId="0" xfId="0" applyFont="1" applyAlignment="1">
      <alignment vertical="center"/>
    </xf>
    <xf numFmtId="0" fontId="10" fillId="0" borderId="0" xfId="0" applyFont="1"/>
    <xf numFmtId="169" fontId="1" fillId="0" borderId="0" xfId="0" applyNumberFormat="1" applyFont="1"/>
    <xf numFmtId="43" fontId="1" fillId="0" borderId="0" xfId="0" applyNumberFormat="1" applyFont="1"/>
    <xf numFmtId="165" fontId="1" fillId="0" borderId="0" xfId="0" applyNumberFormat="1" applyFont="1"/>
    <xf numFmtId="0" fontId="1"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Judith\Documents\2023\ENE-MZO\CLASIFICACIONES%20CONAC\conac_ej_133.xlsx" TargetMode="External"/><Relationship Id="rId1" Type="http://schemas.openxmlformats.org/officeDocument/2006/relationships/externalLinkPath" Target="conac_ej_13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las_Economica"/>
      <sheetName val="Objeto del Gasto"/>
      <sheetName val="Funcional"/>
      <sheetName val="Categoría Programática"/>
      <sheetName val="Administrativa-1"/>
      <sheetName val="Administrativa-2"/>
      <sheetName val="Administrativa-3"/>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A7FBE-7BB8-49FB-BD16-129A7DB4B9DF}">
  <sheetPr>
    <tabColor rgb="FF00B050"/>
    <pageSetUpPr fitToPage="1"/>
  </sheetPr>
  <dimension ref="A1:L132"/>
  <sheetViews>
    <sheetView showGridLines="0" tabSelected="1" view="pageBreakPreview" topLeftCell="A115" zoomScale="70" zoomScaleNormal="70" zoomScaleSheetLayoutView="70" workbookViewId="0">
      <selection activeCell="G11" sqref="G11"/>
    </sheetView>
  </sheetViews>
  <sheetFormatPr baseColWidth="10" defaultColWidth="11.5546875" defaultRowHeight="15.6" x14ac:dyDescent="0.3"/>
  <cols>
    <col min="1" max="1" width="11.5546875" style="1" customWidth="1"/>
    <col min="2" max="2" width="58.109375" style="1" customWidth="1"/>
    <col min="3" max="10" width="19.88671875" style="1" customWidth="1"/>
    <col min="11" max="11" width="11.5546875" style="1"/>
  </cols>
  <sheetData>
    <row r="1" spans="1:10" ht="15" customHeight="1" x14ac:dyDescent="0.3">
      <c r="B1" s="2" t="s">
        <v>0</v>
      </c>
      <c r="C1" s="3"/>
      <c r="D1" s="3"/>
      <c r="E1" s="3"/>
      <c r="F1" s="3"/>
      <c r="G1" s="3"/>
      <c r="H1" s="3"/>
      <c r="I1" s="3"/>
      <c r="J1" s="4"/>
    </row>
    <row r="2" spans="1:10" ht="15" customHeight="1" x14ac:dyDescent="0.3">
      <c r="B2" s="5" t="s">
        <v>1</v>
      </c>
      <c r="C2" s="6"/>
      <c r="D2" s="6"/>
      <c r="E2" s="6"/>
      <c r="F2" s="6"/>
      <c r="G2" s="6"/>
      <c r="H2" s="6"/>
      <c r="I2" s="6"/>
      <c r="J2" s="7"/>
    </row>
    <row r="3" spans="1:10" ht="15" customHeight="1" x14ac:dyDescent="0.3">
      <c r="B3" s="5" t="s">
        <v>2</v>
      </c>
      <c r="C3" s="6"/>
      <c r="D3" s="6"/>
      <c r="E3" s="6"/>
      <c r="F3" s="6"/>
      <c r="G3" s="6"/>
      <c r="H3" s="6"/>
      <c r="I3" s="6"/>
      <c r="J3" s="7"/>
    </row>
    <row r="4" spans="1:10" ht="15" customHeight="1" x14ac:dyDescent="0.3">
      <c r="B4" s="5" t="s">
        <v>3</v>
      </c>
      <c r="C4" s="6"/>
      <c r="D4" s="6"/>
      <c r="E4" s="6"/>
      <c r="F4" s="6"/>
      <c r="G4" s="6"/>
      <c r="H4" s="6"/>
      <c r="I4" s="6"/>
      <c r="J4" s="7"/>
    </row>
    <row r="5" spans="1:10" ht="15" customHeight="1" x14ac:dyDescent="0.3">
      <c r="B5" s="8" t="s">
        <v>4</v>
      </c>
      <c r="C5" s="9"/>
      <c r="D5" s="9"/>
      <c r="E5" s="9"/>
      <c r="F5" s="9"/>
      <c r="G5" s="9"/>
      <c r="H5" s="9"/>
      <c r="I5" s="9"/>
      <c r="J5" s="10"/>
    </row>
    <row r="6" spans="1:10" ht="15" customHeight="1" x14ac:dyDescent="0.3">
      <c r="B6" s="11" t="s">
        <v>5</v>
      </c>
      <c r="C6" s="12" t="s">
        <v>6</v>
      </c>
      <c r="D6" s="13"/>
      <c r="E6" s="13"/>
      <c r="F6" s="13"/>
      <c r="G6" s="14"/>
      <c r="H6" s="15" t="s">
        <v>7</v>
      </c>
      <c r="I6" s="16" t="s">
        <v>8</v>
      </c>
      <c r="J6" s="15" t="s">
        <v>9</v>
      </c>
    </row>
    <row r="7" spans="1:10" ht="30" customHeight="1" x14ac:dyDescent="0.3">
      <c r="B7" s="11"/>
      <c r="C7" s="17" t="s">
        <v>10</v>
      </c>
      <c r="D7" s="17" t="s">
        <v>11</v>
      </c>
      <c r="E7" s="17" t="s">
        <v>12</v>
      </c>
      <c r="F7" s="17" t="s">
        <v>13</v>
      </c>
      <c r="G7" s="17" t="s">
        <v>14</v>
      </c>
      <c r="H7" s="15"/>
      <c r="I7" s="18"/>
      <c r="J7" s="15"/>
    </row>
    <row r="8" spans="1:10" s="19" customFormat="1" ht="8.1" customHeight="1" x14ac:dyDescent="0.3">
      <c r="B8" s="20"/>
    </row>
    <row r="9" spans="1:10" s="25" customFormat="1" ht="30" customHeight="1" x14ac:dyDescent="0.25">
      <c r="A9" s="21" t="s">
        <v>15</v>
      </c>
      <c r="B9" s="22" t="str">
        <f>MID(A9,8,100)</f>
        <v>Jefatura de Gobierno</v>
      </c>
      <c r="C9" s="23">
        <v>228762677</v>
      </c>
      <c r="D9" s="23">
        <f t="shared" ref="D9:D18" si="0">E9-C9</f>
        <v>0</v>
      </c>
      <c r="E9" s="23">
        <v>228762677</v>
      </c>
      <c r="F9" s="23">
        <v>48150687.680000015</v>
      </c>
      <c r="G9" s="24">
        <v>48150687.680000015</v>
      </c>
      <c r="H9" s="24">
        <f t="shared" ref="H9:H72" si="1">+E9-G9</f>
        <v>180611989.31999999</v>
      </c>
      <c r="I9" s="23">
        <v>44717133.700000003</v>
      </c>
      <c r="J9" s="23">
        <f t="shared" ref="J9:J72" si="2">+H9-I9</f>
        <v>135894855.62</v>
      </c>
    </row>
    <row r="10" spans="1:10" s="25" customFormat="1" ht="30" customHeight="1" x14ac:dyDescent="0.25">
      <c r="A10" s="26" t="s">
        <v>16</v>
      </c>
      <c r="B10" s="22" t="str">
        <f t="shared" ref="B10:B73" si="3">MID(A10,8,100)</f>
        <v>Secretaría de Gobierno</v>
      </c>
      <c r="C10" s="23">
        <v>728970406</v>
      </c>
      <c r="D10" s="23">
        <f t="shared" si="0"/>
        <v>0</v>
      </c>
      <c r="E10" s="23">
        <v>728970406</v>
      </c>
      <c r="F10" s="23">
        <v>132903297.16999997</v>
      </c>
      <c r="G10" s="24">
        <v>132903297.16999997</v>
      </c>
      <c r="H10" s="24">
        <f t="shared" si="1"/>
        <v>596067108.83000004</v>
      </c>
      <c r="I10" s="23">
        <v>142526700.57999998</v>
      </c>
      <c r="J10" s="23">
        <f t="shared" si="2"/>
        <v>453540408.25000006</v>
      </c>
    </row>
    <row r="11" spans="1:10" s="25" customFormat="1" ht="30" customHeight="1" x14ac:dyDescent="0.25">
      <c r="A11" s="26" t="s">
        <v>17</v>
      </c>
      <c r="B11" s="22" t="str">
        <f t="shared" si="3"/>
        <v>Secretaría de Desarrollo Urbano y Vivienda</v>
      </c>
      <c r="C11" s="23">
        <v>269432685</v>
      </c>
      <c r="D11" s="23">
        <f t="shared" si="0"/>
        <v>0</v>
      </c>
      <c r="E11" s="23">
        <v>269432685</v>
      </c>
      <c r="F11" s="23">
        <v>55552880.319999978</v>
      </c>
      <c r="G11" s="24">
        <v>55552880.319999978</v>
      </c>
      <c r="H11" s="24">
        <f t="shared" si="1"/>
        <v>213879804.68000001</v>
      </c>
      <c r="I11" s="23">
        <v>38821555.25</v>
      </c>
      <c r="J11" s="23">
        <f t="shared" si="2"/>
        <v>175058249.43000001</v>
      </c>
    </row>
    <row r="12" spans="1:10" s="25" customFormat="1" ht="30" customHeight="1" x14ac:dyDescent="0.25">
      <c r="A12" s="26" t="s">
        <v>18</v>
      </c>
      <c r="B12" s="22" t="str">
        <f t="shared" si="3"/>
        <v>Secretaría de Desarrollo Económico</v>
      </c>
      <c r="C12" s="23">
        <v>428559871</v>
      </c>
      <c r="D12" s="23">
        <f t="shared" si="0"/>
        <v>101223240</v>
      </c>
      <c r="E12" s="23">
        <v>529783111</v>
      </c>
      <c r="F12" s="23">
        <v>87511980.019999981</v>
      </c>
      <c r="G12" s="24">
        <v>87511980.019999981</v>
      </c>
      <c r="H12" s="24">
        <f t="shared" si="1"/>
        <v>442271130.98000002</v>
      </c>
      <c r="I12" s="23">
        <v>67755992.25</v>
      </c>
      <c r="J12" s="23">
        <f t="shared" si="2"/>
        <v>374515138.73000002</v>
      </c>
    </row>
    <row r="13" spans="1:10" s="25" customFormat="1" ht="30" customHeight="1" x14ac:dyDescent="0.25">
      <c r="A13" s="26" t="s">
        <v>19</v>
      </c>
      <c r="B13" s="22" t="str">
        <f t="shared" si="3"/>
        <v>Secretaría de Turismo</v>
      </c>
      <c r="C13" s="23">
        <v>146972343</v>
      </c>
      <c r="D13" s="23">
        <f t="shared" si="0"/>
        <v>0</v>
      </c>
      <c r="E13" s="23">
        <v>146972343</v>
      </c>
      <c r="F13" s="23">
        <v>15914495.99</v>
      </c>
      <c r="G13" s="24">
        <v>15914495.99</v>
      </c>
      <c r="H13" s="24">
        <f t="shared" si="1"/>
        <v>131057847.01000001</v>
      </c>
      <c r="I13" s="23">
        <v>10415511.18</v>
      </c>
      <c r="J13" s="23">
        <f t="shared" si="2"/>
        <v>120642335.83000001</v>
      </c>
    </row>
    <row r="14" spans="1:10" s="25" customFormat="1" ht="30" customHeight="1" x14ac:dyDescent="0.25">
      <c r="A14" s="26" t="s">
        <v>20</v>
      </c>
      <c r="B14" s="22" t="str">
        <f t="shared" si="3"/>
        <v>Secretaría del Medio Ambiente</v>
      </c>
      <c r="C14" s="23">
        <v>1348296786</v>
      </c>
      <c r="D14" s="23">
        <f t="shared" si="0"/>
        <v>568629742.0999999</v>
      </c>
      <c r="E14" s="23">
        <v>1916926528.0999999</v>
      </c>
      <c r="F14" s="23">
        <v>764018153.11000001</v>
      </c>
      <c r="G14" s="24">
        <v>764018153.11000001</v>
      </c>
      <c r="H14" s="24">
        <f t="shared" si="1"/>
        <v>1152908374.9899998</v>
      </c>
      <c r="I14" s="23">
        <v>348301406.07999998</v>
      </c>
      <c r="J14" s="23">
        <f t="shared" si="2"/>
        <v>804606968.90999985</v>
      </c>
    </row>
    <row r="15" spans="1:10" s="25" customFormat="1" ht="30" customHeight="1" x14ac:dyDescent="0.25">
      <c r="A15" s="26" t="s">
        <v>21</v>
      </c>
      <c r="B15" s="22" t="str">
        <f t="shared" si="3"/>
        <v>Secretaría de Obras y Servicios</v>
      </c>
      <c r="C15" s="23">
        <v>11655086703</v>
      </c>
      <c r="D15" s="23">
        <f t="shared" si="0"/>
        <v>1712652734.9500008</v>
      </c>
      <c r="E15" s="23">
        <v>13367739437.950001</v>
      </c>
      <c r="F15" s="23">
        <v>1696201507.1699998</v>
      </c>
      <c r="G15" s="24">
        <v>1696201507.1699998</v>
      </c>
      <c r="H15" s="24">
        <f t="shared" si="1"/>
        <v>11671537930.780001</v>
      </c>
      <c r="I15" s="23">
        <v>5698731877.6400003</v>
      </c>
      <c r="J15" s="23">
        <f t="shared" si="2"/>
        <v>5972806053.1400003</v>
      </c>
    </row>
    <row r="16" spans="1:10" s="25" customFormat="1" ht="30" customHeight="1" x14ac:dyDescent="0.25">
      <c r="A16" s="26" t="s">
        <v>22</v>
      </c>
      <c r="B16" s="22" t="str">
        <f t="shared" si="3"/>
        <v>Secretaría de Inclusión y Bienestar Social</v>
      </c>
      <c r="C16" s="23">
        <v>2542944110</v>
      </c>
      <c r="D16" s="23">
        <f t="shared" si="0"/>
        <v>0</v>
      </c>
      <c r="E16" s="23">
        <v>2542944110</v>
      </c>
      <c r="F16" s="23">
        <v>558936163.53999972</v>
      </c>
      <c r="G16" s="24">
        <v>558936163.53999972</v>
      </c>
      <c r="H16" s="24">
        <f t="shared" si="1"/>
        <v>1984007946.4600003</v>
      </c>
      <c r="I16" s="23">
        <v>504798985.16999996</v>
      </c>
      <c r="J16" s="23">
        <f t="shared" si="2"/>
        <v>1479208961.2900004</v>
      </c>
    </row>
    <row r="17" spans="1:10" s="25" customFormat="1" ht="30" customHeight="1" x14ac:dyDescent="0.25">
      <c r="A17" s="26" t="s">
        <v>23</v>
      </c>
      <c r="B17" s="22" t="str">
        <f t="shared" si="3"/>
        <v>Secretaría de Administración y Finanzas</v>
      </c>
      <c r="C17" s="23">
        <v>4282928384</v>
      </c>
      <c r="D17" s="23">
        <f t="shared" si="0"/>
        <v>510</v>
      </c>
      <c r="E17" s="23">
        <v>4282928894</v>
      </c>
      <c r="F17" s="23">
        <v>915745456.16999972</v>
      </c>
      <c r="G17" s="24">
        <v>915745456.16999972</v>
      </c>
      <c r="H17" s="24">
        <f t="shared" si="1"/>
        <v>3367183437.8300004</v>
      </c>
      <c r="I17" s="23">
        <v>565306466.87999976</v>
      </c>
      <c r="J17" s="23">
        <f t="shared" si="2"/>
        <v>2801876970.9500008</v>
      </c>
    </row>
    <row r="18" spans="1:10" s="25" customFormat="1" ht="30" customHeight="1" x14ac:dyDescent="0.25">
      <c r="A18" s="26" t="s">
        <v>24</v>
      </c>
      <c r="B18" s="22" t="str">
        <f t="shared" si="3"/>
        <v>Aportaciones al FONADEN y al Fondo Adicional de Financiamiento a las Alcaldías</v>
      </c>
      <c r="C18" s="23">
        <v>0</v>
      </c>
      <c r="D18" s="23">
        <f t="shared" si="0"/>
        <v>100000000</v>
      </c>
      <c r="E18" s="23">
        <v>100000000</v>
      </c>
      <c r="F18" s="23">
        <v>100000000</v>
      </c>
      <c r="G18" s="24">
        <v>100000000</v>
      </c>
      <c r="H18" s="24">
        <f t="shared" si="1"/>
        <v>0</v>
      </c>
      <c r="I18" s="23">
        <v>0</v>
      </c>
      <c r="J18" s="23">
        <f t="shared" si="2"/>
        <v>0</v>
      </c>
    </row>
    <row r="19" spans="1:10" s="25" customFormat="1" ht="30" customHeight="1" x14ac:dyDescent="0.25">
      <c r="A19" s="26" t="s">
        <v>25</v>
      </c>
      <c r="B19" s="22" t="str">
        <f t="shared" si="3"/>
        <v>Secretaría de Movilidad</v>
      </c>
      <c r="C19" s="23">
        <v>2310795709</v>
      </c>
      <c r="D19" s="23"/>
      <c r="E19" s="23">
        <v>2310795709</v>
      </c>
      <c r="F19" s="23">
        <v>300177415.21999997</v>
      </c>
      <c r="G19" s="24">
        <v>300177415.21999997</v>
      </c>
      <c r="H19" s="24">
        <f t="shared" si="1"/>
        <v>2010618293.78</v>
      </c>
      <c r="I19" s="23">
        <v>1051660466.6300001</v>
      </c>
      <c r="J19" s="23">
        <f t="shared" si="2"/>
        <v>958957827.14999986</v>
      </c>
    </row>
    <row r="20" spans="1:10" s="25" customFormat="1" ht="30" customHeight="1" x14ac:dyDescent="0.25">
      <c r="A20" s="26" t="s">
        <v>26</v>
      </c>
      <c r="B20" s="22" t="str">
        <f t="shared" si="3"/>
        <v>Secretaría de Seguridad Ciudadana</v>
      </c>
      <c r="C20" s="23">
        <v>25283237870</v>
      </c>
      <c r="D20" s="23"/>
      <c r="E20" s="23">
        <v>25317012455.23</v>
      </c>
      <c r="F20" s="23">
        <v>5840224390.6000042</v>
      </c>
      <c r="G20" s="24">
        <v>5840224390.6000042</v>
      </c>
      <c r="H20" s="24">
        <f t="shared" si="1"/>
        <v>19476788064.629997</v>
      </c>
      <c r="I20" s="23">
        <v>4272612348.4799995</v>
      </c>
      <c r="J20" s="23">
        <f t="shared" si="2"/>
        <v>15204175716.149998</v>
      </c>
    </row>
    <row r="21" spans="1:10" s="25" customFormat="1" ht="30" customHeight="1" x14ac:dyDescent="0.25">
      <c r="A21" s="26" t="s">
        <v>27</v>
      </c>
      <c r="B21" s="22" t="str">
        <f t="shared" si="3"/>
        <v>Secretaría de la Contraloría General</v>
      </c>
      <c r="C21" s="23">
        <v>352155369</v>
      </c>
      <c r="D21" s="23"/>
      <c r="E21" s="23">
        <v>352155369</v>
      </c>
      <c r="F21" s="23">
        <v>71884028.079999983</v>
      </c>
      <c r="G21" s="24">
        <v>71884028.079999983</v>
      </c>
      <c r="H21" s="24">
        <f t="shared" si="1"/>
        <v>280271340.92000002</v>
      </c>
      <c r="I21" s="23">
        <v>63012511.18999999</v>
      </c>
      <c r="J21" s="23">
        <f t="shared" si="2"/>
        <v>217258829.73000002</v>
      </c>
    </row>
    <row r="22" spans="1:10" s="25" customFormat="1" ht="30" customHeight="1" x14ac:dyDescent="0.25">
      <c r="A22" s="26" t="s">
        <v>28</v>
      </c>
      <c r="B22" s="22" t="str">
        <f t="shared" si="3"/>
        <v>Consejería Jurídica y de Servicios Legales</v>
      </c>
      <c r="C22" s="23">
        <v>1544672234</v>
      </c>
      <c r="D22" s="23">
        <f t="shared" ref="D22:D85" si="4">E22-C22</f>
        <v>0</v>
      </c>
      <c r="E22" s="23">
        <v>1544672234</v>
      </c>
      <c r="F22" s="23">
        <v>356811333.05999994</v>
      </c>
      <c r="G22" s="24">
        <v>356811333.05999994</v>
      </c>
      <c r="H22" s="24">
        <f t="shared" si="1"/>
        <v>1187860900.9400001</v>
      </c>
      <c r="I22" s="23">
        <v>118056427.34000002</v>
      </c>
      <c r="J22" s="23">
        <f t="shared" si="2"/>
        <v>1069804473.6</v>
      </c>
    </row>
    <row r="23" spans="1:10" s="25" customFormat="1" ht="30" customHeight="1" x14ac:dyDescent="0.25">
      <c r="A23" s="26" t="s">
        <v>29</v>
      </c>
      <c r="B23" s="22" t="str">
        <f t="shared" si="3"/>
        <v>Secretaría de Salud</v>
      </c>
      <c r="C23" s="23">
        <v>13958768737</v>
      </c>
      <c r="D23" s="23">
        <f t="shared" si="4"/>
        <v>0</v>
      </c>
      <c r="E23" s="23">
        <v>13958768737</v>
      </c>
      <c r="F23" s="23">
        <v>2248306013.3099999</v>
      </c>
      <c r="G23" s="24">
        <v>2248306013.3099999</v>
      </c>
      <c r="H23" s="24">
        <f t="shared" si="1"/>
        <v>11710462723.690001</v>
      </c>
      <c r="I23" s="23">
        <v>2011298352.8299997</v>
      </c>
      <c r="J23" s="23">
        <f t="shared" si="2"/>
        <v>9699164370.8600006</v>
      </c>
    </row>
    <row r="24" spans="1:10" s="25" customFormat="1" ht="30" customHeight="1" x14ac:dyDescent="0.25">
      <c r="A24" s="26" t="s">
        <v>30</v>
      </c>
      <c r="B24" s="22" t="str">
        <f t="shared" si="3"/>
        <v>Secretaría de Cultura</v>
      </c>
      <c r="C24" s="23">
        <v>1015257097</v>
      </c>
      <c r="D24" s="23">
        <f t="shared" si="4"/>
        <v>0</v>
      </c>
      <c r="E24" s="23">
        <v>1015257097</v>
      </c>
      <c r="F24" s="23">
        <v>149779496.09000003</v>
      </c>
      <c r="G24" s="24">
        <v>149779496.09000003</v>
      </c>
      <c r="H24" s="24">
        <f t="shared" si="1"/>
        <v>865477600.90999997</v>
      </c>
      <c r="I24" s="23">
        <v>266615244.80000001</v>
      </c>
      <c r="J24" s="23">
        <f t="shared" si="2"/>
        <v>598862356.1099999</v>
      </c>
    </row>
    <row r="25" spans="1:10" s="25" customFormat="1" ht="30" customHeight="1" x14ac:dyDescent="0.25">
      <c r="A25" s="26" t="s">
        <v>31</v>
      </c>
      <c r="B25" s="22" t="str">
        <f t="shared" si="3"/>
        <v>Secretaría de Trabajo y Fomento Al Empleo</v>
      </c>
      <c r="C25" s="23">
        <v>774701990</v>
      </c>
      <c r="D25" s="23">
        <f t="shared" si="4"/>
        <v>0</v>
      </c>
      <c r="E25" s="23">
        <v>774701990</v>
      </c>
      <c r="F25" s="23">
        <v>60951374.919999994</v>
      </c>
      <c r="G25" s="24">
        <v>60951374.919999994</v>
      </c>
      <c r="H25" s="24">
        <f t="shared" si="1"/>
        <v>713750615.08000004</v>
      </c>
      <c r="I25" s="23">
        <v>538459112.62</v>
      </c>
      <c r="J25" s="23">
        <f t="shared" si="2"/>
        <v>175291502.46000004</v>
      </c>
    </row>
    <row r="26" spans="1:10" s="25" customFormat="1" ht="30" customHeight="1" x14ac:dyDescent="0.25">
      <c r="A26" s="26" t="s">
        <v>32</v>
      </c>
      <c r="B26" s="22" t="str">
        <f t="shared" si="3"/>
        <v>Secretaría de Gestión Integral de Riesgos y Protección Civil</v>
      </c>
      <c r="C26" s="23">
        <v>135292564</v>
      </c>
      <c r="D26" s="23">
        <f t="shared" si="4"/>
        <v>0</v>
      </c>
      <c r="E26" s="23">
        <v>135292564</v>
      </c>
      <c r="F26" s="23">
        <v>26436340.110000007</v>
      </c>
      <c r="G26" s="24">
        <v>26436340.110000007</v>
      </c>
      <c r="H26" s="24">
        <f t="shared" si="1"/>
        <v>108856223.88999999</v>
      </c>
      <c r="I26" s="23">
        <v>33089955.130000003</v>
      </c>
      <c r="J26" s="23">
        <f t="shared" si="2"/>
        <v>75766268.75999999</v>
      </c>
    </row>
    <row r="27" spans="1:10" s="25" customFormat="1" ht="30" customHeight="1" x14ac:dyDescent="0.25">
      <c r="A27" s="26" t="s">
        <v>33</v>
      </c>
      <c r="B27" s="22" t="str">
        <f t="shared" si="3"/>
        <v>Secretaría de Pueblos y Barrios Originarios y Comunidades Indígenas Residentes</v>
      </c>
      <c r="C27" s="23">
        <v>164201672</v>
      </c>
      <c r="D27" s="23">
        <f t="shared" si="4"/>
        <v>0</v>
      </c>
      <c r="E27" s="23">
        <v>164201672</v>
      </c>
      <c r="F27" s="23">
        <v>13387447.760000004</v>
      </c>
      <c r="G27" s="24">
        <v>13387447.760000004</v>
      </c>
      <c r="H27" s="24">
        <f t="shared" si="1"/>
        <v>150814224.24000001</v>
      </c>
      <c r="I27" s="23">
        <v>24132633.120000001</v>
      </c>
      <c r="J27" s="23">
        <f t="shared" si="2"/>
        <v>126681591.12</v>
      </c>
    </row>
    <row r="28" spans="1:10" s="25" customFormat="1" ht="30" customHeight="1" x14ac:dyDescent="0.25">
      <c r="A28" s="26" t="s">
        <v>34</v>
      </c>
      <c r="B28" s="22" t="str">
        <f t="shared" si="3"/>
        <v>Secretaría de Educación, Ciencia, Tecnología e Innovación</v>
      </c>
      <c r="C28" s="23">
        <v>1155289401</v>
      </c>
      <c r="D28" s="23">
        <f t="shared" si="4"/>
        <v>3938965.5999999046</v>
      </c>
      <c r="E28" s="23">
        <v>1159228366.5999999</v>
      </c>
      <c r="F28" s="23">
        <v>199619729.41999987</v>
      </c>
      <c r="G28" s="24">
        <v>199619729.41999987</v>
      </c>
      <c r="H28" s="24">
        <f t="shared" si="1"/>
        <v>959608637.18000007</v>
      </c>
      <c r="I28" s="23">
        <v>531107426.15999997</v>
      </c>
      <c r="J28" s="23">
        <f t="shared" si="2"/>
        <v>428501211.0200001</v>
      </c>
    </row>
    <row r="29" spans="1:10" s="25" customFormat="1" ht="30" customHeight="1" x14ac:dyDescent="0.25">
      <c r="A29" s="26" t="s">
        <v>35</v>
      </c>
      <c r="B29" s="22" t="str">
        <f t="shared" si="3"/>
        <v>Secretaría de las Mujeres</v>
      </c>
      <c r="C29" s="23">
        <v>293509817</v>
      </c>
      <c r="D29" s="23">
        <f t="shared" si="4"/>
        <v>34748.639999985695</v>
      </c>
      <c r="E29" s="23">
        <v>293544565.63999999</v>
      </c>
      <c r="F29" s="23">
        <v>45388058.690000013</v>
      </c>
      <c r="G29" s="24">
        <v>45388058.690000013</v>
      </c>
      <c r="H29" s="24">
        <f t="shared" si="1"/>
        <v>248156506.94999999</v>
      </c>
      <c r="I29" s="23">
        <v>85739934.439999968</v>
      </c>
      <c r="J29" s="23">
        <f t="shared" si="2"/>
        <v>162416572.51000002</v>
      </c>
    </row>
    <row r="30" spans="1:10" s="25" customFormat="1" ht="30" customHeight="1" x14ac:dyDescent="0.25">
      <c r="A30" s="26" t="s">
        <v>36</v>
      </c>
      <c r="B30" s="22" t="str">
        <f t="shared" si="3"/>
        <v>Alcaldía Álvaro Obregón</v>
      </c>
      <c r="C30" s="23">
        <v>3365958265</v>
      </c>
      <c r="D30" s="23">
        <f t="shared" si="4"/>
        <v>630165.47000026703</v>
      </c>
      <c r="E30" s="23">
        <v>3366588430.4700003</v>
      </c>
      <c r="F30" s="23">
        <v>433443144.90999997</v>
      </c>
      <c r="G30" s="24">
        <v>433443144.90999997</v>
      </c>
      <c r="H30" s="24">
        <f t="shared" si="1"/>
        <v>2933145285.5600004</v>
      </c>
      <c r="I30" s="23">
        <v>758702796.27999997</v>
      </c>
      <c r="J30" s="23">
        <f t="shared" si="2"/>
        <v>2174442489.2800007</v>
      </c>
    </row>
    <row r="31" spans="1:10" s="25" customFormat="1" ht="30" customHeight="1" x14ac:dyDescent="0.25">
      <c r="A31" s="26" t="s">
        <v>37</v>
      </c>
      <c r="B31" s="22" t="str">
        <f t="shared" si="3"/>
        <v>Alcaldía Azcapotzalco</v>
      </c>
      <c r="C31" s="23">
        <v>2094512720</v>
      </c>
      <c r="D31" s="23">
        <f t="shared" si="4"/>
        <v>295552.09000015259</v>
      </c>
      <c r="E31" s="23">
        <v>2094808272.0900002</v>
      </c>
      <c r="F31" s="23">
        <v>322188363.02000004</v>
      </c>
      <c r="G31" s="24">
        <v>322188363.02000004</v>
      </c>
      <c r="H31" s="24">
        <f t="shared" si="1"/>
        <v>1772619909.0700002</v>
      </c>
      <c r="I31" s="23">
        <v>349083185.54000008</v>
      </c>
      <c r="J31" s="23">
        <f t="shared" si="2"/>
        <v>1423536723.5300002</v>
      </c>
    </row>
    <row r="32" spans="1:10" s="25" customFormat="1" ht="30" customHeight="1" x14ac:dyDescent="0.25">
      <c r="A32" s="26" t="s">
        <v>38</v>
      </c>
      <c r="B32" s="22" t="str">
        <f t="shared" si="3"/>
        <v>Alcaldía Benito Juárez</v>
      </c>
      <c r="C32" s="23">
        <v>2372567424</v>
      </c>
      <c r="D32" s="23">
        <f t="shared" si="4"/>
        <v>256778.88000011444</v>
      </c>
      <c r="E32" s="23">
        <v>2372824202.8800001</v>
      </c>
      <c r="F32" s="23">
        <v>412885222.00999993</v>
      </c>
      <c r="G32" s="24">
        <v>412885222.00999993</v>
      </c>
      <c r="H32" s="24">
        <f t="shared" si="1"/>
        <v>1959938980.8700001</v>
      </c>
      <c r="I32" s="23">
        <v>357675423.75999999</v>
      </c>
      <c r="J32" s="23">
        <f t="shared" si="2"/>
        <v>1602263557.1100001</v>
      </c>
    </row>
    <row r="33" spans="1:10" s="25" customFormat="1" ht="30" customHeight="1" x14ac:dyDescent="0.25">
      <c r="A33" s="26" t="s">
        <v>39</v>
      </c>
      <c r="B33" s="22" t="str">
        <f t="shared" si="3"/>
        <v>Alcaldía Coyoacán</v>
      </c>
      <c r="C33" s="23">
        <v>2981995355</v>
      </c>
      <c r="D33" s="23">
        <f t="shared" si="4"/>
        <v>432680.78999996185</v>
      </c>
      <c r="E33" s="23">
        <v>2982428035.79</v>
      </c>
      <c r="F33" s="23">
        <v>490699249.11000001</v>
      </c>
      <c r="G33" s="24">
        <v>490699249.11000001</v>
      </c>
      <c r="H33" s="24">
        <f t="shared" si="1"/>
        <v>2491728786.6799998</v>
      </c>
      <c r="I33" s="23">
        <v>676396293.42999983</v>
      </c>
      <c r="J33" s="23">
        <f t="shared" si="2"/>
        <v>1815332493.25</v>
      </c>
    </row>
    <row r="34" spans="1:10" s="25" customFormat="1" ht="30" customHeight="1" x14ac:dyDescent="0.25">
      <c r="A34" s="26" t="s">
        <v>40</v>
      </c>
      <c r="B34" s="22" t="str">
        <f t="shared" si="3"/>
        <v>Alcaldía Cuajimalpa de Morelos</v>
      </c>
      <c r="C34" s="23">
        <v>1893928430</v>
      </c>
      <c r="D34" s="23">
        <f t="shared" si="4"/>
        <v>168579.47000002861</v>
      </c>
      <c r="E34" s="23">
        <v>1894097009.47</v>
      </c>
      <c r="F34" s="23">
        <v>333785378.40000015</v>
      </c>
      <c r="G34" s="24">
        <v>333785378.40000015</v>
      </c>
      <c r="H34" s="24">
        <f t="shared" si="1"/>
        <v>1560311631.0699999</v>
      </c>
      <c r="I34" s="23">
        <v>353671041.73000002</v>
      </c>
      <c r="J34" s="23">
        <f t="shared" si="2"/>
        <v>1206640589.3399999</v>
      </c>
    </row>
    <row r="35" spans="1:10" s="25" customFormat="1" ht="30" customHeight="1" x14ac:dyDescent="0.25">
      <c r="A35" s="26" t="s">
        <v>41</v>
      </c>
      <c r="B35" s="22" t="str">
        <f t="shared" si="3"/>
        <v>Alcaldía Cuauhtémoc</v>
      </c>
      <c r="C35" s="23">
        <v>3538211617</v>
      </c>
      <c r="D35" s="23">
        <f t="shared" si="4"/>
        <v>583229.32000017166</v>
      </c>
      <c r="E35" s="23">
        <v>3538794846.3200002</v>
      </c>
      <c r="F35" s="23">
        <v>650447021.41000056</v>
      </c>
      <c r="G35" s="24">
        <v>650447021.41000056</v>
      </c>
      <c r="H35" s="24">
        <f t="shared" si="1"/>
        <v>2888347824.9099998</v>
      </c>
      <c r="I35" s="23">
        <v>547233938.5799998</v>
      </c>
      <c r="J35" s="23">
        <f t="shared" si="2"/>
        <v>2341113886.3299999</v>
      </c>
    </row>
    <row r="36" spans="1:10" s="25" customFormat="1" ht="30" customHeight="1" x14ac:dyDescent="0.25">
      <c r="A36" s="26" t="s">
        <v>42</v>
      </c>
      <c r="B36" s="22" t="str">
        <f t="shared" si="3"/>
        <v>Alcaldía Gustavo A. Madero</v>
      </c>
      <c r="C36" s="23">
        <v>5025192185</v>
      </c>
      <c r="D36" s="23">
        <f t="shared" si="4"/>
        <v>866645.28000068665</v>
      </c>
      <c r="E36" s="23">
        <v>5026058830.2800007</v>
      </c>
      <c r="F36" s="23">
        <v>844822164.64999998</v>
      </c>
      <c r="G36" s="24">
        <v>844822164.64999998</v>
      </c>
      <c r="H36" s="24">
        <f t="shared" si="1"/>
        <v>4181236665.6300006</v>
      </c>
      <c r="I36" s="23">
        <v>1145522620.22</v>
      </c>
      <c r="J36" s="23">
        <f t="shared" si="2"/>
        <v>3035714045.4100008</v>
      </c>
    </row>
    <row r="37" spans="1:10" s="25" customFormat="1" ht="30" customHeight="1" x14ac:dyDescent="0.25">
      <c r="A37" s="26" t="s">
        <v>43</v>
      </c>
      <c r="B37" s="22" t="str">
        <f t="shared" si="3"/>
        <v>Alcaldía Iztacalco</v>
      </c>
      <c r="C37" s="23">
        <v>2202041377</v>
      </c>
      <c r="D37" s="23">
        <f t="shared" si="4"/>
        <v>279570.82000017166</v>
      </c>
      <c r="E37" s="23">
        <v>2202320947.8200002</v>
      </c>
      <c r="F37" s="23">
        <v>369697296.86000007</v>
      </c>
      <c r="G37" s="24">
        <v>369697296.86000007</v>
      </c>
      <c r="H37" s="24">
        <f t="shared" si="1"/>
        <v>1832623650.96</v>
      </c>
      <c r="I37" s="23">
        <v>443604996.26999998</v>
      </c>
      <c r="J37" s="23">
        <f t="shared" si="2"/>
        <v>1389018654.6900001</v>
      </c>
    </row>
    <row r="38" spans="1:10" s="25" customFormat="1" ht="30" customHeight="1" x14ac:dyDescent="0.25">
      <c r="A38" s="26" t="s">
        <v>44</v>
      </c>
      <c r="B38" s="22" t="str">
        <f t="shared" si="3"/>
        <v>Alcaldía Iztapalapa</v>
      </c>
      <c r="C38" s="23">
        <v>6161677372</v>
      </c>
      <c r="D38" s="23">
        <f t="shared" si="4"/>
        <v>1593981.5500011444</v>
      </c>
      <c r="E38" s="23">
        <v>6163271353.5500011</v>
      </c>
      <c r="F38" s="23">
        <v>774972365.27999949</v>
      </c>
      <c r="G38" s="24">
        <v>774972365.27999949</v>
      </c>
      <c r="H38" s="24">
        <f t="shared" si="1"/>
        <v>5388298988.2700014</v>
      </c>
      <c r="I38" s="23">
        <v>1522620842.0800002</v>
      </c>
      <c r="J38" s="23">
        <f t="shared" si="2"/>
        <v>3865678146.1900015</v>
      </c>
    </row>
    <row r="39" spans="1:10" s="25" customFormat="1" ht="30" customHeight="1" x14ac:dyDescent="0.25">
      <c r="A39" s="26" t="s">
        <v>45</v>
      </c>
      <c r="B39" s="22" t="str">
        <f t="shared" si="3"/>
        <v>Alcaldía La Magdalena Contreras</v>
      </c>
      <c r="C39" s="23">
        <v>1852918611</v>
      </c>
      <c r="D39" s="23">
        <f t="shared" si="4"/>
        <v>220689.59999990463</v>
      </c>
      <c r="E39" s="23">
        <v>1853139300.5999999</v>
      </c>
      <c r="F39" s="23">
        <v>207574647.23000005</v>
      </c>
      <c r="G39" s="24">
        <v>207574647.23000005</v>
      </c>
      <c r="H39" s="24">
        <f t="shared" si="1"/>
        <v>1645564653.3699999</v>
      </c>
      <c r="I39" s="23">
        <v>210746186.74000004</v>
      </c>
      <c r="J39" s="23">
        <f t="shared" si="2"/>
        <v>1434818466.6299999</v>
      </c>
    </row>
    <row r="40" spans="1:10" s="25" customFormat="1" ht="30" customHeight="1" x14ac:dyDescent="0.25">
      <c r="A40" s="26" t="s">
        <v>46</v>
      </c>
      <c r="B40" s="22" t="str">
        <f t="shared" si="3"/>
        <v>Alcaldía Miguel Hidalgo</v>
      </c>
      <c r="C40" s="23">
        <v>2558140438</v>
      </c>
      <c r="D40" s="23">
        <f t="shared" si="4"/>
        <v>255626.15999984741</v>
      </c>
      <c r="E40" s="23">
        <v>2558396064.1599998</v>
      </c>
      <c r="F40" s="23">
        <v>337658235.78000009</v>
      </c>
      <c r="G40" s="24">
        <v>337658235.78000009</v>
      </c>
      <c r="H40" s="24">
        <f t="shared" si="1"/>
        <v>2220737828.3799996</v>
      </c>
      <c r="I40" s="23">
        <v>733451290.74999988</v>
      </c>
      <c r="J40" s="23">
        <f t="shared" si="2"/>
        <v>1487286537.6299996</v>
      </c>
    </row>
    <row r="41" spans="1:10" s="25" customFormat="1" ht="30" customHeight="1" x14ac:dyDescent="0.25">
      <c r="A41" s="26" t="s">
        <v>47</v>
      </c>
      <c r="B41" s="22" t="str">
        <f t="shared" si="3"/>
        <v>Alcaldía Milpa Alta</v>
      </c>
      <c r="C41" s="23">
        <v>1634630100</v>
      </c>
      <c r="D41" s="23">
        <f t="shared" si="4"/>
        <v>160867.97000002861</v>
      </c>
      <c r="E41" s="23">
        <v>1634790967.97</v>
      </c>
      <c r="F41" s="23">
        <v>238873810.94999993</v>
      </c>
      <c r="G41" s="24">
        <v>238873810.94999993</v>
      </c>
      <c r="H41" s="24">
        <f t="shared" si="1"/>
        <v>1395917157.02</v>
      </c>
      <c r="I41" s="23">
        <v>251159029.84999999</v>
      </c>
      <c r="J41" s="23">
        <f t="shared" si="2"/>
        <v>1144758127.1700001</v>
      </c>
    </row>
    <row r="42" spans="1:10" s="25" customFormat="1" ht="30" customHeight="1" x14ac:dyDescent="0.25">
      <c r="A42" s="26" t="s">
        <v>48</v>
      </c>
      <c r="B42" s="22" t="str">
        <f t="shared" si="3"/>
        <v>Alcaldía Tláhuac</v>
      </c>
      <c r="C42" s="23">
        <v>1917210370</v>
      </c>
      <c r="D42" s="23">
        <f t="shared" si="4"/>
        <v>316865.63000011444</v>
      </c>
      <c r="E42" s="23">
        <v>1917527235.6300001</v>
      </c>
      <c r="F42" s="23">
        <v>338265436.08000004</v>
      </c>
      <c r="G42" s="24">
        <v>338265436.08000004</v>
      </c>
      <c r="H42" s="24">
        <f t="shared" si="1"/>
        <v>1579261799.5500002</v>
      </c>
      <c r="I42" s="23">
        <v>242337359.46999988</v>
      </c>
      <c r="J42" s="23">
        <f t="shared" si="2"/>
        <v>1336924440.0800004</v>
      </c>
    </row>
    <row r="43" spans="1:10" s="25" customFormat="1" ht="30" customHeight="1" x14ac:dyDescent="0.25">
      <c r="A43" s="26" t="s">
        <v>49</v>
      </c>
      <c r="B43" s="22" t="str">
        <f t="shared" si="3"/>
        <v>Alcaldía Tlalpan</v>
      </c>
      <c r="C43" s="23">
        <v>2886833942</v>
      </c>
      <c r="D43" s="23">
        <f t="shared" si="4"/>
        <v>681498.09999990463</v>
      </c>
      <c r="E43" s="23">
        <v>2887515440.0999999</v>
      </c>
      <c r="F43" s="23">
        <v>400300102.11999977</v>
      </c>
      <c r="G43" s="24">
        <v>400300102.11999977</v>
      </c>
      <c r="H43" s="24">
        <f t="shared" si="1"/>
        <v>2487215337.98</v>
      </c>
      <c r="I43" s="23">
        <v>655512837.13999999</v>
      </c>
      <c r="J43" s="23">
        <f t="shared" si="2"/>
        <v>1831702500.8400002</v>
      </c>
    </row>
    <row r="44" spans="1:10" s="25" customFormat="1" ht="30" customHeight="1" x14ac:dyDescent="0.25">
      <c r="A44" s="26" t="s">
        <v>50</v>
      </c>
      <c r="B44" s="22" t="str">
        <f t="shared" si="3"/>
        <v>Alcaldía Venustiano Carranza</v>
      </c>
      <c r="C44" s="23">
        <v>2943840837</v>
      </c>
      <c r="D44" s="23">
        <f t="shared" si="4"/>
        <v>310591.26000022888</v>
      </c>
      <c r="E44" s="23">
        <v>2944151428.2600002</v>
      </c>
      <c r="F44" s="23">
        <v>564897199.13999975</v>
      </c>
      <c r="G44" s="24">
        <v>564897199.13999975</v>
      </c>
      <c r="H44" s="24">
        <f t="shared" si="1"/>
        <v>2379254229.1200004</v>
      </c>
      <c r="I44" s="23">
        <v>552947106.48000002</v>
      </c>
      <c r="J44" s="23">
        <f t="shared" si="2"/>
        <v>1826307122.6400003</v>
      </c>
    </row>
    <row r="45" spans="1:10" s="25" customFormat="1" ht="30" customHeight="1" x14ac:dyDescent="0.25">
      <c r="A45" s="26" t="s">
        <v>51</v>
      </c>
      <c r="B45" s="22" t="str">
        <f t="shared" si="3"/>
        <v>Alcaldía Xochimilco</v>
      </c>
      <c r="C45" s="23">
        <v>2229033281</v>
      </c>
      <c r="D45" s="23">
        <f t="shared" si="4"/>
        <v>453756.11999988556</v>
      </c>
      <c r="E45" s="23">
        <v>2229487037.1199999</v>
      </c>
      <c r="F45" s="23">
        <v>342547896.43000019</v>
      </c>
      <c r="G45" s="24">
        <v>342547896.43000019</v>
      </c>
      <c r="H45" s="24">
        <f t="shared" si="1"/>
        <v>1886939140.6899996</v>
      </c>
      <c r="I45" s="23">
        <v>375566585.30000007</v>
      </c>
      <c r="J45" s="23">
        <f t="shared" si="2"/>
        <v>1511372555.3899994</v>
      </c>
    </row>
    <row r="46" spans="1:10" s="25" customFormat="1" ht="30" customHeight="1" x14ac:dyDescent="0.25">
      <c r="A46" s="26" t="s">
        <v>52</v>
      </c>
      <c r="B46" s="22" t="str">
        <f t="shared" si="3"/>
        <v>Centro de Comando, Control, Cómputo, Comunicaciones y Contacto Ciudadano</v>
      </c>
      <c r="C46" s="23">
        <v>1651545164</v>
      </c>
      <c r="D46" s="23">
        <f t="shared" si="4"/>
        <v>0</v>
      </c>
      <c r="E46" s="23">
        <v>1651545164</v>
      </c>
      <c r="F46" s="23">
        <v>235348334.68000001</v>
      </c>
      <c r="G46" s="24">
        <v>235348334.68000001</v>
      </c>
      <c r="H46" s="24">
        <f t="shared" si="1"/>
        <v>1416196829.3199999</v>
      </c>
      <c r="I46" s="23">
        <v>1019309489.0300001</v>
      </c>
      <c r="J46" s="23">
        <f t="shared" si="2"/>
        <v>396887340.28999984</v>
      </c>
    </row>
    <row r="47" spans="1:10" s="25" customFormat="1" ht="30" customHeight="1" x14ac:dyDescent="0.25">
      <c r="A47" s="26" t="s">
        <v>53</v>
      </c>
      <c r="B47" s="22" t="str">
        <f t="shared" si="3"/>
        <v>Agencia Digital de Innovación Pública</v>
      </c>
      <c r="C47" s="23">
        <v>257770629</v>
      </c>
      <c r="D47" s="23">
        <f t="shared" si="4"/>
        <v>13404255.530000031</v>
      </c>
      <c r="E47" s="23">
        <v>271174884.53000003</v>
      </c>
      <c r="F47" s="23">
        <v>57407620.469999991</v>
      </c>
      <c r="G47" s="24">
        <v>57407620.469999991</v>
      </c>
      <c r="H47" s="24">
        <f t="shared" si="1"/>
        <v>213767264.06000003</v>
      </c>
      <c r="I47" s="23">
        <v>62924483.850000009</v>
      </c>
      <c r="J47" s="23">
        <f t="shared" si="2"/>
        <v>150842780.21000004</v>
      </c>
    </row>
    <row r="48" spans="1:10" s="25" customFormat="1" ht="30" customHeight="1" x14ac:dyDescent="0.25">
      <c r="A48" s="26" t="s">
        <v>54</v>
      </c>
      <c r="B48" s="22" t="str">
        <f t="shared" si="3"/>
        <v>Comisión de Búsqueda de Personas de la Ciudad de México</v>
      </c>
      <c r="C48" s="23">
        <v>22843582</v>
      </c>
      <c r="D48" s="23">
        <f t="shared" si="4"/>
        <v>0</v>
      </c>
      <c r="E48" s="23">
        <v>22843582</v>
      </c>
      <c r="F48" s="23">
        <v>4436239.2299999995</v>
      </c>
      <c r="G48" s="24">
        <v>4436239.2299999995</v>
      </c>
      <c r="H48" s="24">
        <f t="shared" si="1"/>
        <v>18407342.77</v>
      </c>
      <c r="I48" s="23">
        <v>3645483.2200000007</v>
      </c>
      <c r="J48" s="23">
        <f t="shared" si="2"/>
        <v>14761859.549999999</v>
      </c>
    </row>
    <row r="49" spans="1:10" s="25" customFormat="1" ht="30" customHeight="1" x14ac:dyDescent="0.25">
      <c r="A49" s="26" t="s">
        <v>55</v>
      </c>
      <c r="B49" s="22" t="str">
        <f t="shared" si="3"/>
        <v>Autoridad del Centro Histórico</v>
      </c>
      <c r="C49" s="23">
        <v>72889209</v>
      </c>
      <c r="D49" s="23">
        <f t="shared" si="4"/>
        <v>0</v>
      </c>
      <c r="E49" s="23">
        <v>72889209</v>
      </c>
      <c r="F49" s="23">
        <v>6513349.04</v>
      </c>
      <c r="G49" s="24">
        <v>6513349.04</v>
      </c>
      <c r="H49" s="24">
        <f t="shared" si="1"/>
        <v>66375859.960000001</v>
      </c>
      <c r="I49" s="23">
        <v>14856792.550000001</v>
      </c>
      <c r="J49" s="23">
        <f t="shared" si="2"/>
        <v>51519067.409999996</v>
      </c>
    </row>
    <row r="50" spans="1:10" s="27" customFormat="1" ht="30" customHeight="1" x14ac:dyDescent="0.25">
      <c r="A50" s="26" t="s">
        <v>56</v>
      </c>
      <c r="B50" s="22" t="str">
        <f t="shared" si="3"/>
        <v>Instancia Ejecutora del Sistema Integral de Derechos Humanos</v>
      </c>
      <c r="C50" s="23">
        <v>11143171</v>
      </c>
      <c r="D50" s="23">
        <f t="shared" si="4"/>
        <v>0</v>
      </c>
      <c r="E50" s="23">
        <v>11143171</v>
      </c>
      <c r="F50" s="23">
        <v>2171169.9</v>
      </c>
      <c r="G50" s="24">
        <v>2171169.9</v>
      </c>
      <c r="H50" s="24">
        <f t="shared" si="1"/>
        <v>8972001.0999999996</v>
      </c>
      <c r="I50" s="23">
        <v>4345704.9800000004</v>
      </c>
      <c r="J50" s="23">
        <f t="shared" si="2"/>
        <v>4626296.1199999992</v>
      </c>
    </row>
    <row r="51" spans="1:10" s="27" customFormat="1" ht="30" customHeight="1" x14ac:dyDescent="0.25">
      <c r="A51" s="26" t="s">
        <v>57</v>
      </c>
      <c r="B51" s="22" t="str">
        <f t="shared" si="3"/>
        <v>Sistema de Aguas de la Ciudad de México</v>
      </c>
      <c r="C51" s="23">
        <v>13031221044</v>
      </c>
      <c r="D51" s="23">
        <f t="shared" si="4"/>
        <v>0</v>
      </c>
      <c r="E51" s="23">
        <v>13031221044</v>
      </c>
      <c r="F51" s="23">
        <v>2776705826.9900002</v>
      </c>
      <c r="G51" s="24">
        <v>2776705826.9900002</v>
      </c>
      <c r="H51" s="24">
        <f t="shared" si="1"/>
        <v>10254515217.01</v>
      </c>
      <c r="I51" s="23">
        <v>606222628.60000014</v>
      </c>
      <c r="J51" s="23">
        <f t="shared" si="2"/>
        <v>9648292588.4099998</v>
      </c>
    </row>
    <row r="52" spans="1:10" s="27" customFormat="1" ht="30" customHeight="1" x14ac:dyDescent="0.25">
      <c r="A52" s="26" t="s">
        <v>58</v>
      </c>
      <c r="B52" s="22" t="str">
        <f t="shared" si="3"/>
        <v>Agencia de Atención Animal</v>
      </c>
      <c r="C52" s="23">
        <v>33428287</v>
      </c>
      <c r="D52" s="23">
        <f t="shared" si="4"/>
        <v>0</v>
      </c>
      <c r="E52" s="23">
        <v>33428287</v>
      </c>
      <c r="F52" s="23">
        <v>6323620.75</v>
      </c>
      <c r="G52" s="24">
        <v>6323620.75</v>
      </c>
      <c r="H52" s="24">
        <f t="shared" si="1"/>
        <v>27104666.25</v>
      </c>
      <c r="I52" s="23">
        <v>4866114.8899999997</v>
      </c>
      <c r="J52" s="23">
        <f t="shared" si="2"/>
        <v>22238551.359999999</v>
      </c>
    </row>
    <row r="53" spans="1:10" s="27" customFormat="1" ht="30" customHeight="1" x14ac:dyDescent="0.25">
      <c r="A53" s="26" t="s">
        <v>59</v>
      </c>
      <c r="B53" s="22" t="str">
        <f t="shared" si="3"/>
        <v>Planta Productora de Mezclas Asfalticas</v>
      </c>
      <c r="C53" s="23">
        <v>1347400402</v>
      </c>
      <c r="D53" s="23">
        <f t="shared" si="4"/>
        <v>0</v>
      </c>
      <c r="E53" s="23">
        <v>1347400402</v>
      </c>
      <c r="F53" s="23">
        <v>128044353.50999999</v>
      </c>
      <c r="G53" s="24">
        <v>128044353.50999999</v>
      </c>
      <c r="H53" s="24">
        <f t="shared" si="1"/>
        <v>1219356048.49</v>
      </c>
      <c r="I53" s="23">
        <v>1043433196.0400001</v>
      </c>
      <c r="J53" s="23">
        <f t="shared" si="2"/>
        <v>175922852.44999993</v>
      </c>
    </row>
    <row r="54" spans="1:10" s="27" customFormat="1" ht="30" customHeight="1" x14ac:dyDescent="0.25">
      <c r="A54" s="26" t="s">
        <v>60</v>
      </c>
      <c r="B54" s="22" t="str">
        <f t="shared" si="3"/>
        <v>Universidad de la Policía</v>
      </c>
      <c r="C54" s="23">
        <v>146763030</v>
      </c>
      <c r="D54" s="23">
        <f t="shared" si="4"/>
        <v>0</v>
      </c>
      <c r="E54" s="23">
        <v>146763030</v>
      </c>
      <c r="F54" s="23">
        <v>28229309.869999997</v>
      </c>
      <c r="G54" s="24">
        <v>28229309.869999997</v>
      </c>
      <c r="H54" s="24">
        <f t="shared" si="1"/>
        <v>118533720.13</v>
      </c>
      <c r="I54" s="23">
        <v>23167776.090000004</v>
      </c>
      <c r="J54" s="23">
        <f t="shared" si="2"/>
        <v>95365944.039999992</v>
      </c>
    </row>
    <row r="55" spans="1:10" s="27" customFormat="1" ht="30" customHeight="1" x14ac:dyDescent="0.25">
      <c r="A55" s="26" t="s">
        <v>61</v>
      </c>
      <c r="B55" s="22" t="str">
        <f t="shared" si="3"/>
        <v>Policía Auxiliar</v>
      </c>
      <c r="C55" s="23">
        <v>12107490713</v>
      </c>
      <c r="D55" s="23">
        <f t="shared" si="4"/>
        <v>0</v>
      </c>
      <c r="E55" s="23">
        <v>12107490713</v>
      </c>
      <c r="F55" s="23">
        <v>2969444721.27</v>
      </c>
      <c r="G55" s="24">
        <v>2969444721.27</v>
      </c>
      <c r="H55" s="24">
        <f t="shared" si="1"/>
        <v>9138045991.7299995</v>
      </c>
      <c r="I55" s="23">
        <v>406639462.41000003</v>
      </c>
      <c r="J55" s="23">
        <f t="shared" si="2"/>
        <v>8731406529.3199997</v>
      </c>
    </row>
    <row r="56" spans="1:10" s="27" customFormat="1" ht="30" customHeight="1" x14ac:dyDescent="0.25">
      <c r="A56" s="26" t="s">
        <v>62</v>
      </c>
      <c r="B56" s="22" t="str">
        <f t="shared" si="3"/>
        <v>Policía Bancaria e Industrial</v>
      </c>
      <c r="C56" s="23">
        <v>6453208829</v>
      </c>
      <c r="D56" s="23">
        <f t="shared" si="4"/>
        <v>300</v>
      </c>
      <c r="E56" s="23">
        <v>6453209129</v>
      </c>
      <c r="F56" s="23">
        <v>1470731703.1699996</v>
      </c>
      <c r="G56" s="24">
        <v>1470731703.1699996</v>
      </c>
      <c r="H56" s="24">
        <f t="shared" si="1"/>
        <v>4982477425.8299999</v>
      </c>
      <c r="I56" s="23">
        <v>99489746.849999979</v>
      </c>
      <c r="J56" s="23">
        <f t="shared" si="2"/>
        <v>4882987678.9799995</v>
      </c>
    </row>
    <row r="57" spans="1:10" s="27" customFormat="1" ht="30" customHeight="1" x14ac:dyDescent="0.25">
      <c r="A57" s="26" t="s">
        <v>63</v>
      </c>
      <c r="B57" s="22" t="str">
        <f t="shared" si="3"/>
        <v>Agencia de Protección Sanitaria</v>
      </c>
      <c r="C57" s="23">
        <v>30381957</v>
      </c>
      <c r="D57" s="23">
        <f t="shared" si="4"/>
        <v>0</v>
      </c>
      <c r="E57" s="23">
        <v>30381957</v>
      </c>
      <c r="F57" s="23">
        <v>5714351.5999999996</v>
      </c>
      <c r="G57" s="24">
        <v>5714351.5999999996</v>
      </c>
      <c r="H57" s="24">
        <f t="shared" si="1"/>
        <v>24667605.399999999</v>
      </c>
      <c r="I57" s="23">
        <v>14817902.1</v>
      </c>
      <c r="J57" s="23">
        <f t="shared" si="2"/>
        <v>9849703.2999999989</v>
      </c>
    </row>
    <row r="58" spans="1:10" s="27" customFormat="1" ht="30" customHeight="1" x14ac:dyDescent="0.25">
      <c r="A58" s="26" t="s">
        <v>64</v>
      </c>
      <c r="B58" s="22" t="str">
        <f t="shared" si="3"/>
        <v>Universidad de la Salud</v>
      </c>
      <c r="C58" s="23">
        <v>188763593</v>
      </c>
      <c r="D58" s="23">
        <f t="shared" si="4"/>
        <v>0</v>
      </c>
      <c r="E58" s="23">
        <v>188763593</v>
      </c>
      <c r="F58" s="23">
        <v>28875170.240000002</v>
      </c>
      <c r="G58" s="24">
        <v>28875170.240000002</v>
      </c>
      <c r="H58" s="24">
        <f t="shared" si="1"/>
        <v>159888422.75999999</v>
      </c>
      <c r="I58" s="23">
        <v>13359112.049999999</v>
      </c>
      <c r="J58" s="23">
        <f t="shared" si="2"/>
        <v>146529310.70999998</v>
      </c>
    </row>
    <row r="59" spans="1:10" s="27" customFormat="1" ht="30" customHeight="1" x14ac:dyDescent="0.25">
      <c r="A59" s="26" t="s">
        <v>65</v>
      </c>
      <c r="B59" s="22" t="str">
        <f t="shared" si="3"/>
        <v>Instituto de Estudios Superiores de la Ciudad de México "Rosario Castellanos"</v>
      </c>
      <c r="C59" s="23">
        <v>523766244</v>
      </c>
      <c r="D59" s="23">
        <f t="shared" si="4"/>
        <v>0</v>
      </c>
      <c r="E59" s="23">
        <v>523766244</v>
      </c>
      <c r="F59" s="23">
        <v>79428375.300000012</v>
      </c>
      <c r="G59" s="24">
        <v>79428375.300000012</v>
      </c>
      <c r="H59" s="24">
        <f t="shared" si="1"/>
        <v>444337868.69999999</v>
      </c>
      <c r="I59" s="23">
        <v>27269379.510000002</v>
      </c>
      <c r="J59" s="23">
        <f t="shared" si="2"/>
        <v>417068489.19</v>
      </c>
    </row>
    <row r="60" spans="1:10" s="27" customFormat="1" ht="30" customHeight="1" x14ac:dyDescent="0.25">
      <c r="A60" s="26" t="s">
        <v>66</v>
      </c>
      <c r="B60" s="22" t="str">
        <f t="shared" si="3"/>
        <v>Tesorería</v>
      </c>
      <c r="C60" s="23">
        <v>4342000000</v>
      </c>
      <c r="D60" s="23">
        <f t="shared" si="4"/>
        <v>-100000000</v>
      </c>
      <c r="E60" s="23">
        <v>4242000000</v>
      </c>
      <c r="F60" s="23">
        <v>1561524521.1900001</v>
      </c>
      <c r="G60" s="24">
        <v>1561524521.1900001</v>
      </c>
      <c r="H60" s="24">
        <f t="shared" si="1"/>
        <v>2680475478.8099999</v>
      </c>
      <c r="I60" s="23">
        <v>0</v>
      </c>
      <c r="J60" s="23">
        <f t="shared" si="2"/>
        <v>2680475478.8099999</v>
      </c>
    </row>
    <row r="61" spans="1:10" s="27" customFormat="1" ht="30" customHeight="1" x14ac:dyDescent="0.25">
      <c r="A61" s="26" t="s">
        <v>67</v>
      </c>
      <c r="B61" s="22" t="str">
        <f t="shared" si="3"/>
        <v>Deuda Pública</v>
      </c>
      <c r="C61" s="23">
        <v>16443532581</v>
      </c>
      <c r="D61" s="23">
        <f t="shared" si="4"/>
        <v>0</v>
      </c>
      <c r="E61" s="23">
        <v>16443532581</v>
      </c>
      <c r="F61" s="23">
        <v>4233771947.5299997</v>
      </c>
      <c r="G61" s="24">
        <v>4233771947.5299997</v>
      </c>
      <c r="H61" s="24">
        <f t="shared" si="1"/>
        <v>12209760633.470001</v>
      </c>
      <c r="I61" s="23">
        <v>12209760633.470001</v>
      </c>
      <c r="J61" s="23">
        <f t="shared" si="2"/>
        <v>0</v>
      </c>
    </row>
    <row r="62" spans="1:10" s="27" customFormat="1" ht="30" customHeight="1" x14ac:dyDescent="0.25">
      <c r="A62" s="26" t="s">
        <v>68</v>
      </c>
      <c r="B62" s="22" t="str">
        <f t="shared" si="3"/>
        <v>Congreso de la Ciudad de México</v>
      </c>
      <c r="C62" s="23">
        <v>1650000000</v>
      </c>
      <c r="D62" s="23">
        <f t="shared" si="4"/>
        <v>0</v>
      </c>
      <c r="E62" s="23">
        <v>1650000000</v>
      </c>
      <c r="F62" s="23">
        <v>396910547</v>
      </c>
      <c r="G62" s="24">
        <v>396910547</v>
      </c>
      <c r="H62" s="24">
        <f t="shared" si="1"/>
        <v>1253089453</v>
      </c>
      <c r="I62" s="23">
        <v>0</v>
      </c>
      <c r="J62" s="23">
        <f t="shared" si="2"/>
        <v>1253089453</v>
      </c>
    </row>
    <row r="63" spans="1:10" s="27" customFormat="1" ht="30" customHeight="1" x14ac:dyDescent="0.25">
      <c r="A63" s="26" t="s">
        <v>69</v>
      </c>
      <c r="B63" s="22" t="str">
        <f t="shared" si="3"/>
        <v>Auditoría Superior de la Ciudad de México</v>
      </c>
      <c r="C63" s="23">
        <v>400000000</v>
      </c>
      <c r="D63" s="23">
        <f t="shared" si="4"/>
        <v>0</v>
      </c>
      <c r="E63" s="23">
        <v>400000000</v>
      </c>
      <c r="F63" s="23">
        <v>149000000</v>
      </c>
      <c r="G63" s="24">
        <v>149000000</v>
      </c>
      <c r="H63" s="24">
        <f t="shared" si="1"/>
        <v>251000000</v>
      </c>
      <c r="I63" s="23">
        <v>0</v>
      </c>
      <c r="J63" s="23">
        <f t="shared" si="2"/>
        <v>251000000</v>
      </c>
    </row>
    <row r="64" spans="1:10" s="27" customFormat="1" ht="30" customHeight="1" x14ac:dyDescent="0.25">
      <c r="A64" s="26" t="s">
        <v>70</v>
      </c>
      <c r="B64" s="22" t="str">
        <f t="shared" si="3"/>
        <v>Tribunal Superior de Justicia</v>
      </c>
      <c r="C64" s="23">
        <v>6500000000</v>
      </c>
      <c r="D64" s="23">
        <f t="shared" si="4"/>
        <v>0</v>
      </c>
      <c r="E64" s="23">
        <v>6500000000</v>
      </c>
      <c r="F64" s="23">
        <v>1865090210</v>
      </c>
      <c r="G64" s="24">
        <v>1865090210</v>
      </c>
      <c r="H64" s="24">
        <f t="shared" si="1"/>
        <v>4634909790</v>
      </c>
      <c r="I64" s="23">
        <v>0</v>
      </c>
      <c r="J64" s="23">
        <f t="shared" si="2"/>
        <v>4634909790</v>
      </c>
    </row>
    <row r="65" spans="1:10" s="27" customFormat="1" ht="30" customHeight="1" x14ac:dyDescent="0.25">
      <c r="A65" s="26" t="s">
        <v>71</v>
      </c>
      <c r="B65" s="22" t="str">
        <f t="shared" si="3"/>
        <v>Consejo de la Judicatura</v>
      </c>
      <c r="C65" s="23">
        <v>227000000</v>
      </c>
      <c r="D65" s="23">
        <f t="shared" si="4"/>
        <v>0</v>
      </c>
      <c r="E65" s="23">
        <v>227000000</v>
      </c>
      <c r="F65" s="23">
        <v>56749998</v>
      </c>
      <c r="G65" s="24">
        <v>56749998</v>
      </c>
      <c r="H65" s="24">
        <f t="shared" si="1"/>
        <v>170250002</v>
      </c>
      <c r="I65" s="23">
        <v>0</v>
      </c>
      <c r="J65" s="23">
        <f t="shared" si="2"/>
        <v>170250002</v>
      </c>
    </row>
    <row r="66" spans="1:10" s="27" customFormat="1" ht="30" customHeight="1" x14ac:dyDescent="0.25">
      <c r="A66" s="26" t="s">
        <v>72</v>
      </c>
      <c r="B66" s="22" t="str">
        <f t="shared" si="3"/>
        <v>Tribunal de Justicia Administrativa</v>
      </c>
      <c r="C66" s="23">
        <v>515046942</v>
      </c>
      <c r="D66" s="23">
        <f t="shared" si="4"/>
        <v>0</v>
      </c>
      <c r="E66" s="23">
        <v>515046942</v>
      </c>
      <c r="F66" s="23">
        <v>122224578</v>
      </c>
      <c r="G66" s="24">
        <v>122224578</v>
      </c>
      <c r="H66" s="24">
        <f t="shared" si="1"/>
        <v>392822364</v>
      </c>
      <c r="I66" s="23">
        <v>0</v>
      </c>
      <c r="J66" s="23">
        <f t="shared" si="2"/>
        <v>392822364</v>
      </c>
    </row>
    <row r="67" spans="1:10" s="27" customFormat="1" ht="30" customHeight="1" x14ac:dyDescent="0.25">
      <c r="A67" s="26" t="s">
        <v>73</v>
      </c>
      <c r="B67" s="22" t="str">
        <f t="shared" si="3"/>
        <v>Junta Local de Conciliación y Arbitraje</v>
      </c>
      <c r="C67" s="23">
        <v>341775766</v>
      </c>
      <c r="D67" s="23">
        <f t="shared" si="4"/>
        <v>0</v>
      </c>
      <c r="E67" s="23">
        <v>341775766</v>
      </c>
      <c r="F67" s="23">
        <v>96913781</v>
      </c>
      <c r="G67" s="24">
        <v>96913781</v>
      </c>
      <c r="H67" s="24">
        <f t="shared" si="1"/>
        <v>244861985</v>
      </c>
      <c r="I67" s="23">
        <v>0</v>
      </c>
      <c r="J67" s="23">
        <f t="shared" si="2"/>
        <v>244861985</v>
      </c>
    </row>
    <row r="68" spans="1:10" s="27" customFormat="1" ht="30" customHeight="1" x14ac:dyDescent="0.25">
      <c r="A68" s="26" t="s">
        <v>74</v>
      </c>
      <c r="B68" s="22" t="str">
        <f t="shared" si="3"/>
        <v>Comisión de Derechos Humanos</v>
      </c>
      <c r="C68" s="23">
        <v>474602998</v>
      </c>
      <c r="D68" s="23">
        <f t="shared" si="4"/>
        <v>0</v>
      </c>
      <c r="E68" s="23">
        <v>474602998</v>
      </c>
      <c r="F68" s="23">
        <v>118650747</v>
      </c>
      <c r="G68" s="24">
        <v>118650747</v>
      </c>
      <c r="H68" s="24">
        <f t="shared" si="1"/>
        <v>355952251</v>
      </c>
      <c r="I68" s="23">
        <v>0</v>
      </c>
      <c r="J68" s="23">
        <f t="shared" si="2"/>
        <v>355952251</v>
      </c>
    </row>
    <row r="69" spans="1:10" s="27" customFormat="1" ht="30" customHeight="1" x14ac:dyDescent="0.25">
      <c r="A69" s="26" t="s">
        <v>75</v>
      </c>
      <c r="B69" s="22" t="str">
        <f t="shared" si="3"/>
        <v>Instituto Electoral</v>
      </c>
      <c r="C69" s="23">
        <v>1258736710</v>
      </c>
      <c r="D69" s="23">
        <f t="shared" si="4"/>
        <v>0</v>
      </c>
      <c r="E69" s="23">
        <v>1258736710</v>
      </c>
      <c r="F69" s="23">
        <v>352023298.5</v>
      </c>
      <c r="G69" s="24">
        <v>352023298.5</v>
      </c>
      <c r="H69" s="24">
        <f t="shared" si="1"/>
        <v>906713411.5</v>
      </c>
      <c r="I69" s="23">
        <v>0</v>
      </c>
      <c r="J69" s="23">
        <f t="shared" si="2"/>
        <v>906713411.5</v>
      </c>
    </row>
    <row r="70" spans="1:10" s="27" customFormat="1" ht="30" customHeight="1" x14ac:dyDescent="0.25">
      <c r="A70" s="26" t="s">
        <v>76</v>
      </c>
      <c r="B70" s="22" t="str">
        <f t="shared" si="3"/>
        <v>Tribunal Electoral</v>
      </c>
      <c r="C70" s="23">
        <v>241955194</v>
      </c>
      <c r="D70" s="23">
        <f t="shared" si="4"/>
        <v>0</v>
      </c>
      <c r="E70" s="23">
        <v>241955194</v>
      </c>
      <c r="F70" s="23">
        <v>67473672</v>
      </c>
      <c r="G70" s="24">
        <v>67473672</v>
      </c>
      <c r="H70" s="24">
        <f t="shared" si="1"/>
        <v>174481522</v>
      </c>
      <c r="I70" s="23">
        <v>0</v>
      </c>
      <c r="J70" s="23">
        <f t="shared" si="2"/>
        <v>174481522</v>
      </c>
    </row>
    <row r="71" spans="1:10" s="27" customFormat="1" ht="30" customHeight="1" x14ac:dyDescent="0.25">
      <c r="A71" s="26" t="s">
        <v>77</v>
      </c>
      <c r="B71" s="22" t="str">
        <f t="shared" si="3"/>
        <v>Universidad Autónoma de la Ciudad de México</v>
      </c>
      <c r="C71" s="23">
        <v>1605000000</v>
      </c>
      <c r="D71" s="23">
        <f t="shared" si="4"/>
        <v>0</v>
      </c>
      <c r="E71" s="23">
        <v>1605000000</v>
      </c>
      <c r="F71" s="23">
        <v>363750000</v>
      </c>
      <c r="G71" s="24">
        <v>363750000</v>
      </c>
      <c r="H71" s="24">
        <f t="shared" si="1"/>
        <v>1241250000</v>
      </c>
      <c r="I71" s="23">
        <v>0</v>
      </c>
      <c r="J71" s="23">
        <f t="shared" si="2"/>
        <v>1241250000</v>
      </c>
    </row>
    <row r="72" spans="1:10" s="27" customFormat="1" ht="30" customHeight="1" x14ac:dyDescent="0.25">
      <c r="A72" s="26" t="s">
        <v>78</v>
      </c>
      <c r="B72" s="22" t="str">
        <f t="shared" si="3"/>
        <v>Instituto de Transparencia, Acceso a la Información Pública, Protección de Datos Personales y Rendic</v>
      </c>
      <c r="C72" s="23">
        <v>147868308</v>
      </c>
      <c r="D72" s="23">
        <f t="shared" si="4"/>
        <v>0</v>
      </c>
      <c r="E72" s="23">
        <v>147868308</v>
      </c>
      <c r="F72" s="23">
        <v>36967077</v>
      </c>
      <c r="G72" s="24">
        <v>36967077</v>
      </c>
      <c r="H72" s="24">
        <f t="shared" si="1"/>
        <v>110901231</v>
      </c>
      <c r="I72" s="23">
        <v>0</v>
      </c>
      <c r="J72" s="23">
        <f t="shared" si="2"/>
        <v>110901231</v>
      </c>
    </row>
    <row r="73" spans="1:10" s="27" customFormat="1" ht="30" customHeight="1" x14ac:dyDescent="0.25">
      <c r="A73" s="26" t="s">
        <v>79</v>
      </c>
      <c r="B73" s="22" t="str">
        <f t="shared" si="3"/>
        <v>Fiscalía General de Justicia</v>
      </c>
      <c r="C73" s="23">
        <v>7700000000</v>
      </c>
      <c r="D73" s="23">
        <f t="shared" si="4"/>
        <v>0</v>
      </c>
      <c r="E73" s="23">
        <v>7700000000</v>
      </c>
      <c r="F73" s="23">
        <v>1891666666</v>
      </c>
      <c r="G73" s="24">
        <v>1891666666</v>
      </c>
      <c r="H73" s="24">
        <f t="shared" ref="H73:H123" si="5">+E73-G73</f>
        <v>5808333334</v>
      </c>
      <c r="I73" s="23">
        <v>0</v>
      </c>
      <c r="J73" s="23">
        <f t="shared" ref="J73:J123" si="6">+H73-I73</f>
        <v>5808333334</v>
      </c>
    </row>
    <row r="74" spans="1:10" s="27" customFormat="1" ht="30" customHeight="1" x14ac:dyDescent="0.25">
      <c r="A74" s="26" t="s">
        <v>80</v>
      </c>
      <c r="B74" s="22" t="str">
        <f t="shared" ref="B74:B121" si="7">MID(A74,8,100)</f>
        <v>Consejo de Evaluación del Desarrollo Social</v>
      </c>
      <c r="C74" s="23">
        <v>21530536</v>
      </c>
      <c r="D74" s="23">
        <f t="shared" si="4"/>
        <v>0</v>
      </c>
      <c r="E74" s="23">
        <v>21530536</v>
      </c>
      <c r="F74" s="23">
        <v>4621171</v>
      </c>
      <c r="G74" s="24">
        <v>4621171</v>
      </c>
      <c r="H74" s="24">
        <f t="shared" si="5"/>
        <v>16909365</v>
      </c>
      <c r="I74" s="23">
        <v>0</v>
      </c>
      <c r="J74" s="23">
        <f t="shared" si="6"/>
        <v>16909365</v>
      </c>
    </row>
    <row r="75" spans="1:10" s="27" customFormat="1" ht="30" customHeight="1" x14ac:dyDescent="0.25">
      <c r="A75" s="26" t="s">
        <v>81</v>
      </c>
      <c r="B75" s="22" t="str">
        <f t="shared" si="7"/>
        <v>Fondo para las Acciones de Reconstrucción</v>
      </c>
      <c r="C75" s="23">
        <v>2000000000</v>
      </c>
      <c r="D75" s="23">
        <f t="shared" si="4"/>
        <v>-196931563</v>
      </c>
      <c r="E75" s="23">
        <v>1803068437</v>
      </c>
      <c r="F75" s="23">
        <v>0</v>
      </c>
      <c r="G75" s="24">
        <v>0</v>
      </c>
      <c r="H75" s="24">
        <f t="shared" si="5"/>
        <v>1803068437</v>
      </c>
      <c r="I75" s="23">
        <v>0</v>
      </c>
      <c r="J75" s="23">
        <f t="shared" si="6"/>
        <v>1803068437</v>
      </c>
    </row>
    <row r="76" spans="1:10" s="27" customFormat="1" ht="30" customHeight="1" x14ac:dyDescent="0.25">
      <c r="A76" s="26" t="s">
        <v>82</v>
      </c>
      <c r="B76" s="22" t="str">
        <f t="shared" si="7"/>
        <v>Fondo para las Acciones de Reconstrucción y otras previsiones</v>
      </c>
      <c r="C76" s="23">
        <v>131500000</v>
      </c>
      <c r="D76" s="23">
        <f t="shared" si="4"/>
        <v>-7234270.400000006</v>
      </c>
      <c r="E76" s="23">
        <v>124265729.59999999</v>
      </c>
      <c r="F76" s="23">
        <v>0</v>
      </c>
      <c r="G76" s="24">
        <v>0</v>
      </c>
      <c r="H76" s="24">
        <f t="shared" si="5"/>
        <v>124265729.59999999</v>
      </c>
      <c r="I76" s="23">
        <v>0</v>
      </c>
      <c r="J76" s="23">
        <f t="shared" si="6"/>
        <v>124265729.59999999</v>
      </c>
    </row>
    <row r="77" spans="1:10" s="27" customFormat="1" ht="30" customHeight="1" x14ac:dyDescent="0.25">
      <c r="A77" s="26" t="s">
        <v>83</v>
      </c>
      <c r="B77" s="22" t="str">
        <f t="shared" si="7"/>
        <v>Fondo para el Desarrollo Económico y Social</v>
      </c>
      <c r="C77" s="23">
        <v>13765581</v>
      </c>
      <c r="D77" s="23">
        <f t="shared" si="4"/>
        <v>0</v>
      </c>
      <c r="E77" s="23">
        <v>13765581</v>
      </c>
      <c r="F77" s="23">
        <v>1385562.43</v>
      </c>
      <c r="G77" s="24">
        <v>1385562.43</v>
      </c>
      <c r="H77" s="24">
        <f t="shared" si="5"/>
        <v>12380018.57</v>
      </c>
      <c r="I77" s="23">
        <v>265912</v>
      </c>
      <c r="J77" s="23">
        <f t="shared" si="6"/>
        <v>12114106.57</v>
      </c>
    </row>
    <row r="78" spans="1:10" s="27" customFormat="1" ht="30" customHeight="1" x14ac:dyDescent="0.25">
      <c r="A78" s="26" t="s">
        <v>84</v>
      </c>
      <c r="B78" s="22" t="str">
        <f t="shared" si="7"/>
        <v>Comisión Ejecutiva de Atención a Victímas de la Ciudad de México</v>
      </c>
      <c r="C78" s="23">
        <v>37396418</v>
      </c>
      <c r="D78" s="23">
        <f t="shared" si="4"/>
        <v>0</v>
      </c>
      <c r="E78" s="23">
        <v>37396418</v>
      </c>
      <c r="F78" s="23">
        <v>19793237.789999999</v>
      </c>
      <c r="G78" s="24">
        <v>19793237.789999999</v>
      </c>
      <c r="H78" s="24">
        <f t="shared" si="5"/>
        <v>17603180.210000001</v>
      </c>
      <c r="I78" s="23">
        <v>4293011.5599999996</v>
      </c>
      <c r="J78" s="23">
        <f t="shared" si="6"/>
        <v>13310168.650000002</v>
      </c>
    </row>
    <row r="79" spans="1:10" s="27" customFormat="1" ht="30" customHeight="1" x14ac:dyDescent="0.25">
      <c r="A79" s="26" t="s">
        <v>85</v>
      </c>
      <c r="B79" s="22" t="str">
        <f t="shared" si="7"/>
        <v>Mecanismo para la Protección Integral de Personas Defensoras de Derechos Humanos y Periodistas</v>
      </c>
      <c r="C79" s="23">
        <v>12996724</v>
      </c>
      <c r="D79" s="23">
        <f t="shared" si="4"/>
        <v>0</v>
      </c>
      <c r="E79" s="23">
        <v>12996724</v>
      </c>
      <c r="F79" s="23">
        <v>2636215.35</v>
      </c>
      <c r="G79" s="24">
        <v>2636215.35</v>
      </c>
      <c r="H79" s="24">
        <f t="shared" si="5"/>
        <v>10360508.65</v>
      </c>
      <c r="I79" s="23">
        <v>4581004.37</v>
      </c>
      <c r="J79" s="23">
        <f t="shared" si="6"/>
        <v>5779504.2800000003</v>
      </c>
    </row>
    <row r="80" spans="1:10" s="27" customFormat="1" ht="30" customHeight="1" x14ac:dyDescent="0.25">
      <c r="A80" s="26" t="s">
        <v>86</v>
      </c>
      <c r="B80" s="22" t="str">
        <f t="shared" si="7"/>
        <v>Instituto de Vivienda</v>
      </c>
      <c r="C80" s="23">
        <v>2723671427</v>
      </c>
      <c r="D80" s="23">
        <f t="shared" si="4"/>
        <v>1560417970</v>
      </c>
      <c r="E80" s="23">
        <v>4284089397</v>
      </c>
      <c r="F80" s="23">
        <v>353180314</v>
      </c>
      <c r="G80" s="24">
        <v>353180314</v>
      </c>
      <c r="H80" s="24">
        <f t="shared" si="5"/>
        <v>3930909083</v>
      </c>
      <c r="I80" s="23">
        <v>497594846.33000004</v>
      </c>
      <c r="J80" s="23">
        <f t="shared" si="6"/>
        <v>3433314236.6700001</v>
      </c>
    </row>
    <row r="81" spans="1:10" s="27" customFormat="1" ht="30" customHeight="1" x14ac:dyDescent="0.25">
      <c r="A81" s="26" t="s">
        <v>87</v>
      </c>
      <c r="B81" s="22" t="str">
        <f t="shared" si="7"/>
        <v>Fondo de Desarrollo Económico</v>
      </c>
      <c r="C81" s="23">
        <v>873376</v>
      </c>
      <c r="D81" s="23">
        <f t="shared" si="4"/>
        <v>0</v>
      </c>
      <c r="E81" s="23">
        <v>873376</v>
      </c>
      <c r="F81" s="23">
        <v>0</v>
      </c>
      <c r="G81" s="24">
        <v>0</v>
      </c>
      <c r="H81" s="24">
        <f t="shared" si="5"/>
        <v>873376</v>
      </c>
      <c r="I81" s="23">
        <v>0</v>
      </c>
      <c r="J81" s="23">
        <f t="shared" si="6"/>
        <v>873376</v>
      </c>
    </row>
    <row r="82" spans="1:10" s="27" customFormat="1" ht="30" customHeight="1" x14ac:dyDescent="0.25">
      <c r="A82" s="26" t="s">
        <v>88</v>
      </c>
      <c r="B82" s="22" t="str">
        <f t="shared" si="7"/>
        <v>Fondo para el Desarrollo Social</v>
      </c>
      <c r="C82" s="23">
        <v>457242413</v>
      </c>
      <c r="D82" s="23">
        <f t="shared" si="4"/>
        <v>0</v>
      </c>
      <c r="E82" s="23">
        <v>457242413</v>
      </c>
      <c r="F82" s="23">
        <v>41816802</v>
      </c>
      <c r="G82" s="24">
        <v>41816802</v>
      </c>
      <c r="H82" s="24">
        <f t="shared" si="5"/>
        <v>415425611</v>
      </c>
      <c r="I82" s="23">
        <v>0</v>
      </c>
      <c r="J82" s="23">
        <f t="shared" si="6"/>
        <v>415425611</v>
      </c>
    </row>
    <row r="83" spans="1:10" s="27" customFormat="1" ht="30" customHeight="1" x14ac:dyDescent="0.25">
      <c r="A83" s="26" t="s">
        <v>89</v>
      </c>
      <c r="B83" s="22" t="str">
        <f t="shared" si="7"/>
        <v>Fondo Mixto de Promoción Turística</v>
      </c>
      <c r="C83" s="23">
        <v>189897238</v>
      </c>
      <c r="D83" s="23">
        <f t="shared" si="4"/>
        <v>0</v>
      </c>
      <c r="E83" s="23">
        <v>189897238</v>
      </c>
      <c r="F83" s="23">
        <v>4171011.62</v>
      </c>
      <c r="G83" s="24">
        <v>4171011.62</v>
      </c>
      <c r="H83" s="24">
        <f t="shared" si="5"/>
        <v>185726226.38</v>
      </c>
      <c r="I83" s="23">
        <v>6769133.7800000003</v>
      </c>
      <c r="J83" s="23">
        <f t="shared" si="6"/>
        <v>178957092.59999999</v>
      </c>
    </row>
    <row r="84" spans="1:10" s="27" customFormat="1" ht="30" customHeight="1" x14ac:dyDescent="0.25">
      <c r="A84" s="26" t="s">
        <v>90</v>
      </c>
      <c r="B84" s="22" t="str">
        <f t="shared" si="7"/>
        <v>Fondo Ambiental Público</v>
      </c>
      <c r="C84" s="23">
        <v>1151790862</v>
      </c>
      <c r="D84" s="23">
        <f t="shared" si="4"/>
        <v>0</v>
      </c>
      <c r="E84" s="23">
        <v>1151790862</v>
      </c>
      <c r="F84" s="23">
        <v>83002534.530000001</v>
      </c>
      <c r="G84" s="24">
        <v>83002534.530000001</v>
      </c>
      <c r="H84" s="24">
        <f t="shared" si="5"/>
        <v>1068788327.47</v>
      </c>
      <c r="I84" s="23">
        <v>1068788327.47</v>
      </c>
      <c r="J84" s="23">
        <f t="shared" si="6"/>
        <v>0</v>
      </c>
    </row>
    <row r="85" spans="1:10" s="27" customFormat="1" ht="30" customHeight="1" x14ac:dyDescent="0.25">
      <c r="A85" s="26" t="s">
        <v>91</v>
      </c>
      <c r="B85" s="22" t="str">
        <f t="shared" si="7"/>
        <v>Procuraduría Ambiental y del Ordenamiento Territorial</v>
      </c>
      <c r="C85" s="23">
        <v>120339106</v>
      </c>
      <c r="D85" s="23">
        <f t="shared" si="4"/>
        <v>0</v>
      </c>
      <c r="E85" s="23">
        <v>120339106</v>
      </c>
      <c r="F85" s="23">
        <v>24224788.710000001</v>
      </c>
      <c r="G85" s="24">
        <v>24224788.710000001</v>
      </c>
      <c r="H85" s="24">
        <f t="shared" si="5"/>
        <v>96114317.289999992</v>
      </c>
      <c r="I85" s="23">
        <v>6046421.0100000007</v>
      </c>
      <c r="J85" s="23">
        <f t="shared" si="6"/>
        <v>90067896.279999986</v>
      </c>
    </row>
    <row r="86" spans="1:10" s="27" customFormat="1" ht="30" customHeight="1" x14ac:dyDescent="0.25">
      <c r="A86" s="26" t="s">
        <v>92</v>
      </c>
      <c r="B86" s="22" t="str">
        <f t="shared" si="7"/>
        <v>Instituto Local de la Infraestructura Física Educativa</v>
      </c>
      <c r="C86" s="23">
        <v>24859502</v>
      </c>
      <c r="D86" s="23">
        <f t="shared" ref="D86:D123" si="8">E86-C86</f>
        <v>0</v>
      </c>
      <c r="E86" s="23">
        <v>24859502</v>
      </c>
      <c r="F86" s="23">
        <v>5089312.75</v>
      </c>
      <c r="G86" s="24">
        <v>5089312.75</v>
      </c>
      <c r="H86" s="24">
        <f t="shared" si="5"/>
        <v>19770189.25</v>
      </c>
      <c r="I86" s="23">
        <v>2882001.79</v>
      </c>
      <c r="J86" s="23">
        <f t="shared" si="6"/>
        <v>16888187.460000001</v>
      </c>
    </row>
    <row r="87" spans="1:10" s="27" customFormat="1" ht="30" customHeight="1" x14ac:dyDescent="0.25">
      <c r="A87" s="26" t="s">
        <v>93</v>
      </c>
      <c r="B87" s="22" t="str">
        <f t="shared" si="7"/>
        <v>Instituto para la Seguridad de las Construcciones</v>
      </c>
      <c r="C87" s="23">
        <v>128763515</v>
      </c>
      <c r="D87" s="23">
        <f t="shared" si="8"/>
        <v>0</v>
      </c>
      <c r="E87" s="23">
        <v>128763515</v>
      </c>
      <c r="F87" s="23">
        <v>6539165.5500000007</v>
      </c>
      <c r="G87" s="24">
        <v>6539165.5500000007</v>
      </c>
      <c r="H87" s="24">
        <f t="shared" si="5"/>
        <v>122224349.45</v>
      </c>
      <c r="I87" s="23">
        <v>10777255.789999999</v>
      </c>
      <c r="J87" s="23">
        <f t="shared" si="6"/>
        <v>111447093.66</v>
      </c>
    </row>
    <row r="88" spans="1:10" s="27" customFormat="1" ht="30" customHeight="1" x14ac:dyDescent="0.25">
      <c r="A88" s="26" t="s">
        <v>94</v>
      </c>
      <c r="B88" s="22" t="str">
        <f t="shared" si="7"/>
        <v>Consejo para Prevenir y Eliminar la Discriminación</v>
      </c>
      <c r="C88" s="23">
        <v>28569845</v>
      </c>
      <c r="D88" s="23">
        <f t="shared" si="8"/>
        <v>0</v>
      </c>
      <c r="E88" s="23">
        <v>28569845</v>
      </c>
      <c r="F88" s="23">
        <v>4845711.95</v>
      </c>
      <c r="G88" s="24">
        <v>4845711.95</v>
      </c>
      <c r="H88" s="24">
        <f t="shared" si="5"/>
        <v>23724133.050000001</v>
      </c>
      <c r="I88" s="23">
        <v>10121885.440000001</v>
      </c>
      <c r="J88" s="23">
        <f t="shared" si="6"/>
        <v>13602247.609999999</v>
      </c>
    </row>
    <row r="89" spans="1:10" s="27" customFormat="1" ht="30" customHeight="1" x14ac:dyDescent="0.25">
      <c r="A89" s="26" t="s">
        <v>95</v>
      </c>
      <c r="B89" s="22" t="str">
        <f t="shared" si="7"/>
        <v>Sistema para el Desarrollo Integral de la Familia</v>
      </c>
      <c r="C89" s="23">
        <v>2283703422</v>
      </c>
      <c r="D89" s="23">
        <f t="shared" si="8"/>
        <v>0</v>
      </c>
      <c r="E89" s="23">
        <v>2283703422</v>
      </c>
      <c r="F89" s="23">
        <v>386711669.87</v>
      </c>
      <c r="G89" s="24">
        <v>386711669.87</v>
      </c>
      <c r="H89" s="24">
        <f t="shared" si="5"/>
        <v>1896991752.1300001</v>
      </c>
      <c r="I89" s="23">
        <v>222205572.38000003</v>
      </c>
      <c r="J89" s="23">
        <f t="shared" si="6"/>
        <v>1674786179.75</v>
      </c>
    </row>
    <row r="90" spans="1:10" s="27" customFormat="1" ht="30" customHeight="1" x14ac:dyDescent="0.25">
      <c r="A90" s="26" t="s">
        <v>96</v>
      </c>
      <c r="B90" s="22" t="str">
        <f t="shared" si="7"/>
        <v>Instituto de las Personas con Discapacidad</v>
      </c>
      <c r="C90" s="23">
        <v>17986615</v>
      </c>
      <c r="D90" s="23">
        <f t="shared" si="8"/>
        <v>0</v>
      </c>
      <c r="E90" s="23">
        <v>17986615</v>
      </c>
      <c r="F90" s="23">
        <v>3286326.0300000003</v>
      </c>
      <c r="G90" s="24">
        <v>3286326.0300000003</v>
      </c>
      <c r="H90" s="24">
        <f t="shared" si="5"/>
        <v>14700288.969999999</v>
      </c>
      <c r="I90" s="23">
        <v>3471441.68</v>
      </c>
      <c r="J90" s="23">
        <f t="shared" si="6"/>
        <v>11228847.289999999</v>
      </c>
    </row>
    <row r="91" spans="1:10" s="27" customFormat="1" ht="30" customHeight="1" x14ac:dyDescent="0.25">
      <c r="A91" s="26" t="s">
        <v>97</v>
      </c>
      <c r="B91" s="22" t="str">
        <f t="shared" si="7"/>
        <v>Instituto de la Juventud</v>
      </c>
      <c r="C91" s="23">
        <v>157050493</v>
      </c>
      <c r="D91" s="23">
        <f t="shared" si="8"/>
        <v>0</v>
      </c>
      <c r="E91" s="23">
        <v>157050493</v>
      </c>
      <c r="F91" s="23">
        <v>17176349.979999997</v>
      </c>
      <c r="G91" s="24">
        <v>17176349.979999997</v>
      </c>
      <c r="H91" s="24">
        <f t="shared" si="5"/>
        <v>139874143.02000001</v>
      </c>
      <c r="I91" s="23">
        <v>117042040.95999999</v>
      </c>
      <c r="J91" s="23">
        <f t="shared" si="6"/>
        <v>22832102.060000017</v>
      </c>
    </row>
    <row r="92" spans="1:10" s="27" customFormat="1" ht="30" customHeight="1" x14ac:dyDescent="0.25">
      <c r="A92" s="26" t="s">
        <v>98</v>
      </c>
      <c r="B92" s="22" t="str">
        <f t="shared" si="7"/>
        <v>Procuraduría Social</v>
      </c>
      <c r="C92" s="23">
        <v>401977171</v>
      </c>
      <c r="D92" s="23">
        <f t="shared" si="8"/>
        <v>0</v>
      </c>
      <c r="E92" s="23">
        <v>401977171</v>
      </c>
      <c r="F92" s="23">
        <v>30572605.340000004</v>
      </c>
      <c r="G92" s="24">
        <v>30572605.340000004</v>
      </c>
      <c r="H92" s="24">
        <f t="shared" si="5"/>
        <v>371404565.65999997</v>
      </c>
      <c r="I92" s="23">
        <v>242271710.34999999</v>
      </c>
      <c r="J92" s="23">
        <f t="shared" si="6"/>
        <v>129132855.30999997</v>
      </c>
    </row>
    <row r="93" spans="1:10" s="27" customFormat="1" ht="30" customHeight="1" x14ac:dyDescent="0.25">
      <c r="A93" s="26" t="s">
        <v>99</v>
      </c>
      <c r="B93" s="22" t="str">
        <f t="shared" si="7"/>
        <v>Fideicomiso del Centro Histórico</v>
      </c>
      <c r="C93" s="23">
        <v>42854158</v>
      </c>
      <c r="D93" s="23">
        <f t="shared" si="8"/>
        <v>4399700.950000003</v>
      </c>
      <c r="E93" s="23">
        <v>47253858.950000003</v>
      </c>
      <c r="F93" s="23">
        <v>11840894.559999999</v>
      </c>
      <c r="G93" s="24">
        <v>11840894.559999999</v>
      </c>
      <c r="H93" s="24">
        <f t="shared" si="5"/>
        <v>35412964.390000001</v>
      </c>
      <c r="I93" s="23">
        <v>11643319.410000002</v>
      </c>
      <c r="J93" s="23">
        <f t="shared" si="6"/>
        <v>23769644.979999997</v>
      </c>
    </row>
    <row r="94" spans="1:10" s="27" customFormat="1" ht="30" customHeight="1" x14ac:dyDescent="0.25">
      <c r="A94" s="26" t="s">
        <v>100</v>
      </c>
      <c r="B94" s="22" t="str">
        <f t="shared" si="7"/>
        <v>Fideicomiso de Recuperación Crediticia</v>
      </c>
      <c r="C94" s="23">
        <v>16512611</v>
      </c>
      <c r="D94" s="23">
        <f t="shared" si="8"/>
        <v>0</v>
      </c>
      <c r="E94" s="23">
        <v>16512611</v>
      </c>
      <c r="F94" s="23">
        <v>1061890.31</v>
      </c>
      <c r="G94" s="24">
        <v>1061890.31</v>
      </c>
      <c r="H94" s="24">
        <f t="shared" si="5"/>
        <v>15450720.689999999</v>
      </c>
      <c r="I94" s="23">
        <v>3107929.98</v>
      </c>
      <c r="J94" s="23">
        <f t="shared" si="6"/>
        <v>12342790.709999999</v>
      </c>
    </row>
    <row r="95" spans="1:10" s="27" customFormat="1" ht="30" customHeight="1" x14ac:dyDescent="0.25">
      <c r="A95" s="26" t="s">
        <v>101</v>
      </c>
      <c r="B95" s="22" t="str">
        <f t="shared" si="7"/>
        <v>Fideicomiso para el Fondo de Promoción para el Financiamiento del Transporte Público</v>
      </c>
      <c r="C95" s="23">
        <v>791700595</v>
      </c>
      <c r="D95" s="23">
        <f t="shared" si="8"/>
        <v>0</v>
      </c>
      <c r="E95" s="23">
        <v>791700595</v>
      </c>
      <c r="F95" s="23">
        <v>0</v>
      </c>
      <c r="G95" s="24">
        <v>0</v>
      </c>
      <c r="H95" s="24">
        <f t="shared" si="5"/>
        <v>791700595</v>
      </c>
      <c r="I95" s="23">
        <v>0</v>
      </c>
      <c r="J95" s="23">
        <f t="shared" si="6"/>
        <v>791700595</v>
      </c>
    </row>
    <row r="96" spans="1:10" s="27" customFormat="1" ht="30" customHeight="1" x14ac:dyDescent="0.25">
      <c r="A96" s="26" t="s">
        <v>102</v>
      </c>
      <c r="B96" s="22" t="str">
        <f t="shared" si="7"/>
        <v>Metrobús</v>
      </c>
      <c r="C96" s="23">
        <v>2761233509</v>
      </c>
      <c r="D96" s="23">
        <f t="shared" si="8"/>
        <v>0</v>
      </c>
      <c r="E96" s="23">
        <v>2761233509</v>
      </c>
      <c r="F96" s="23">
        <v>603172866.12</v>
      </c>
      <c r="G96" s="24">
        <v>603172866.12</v>
      </c>
      <c r="H96" s="24">
        <f t="shared" si="5"/>
        <v>2158060642.8800001</v>
      </c>
      <c r="I96" s="23">
        <v>2035336555.1600001</v>
      </c>
      <c r="J96" s="23">
        <f t="shared" si="6"/>
        <v>122724087.72000003</v>
      </c>
    </row>
    <row r="97" spans="1:10" s="27" customFormat="1" ht="30" customHeight="1" x14ac:dyDescent="0.25">
      <c r="A97" s="26" t="s">
        <v>103</v>
      </c>
      <c r="B97" s="22" t="str">
        <f t="shared" si="7"/>
        <v>Sistema de Transporte Colectivo Metro</v>
      </c>
      <c r="C97" s="23">
        <v>13599921247</v>
      </c>
      <c r="D97" s="23">
        <f t="shared" si="8"/>
        <v>44157565.5</v>
      </c>
      <c r="E97" s="23">
        <v>13644078812.5</v>
      </c>
      <c r="F97" s="23">
        <v>1114393655.8</v>
      </c>
      <c r="G97" s="24">
        <v>1114393655.8</v>
      </c>
      <c r="H97" s="24">
        <f t="shared" si="5"/>
        <v>12529685156.700001</v>
      </c>
      <c r="I97" s="23">
        <v>8736510563.1500015</v>
      </c>
      <c r="J97" s="23">
        <f t="shared" si="6"/>
        <v>3793174593.5499992</v>
      </c>
    </row>
    <row r="98" spans="1:10" s="27" customFormat="1" ht="30" customHeight="1" x14ac:dyDescent="0.25">
      <c r="A98" s="26" t="s">
        <v>104</v>
      </c>
      <c r="B98" s="22" t="str">
        <f t="shared" si="7"/>
        <v>Organismo Regulador de Transporte</v>
      </c>
      <c r="C98" s="23">
        <v>159499649</v>
      </c>
      <c r="D98" s="23">
        <f t="shared" si="8"/>
        <v>0</v>
      </c>
      <c r="E98" s="23">
        <v>159499649</v>
      </c>
      <c r="F98" s="23">
        <v>12664982.420000002</v>
      </c>
      <c r="G98" s="24">
        <v>12664982.420000002</v>
      </c>
      <c r="H98" s="24">
        <f t="shared" si="5"/>
        <v>146834666.57999998</v>
      </c>
      <c r="I98" s="23">
        <v>99539886.679999992</v>
      </c>
      <c r="J98" s="23">
        <f t="shared" si="6"/>
        <v>47294779.899999991</v>
      </c>
    </row>
    <row r="99" spans="1:10" s="27" customFormat="1" ht="30" customHeight="1" x14ac:dyDescent="0.25">
      <c r="A99" s="26" t="s">
        <v>105</v>
      </c>
      <c r="B99" s="22" t="str">
        <f t="shared" si="7"/>
        <v>Red de Transporte de Pasajeros (RTP)</v>
      </c>
      <c r="C99" s="23">
        <v>1821179973</v>
      </c>
      <c r="D99" s="23">
        <f t="shared" si="8"/>
        <v>0</v>
      </c>
      <c r="E99" s="23">
        <v>1821179973</v>
      </c>
      <c r="F99" s="23">
        <v>398955342.75</v>
      </c>
      <c r="G99" s="24">
        <v>398955342.75</v>
      </c>
      <c r="H99" s="24">
        <f t="shared" si="5"/>
        <v>1422224630.25</v>
      </c>
      <c r="I99" s="23">
        <v>90896763.390000001</v>
      </c>
      <c r="J99" s="23">
        <f t="shared" si="6"/>
        <v>1331327866.8599999</v>
      </c>
    </row>
    <row r="100" spans="1:10" s="27" customFormat="1" ht="30" customHeight="1" x14ac:dyDescent="0.25">
      <c r="A100" s="26" t="s">
        <v>106</v>
      </c>
      <c r="B100" s="22" t="str">
        <f t="shared" si="7"/>
        <v>Servicio de Transportes Eléctricos</v>
      </c>
      <c r="C100" s="23">
        <v>931888880</v>
      </c>
      <c r="D100" s="23">
        <f t="shared" si="8"/>
        <v>0</v>
      </c>
      <c r="E100" s="23">
        <v>931888880</v>
      </c>
      <c r="F100" s="23">
        <v>242487282.38999999</v>
      </c>
      <c r="G100" s="24">
        <v>242487282.38999999</v>
      </c>
      <c r="H100" s="24">
        <f t="shared" si="5"/>
        <v>689401597.61000001</v>
      </c>
      <c r="I100" s="23">
        <v>234565061.37</v>
      </c>
      <c r="J100" s="23">
        <f t="shared" si="6"/>
        <v>454836536.24000001</v>
      </c>
    </row>
    <row r="101" spans="1:10" s="27" customFormat="1" ht="30" customHeight="1" x14ac:dyDescent="0.25">
      <c r="A101" s="26" t="s">
        <v>107</v>
      </c>
      <c r="B101" s="22" t="str">
        <f t="shared" si="7"/>
        <v>Escuela de Administración Pública</v>
      </c>
      <c r="C101" s="23">
        <v>35786014</v>
      </c>
      <c r="D101" s="23">
        <f t="shared" si="8"/>
        <v>0</v>
      </c>
      <c r="E101" s="23">
        <v>35786014</v>
      </c>
      <c r="F101" s="23">
        <v>7955179.1799999997</v>
      </c>
      <c r="G101" s="24">
        <v>7955179.1799999997</v>
      </c>
      <c r="H101" s="24">
        <f t="shared" si="5"/>
        <v>27830834.82</v>
      </c>
      <c r="I101" s="23">
        <v>8540830.8200000003</v>
      </c>
      <c r="J101" s="23">
        <f t="shared" si="6"/>
        <v>19290004</v>
      </c>
    </row>
    <row r="102" spans="1:10" s="27" customFormat="1" ht="30" customHeight="1" x14ac:dyDescent="0.25">
      <c r="A102" s="26" t="s">
        <v>108</v>
      </c>
      <c r="B102" s="22" t="str">
        <f t="shared" si="7"/>
        <v>Instituto de Verificación Administrativa</v>
      </c>
      <c r="C102" s="23">
        <v>297418194</v>
      </c>
      <c r="D102" s="23">
        <f t="shared" si="8"/>
        <v>0</v>
      </c>
      <c r="E102" s="23">
        <v>297418194</v>
      </c>
      <c r="F102" s="23">
        <v>60380520.129999995</v>
      </c>
      <c r="G102" s="24">
        <v>60380520.129999995</v>
      </c>
      <c r="H102" s="24">
        <f t="shared" si="5"/>
        <v>237037673.87</v>
      </c>
      <c r="I102" s="23">
        <v>39124514.5</v>
      </c>
      <c r="J102" s="23">
        <f t="shared" si="6"/>
        <v>197913159.37</v>
      </c>
    </row>
    <row r="103" spans="1:10" s="27" customFormat="1" ht="30" customHeight="1" x14ac:dyDescent="0.25">
      <c r="A103" s="26" t="s">
        <v>109</v>
      </c>
      <c r="B103" s="22" t="str">
        <f t="shared" si="7"/>
        <v>Instituto para la Atención y Prevención de las Adicciones</v>
      </c>
      <c r="C103" s="23">
        <v>52419467</v>
      </c>
      <c r="D103" s="23">
        <f t="shared" si="8"/>
        <v>0</v>
      </c>
      <c r="E103" s="23">
        <v>52419467</v>
      </c>
      <c r="F103" s="23">
        <v>5052515.84</v>
      </c>
      <c r="G103" s="24">
        <v>5052515.84</v>
      </c>
      <c r="H103" s="24">
        <f t="shared" si="5"/>
        <v>47366951.159999996</v>
      </c>
      <c r="I103" s="23">
        <v>769158.5</v>
      </c>
      <c r="J103" s="23">
        <f t="shared" si="6"/>
        <v>46597792.659999996</v>
      </c>
    </row>
    <row r="104" spans="1:10" s="27" customFormat="1" ht="30" customHeight="1" x14ac:dyDescent="0.25">
      <c r="A104" s="26" t="s">
        <v>110</v>
      </c>
      <c r="B104" s="22" t="str">
        <f t="shared" si="7"/>
        <v>Servicios de Salud Pública</v>
      </c>
      <c r="C104" s="23">
        <v>7132102898</v>
      </c>
      <c r="D104" s="23">
        <f t="shared" si="8"/>
        <v>0</v>
      </c>
      <c r="E104" s="23">
        <v>7132102898</v>
      </c>
      <c r="F104" s="23">
        <v>1633219761.6900001</v>
      </c>
      <c r="G104" s="24">
        <v>1633219761.6900001</v>
      </c>
      <c r="H104" s="24">
        <f t="shared" si="5"/>
        <v>5498883136.3099995</v>
      </c>
      <c r="I104" s="23">
        <v>888589354.40999997</v>
      </c>
      <c r="J104" s="23">
        <f t="shared" si="6"/>
        <v>4610293781.8999996</v>
      </c>
    </row>
    <row r="105" spans="1:10" s="27" customFormat="1" ht="30" customHeight="1" x14ac:dyDescent="0.25">
      <c r="A105" s="26" t="s">
        <v>111</v>
      </c>
      <c r="B105" s="22" t="str">
        <f t="shared" si="7"/>
        <v>Sistema de Medios Públicos de la Ciudad de México</v>
      </c>
      <c r="C105" s="23">
        <v>127760215</v>
      </c>
      <c r="D105" s="23">
        <f t="shared" si="8"/>
        <v>0</v>
      </c>
      <c r="E105" s="23">
        <v>127760215</v>
      </c>
      <c r="F105" s="23">
        <v>11111540.16</v>
      </c>
      <c r="G105" s="24">
        <v>11111540.16</v>
      </c>
      <c r="H105" s="24">
        <f t="shared" si="5"/>
        <v>116648674.84</v>
      </c>
      <c r="I105" s="23">
        <v>36342200.609999999</v>
      </c>
      <c r="J105" s="23">
        <f t="shared" si="6"/>
        <v>80306474.230000004</v>
      </c>
    </row>
    <row r="106" spans="1:10" s="27" customFormat="1" ht="30" customHeight="1" x14ac:dyDescent="0.25">
      <c r="A106" s="26" t="s">
        <v>112</v>
      </c>
      <c r="B106" s="22" t="str">
        <f t="shared" si="7"/>
        <v>Fideicomiso Museo de Arte Popular Mexicano</v>
      </c>
      <c r="C106" s="23">
        <v>16749309</v>
      </c>
      <c r="D106" s="23">
        <f t="shared" si="8"/>
        <v>0</v>
      </c>
      <c r="E106" s="23">
        <v>16749309</v>
      </c>
      <c r="F106" s="23">
        <v>3743028.24</v>
      </c>
      <c r="G106" s="24">
        <v>3743028.24</v>
      </c>
      <c r="H106" s="24">
        <f t="shared" si="5"/>
        <v>13006280.76</v>
      </c>
      <c r="I106" s="23">
        <v>5560861.4900000002</v>
      </c>
      <c r="J106" s="23">
        <f t="shared" si="6"/>
        <v>7445419.2699999996</v>
      </c>
    </row>
    <row r="107" spans="1:10" s="27" customFormat="1" ht="30" customHeight="1" x14ac:dyDescent="0.25">
      <c r="A107" s="26" t="s">
        <v>113</v>
      </c>
      <c r="B107" s="22" t="str">
        <f t="shared" si="7"/>
        <v>Fideicomiso Museo del Estanquillo</v>
      </c>
      <c r="C107" s="23">
        <v>7953954</v>
      </c>
      <c r="D107" s="23">
        <f t="shared" si="8"/>
        <v>0</v>
      </c>
      <c r="E107" s="23">
        <v>7953954</v>
      </c>
      <c r="F107" s="23">
        <v>1310629.17</v>
      </c>
      <c r="G107" s="24">
        <v>1310629.17</v>
      </c>
      <c r="H107" s="24">
        <f t="shared" si="5"/>
        <v>6643324.8300000001</v>
      </c>
      <c r="I107" s="23">
        <v>1596066.67</v>
      </c>
      <c r="J107" s="23">
        <f t="shared" si="6"/>
        <v>5047258.16</v>
      </c>
    </row>
    <row r="108" spans="1:10" s="27" customFormat="1" ht="30" customHeight="1" x14ac:dyDescent="0.25">
      <c r="A108" s="26" t="s">
        <v>114</v>
      </c>
      <c r="B108" s="22" t="str">
        <f t="shared" si="7"/>
        <v>Fideicomiso de Promocion y Desarrollo del Cine Mexicano</v>
      </c>
      <c r="C108" s="23">
        <v>12594767</v>
      </c>
      <c r="D108" s="23">
        <f t="shared" si="8"/>
        <v>0</v>
      </c>
      <c r="E108" s="23">
        <v>12594767</v>
      </c>
      <c r="F108" s="23">
        <v>847838.95</v>
      </c>
      <c r="G108" s="24">
        <v>847838.95</v>
      </c>
      <c r="H108" s="24">
        <f t="shared" si="5"/>
        <v>11746928.050000001</v>
      </c>
      <c r="I108" s="23">
        <v>0</v>
      </c>
      <c r="J108" s="23">
        <f t="shared" si="6"/>
        <v>11746928.050000001</v>
      </c>
    </row>
    <row r="109" spans="1:10" s="27" customFormat="1" ht="30" customHeight="1" x14ac:dyDescent="0.25">
      <c r="A109" s="26" t="s">
        <v>115</v>
      </c>
      <c r="B109" s="22" t="str">
        <f t="shared" si="7"/>
        <v>Centro de Conciliación Laboral</v>
      </c>
      <c r="C109" s="23">
        <v>97042316</v>
      </c>
      <c r="D109" s="23">
        <f t="shared" si="8"/>
        <v>0</v>
      </c>
      <c r="E109" s="23">
        <v>97042316</v>
      </c>
      <c r="F109" s="23">
        <v>14532960.609999999</v>
      </c>
      <c r="G109" s="24">
        <v>14532960.609999999</v>
      </c>
      <c r="H109" s="24">
        <f t="shared" si="5"/>
        <v>82509355.390000001</v>
      </c>
      <c r="I109" s="23">
        <v>4982758.18</v>
      </c>
      <c r="J109" s="23">
        <f t="shared" si="6"/>
        <v>77526597.210000008</v>
      </c>
    </row>
    <row r="110" spans="1:10" s="27" customFormat="1" ht="30" customHeight="1" x14ac:dyDescent="0.25">
      <c r="A110" s="26" t="s">
        <v>116</v>
      </c>
      <c r="B110" s="22" t="str">
        <f t="shared" si="7"/>
        <v>Instituto de Capacitación para el Trabajo</v>
      </c>
      <c r="C110" s="23">
        <v>38113360</v>
      </c>
      <c r="D110" s="23">
        <f t="shared" si="8"/>
        <v>0</v>
      </c>
      <c r="E110" s="23">
        <v>38113360</v>
      </c>
      <c r="F110" s="23">
        <v>5615697.7600000007</v>
      </c>
      <c r="G110" s="24">
        <v>5615697.7600000007</v>
      </c>
      <c r="H110" s="24">
        <f t="shared" si="5"/>
        <v>32497662.239999998</v>
      </c>
      <c r="I110" s="23">
        <v>1677650.81</v>
      </c>
      <c r="J110" s="23">
        <f t="shared" si="6"/>
        <v>30820011.43</v>
      </c>
    </row>
    <row r="111" spans="1:10" s="27" customFormat="1" ht="30" customHeight="1" x14ac:dyDescent="0.25">
      <c r="A111" s="26" t="s">
        <v>117</v>
      </c>
      <c r="B111" s="22" t="str">
        <f t="shared" si="7"/>
        <v>Heroico Cuerpo de Bomberos</v>
      </c>
      <c r="C111" s="23">
        <v>1339608815</v>
      </c>
      <c r="D111" s="23">
        <f t="shared" si="8"/>
        <v>0</v>
      </c>
      <c r="E111" s="23">
        <v>1339608815</v>
      </c>
      <c r="F111" s="23">
        <v>244406926.98000002</v>
      </c>
      <c r="G111" s="24">
        <v>244406926.98000002</v>
      </c>
      <c r="H111" s="24">
        <f t="shared" si="5"/>
        <v>1095201888.02</v>
      </c>
      <c r="I111" s="23">
        <v>58375327.32</v>
      </c>
      <c r="J111" s="23">
        <f t="shared" si="6"/>
        <v>1036826560.6999999</v>
      </c>
    </row>
    <row r="112" spans="1:10" s="27" customFormat="1" ht="30" customHeight="1" x14ac:dyDescent="0.25">
      <c r="A112" s="26" t="s">
        <v>118</v>
      </c>
      <c r="B112" s="22" t="str">
        <f t="shared" si="7"/>
        <v>Instituto del Deporte</v>
      </c>
      <c r="C112" s="23">
        <v>260338088</v>
      </c>
      <c r="D112" s="23">
        <f t="shared" si="8"/>
        <v>96931563</v>
      </c>
      <c r="E112" s="23">
        <v>357269651</v>
      </c>
      <c r="F112" s="23">
        <v>45391993.090000004</v>
      </c>
      <c r="G112" s="24">
        <v>45391993.090000004</v>
      </c>
      <c r="H112" s="24">
        <f t="shared" si="5"/>
        <v>311877657.90999997</v>
      </c>
      <c r="I112" s="23">
        <v>157112031.84</v>
      </c>
      <c r="J112" s="23">
        <f t="shared" si="6"/>
        <v>154765626.06999996</v>
      </c>
    </row>
    <row r="113" spans="1:12" s="27" customFormat="1" ht="30" customHeight="1" x14ac:dyDescent="0.25">
      <c r="A113" s="26" t="s">
        <v>119</v>
      </c>
      <c r="B113" s="22" t="str">
        <f t="shared" si="7"/>
        <v>Instituto de Educación Media Superior</v>
      </c>
      <c r="C113" s="23">
        <v>1132550991</v>
      </c>
      <c r="D113" s="23">
        <f t="shared" si="8"/>
        <v>0</v>
      </c>
      <c r="E113" s="23">
        <v>1132550991</v>
      </c>
      <c r="F113" s="23">
        <v>194274094.91999999</v>
      </c>
      <c r="G113" s="24">
        <v>194274094.91999999</v>
      </c>
      <c r="H113" s="24">
        <f t="shared" si="5"/>
        <v>938276896.08000004</v>
      </c>
      <c r="I113" s="23">
        <v>81803972.040000007</v>
      </c>
      <c r="J113" s="23">
        <f t="shared" si="6"/>
        <v>856472924.04000008</v>
      </c>
    </row>
    <row r="114" spans="1:12" s="27" customFormat="1" ht="30" customHeight="1" x14ac:dyDescent="0.25">
      <c r="A114" s="26" t="s">
        <v>120</v>
      </c>
      <c r="B114" s="22" t="str">
        <f t="shared" si="7"/>
        <v>Fideicomiso Educación Garantizada</v>
      </c>
      <c r="C114" s="23">
        <v>8873587896</v>
      </c>
      <c r="D114" s="23">
        <f t="shared" si="8"/>
        <v>0</v>
      </c>
      <c r="E114" s="23">
        <v>8873587896</v>
      </c>
      <c r="F114" s="23">
        <v>2542617882.98</v>
      </c>
      <c r="G114" s="24">
        <v>2542617882.98</v>
      </c>
      <c r="H114" s="24">
        <f t="shared" si="5"/>
        <v>6330970013.0200005</v>
      </c>
      <c r="I114" s="23">
        <v>5019320608.7299995</v>
      </c>
      <c r="J114" s="23">
        <f t="shared" si="6"/>
        <v>1311649404.2900009</v>
      </c>
    </row>
    <row r="115" spans="1:12" s="27" customFormat="1" ht="30" customHeight="1" x14ac:dyDescent="0.25">
      <c r="A115" s="26" t="s">
        <v>121</v>
      </c>
      <c r="B115" s="22" t="str">
        <f t="shared" si="7"/>
        <v>Instituto de Planeación Democrática y Prospectiva de la Ciudad de México</v>
      </c>
      <c r="C115" s="23">
        <v>50108381</v>
      </c>
      <c r="D115" s="23">
        <f t="shared" si="8"/>
        <v>0</v>
      </c>
      <c r="E115" s="23">
        <v>50108381</v>
      </c>
      <c r="F115" s="23">
        <v>8695138.7899999991</v>
      </c>
      <c r="G115" s="24">
        <v>8695138.7899999991</v>
      </c>
      <c r="H115" s="24">
        <f t="shared" si="5"/>
        <v>41413242.210000001</v>
      </c>
      <c r="I115" s="23">
        <v>21619.55</v>
      </c>
      <c r="J115" s="23">
        <f t="shared" si="6"/>
        <v>41391622.660000004</v>
      </c>
    </row>
    <row r="116" spans="1:12" s="27" customFormat="1" ht="30" customHeight="1" x14ac:dyDescent="0.25">
      <c r="A116" s="26" t="s">
        <v>122</v>
      </c>
      <c r="B116" s="22" t="str">
        <f t="shared" si="7"/>
        <v>Caja de Previsión para Trabajadores a Lista de Raya</v>
      </c>
      <c r="C116" s="23">
        <v>642741443</v>
      </c>
      <c r="D116" s="23">
        <f t="shared" si="8"/>
        <v>0</v>
      </c>
      <c r="E116" s="23">
        <v>642741443</v>
      </c>
      <c r="F116" s="23">
        <v>398732580.67000002</v>
      </c>
      <c r="G116" s="24">
        <v>398732580.67000002</v>
      </c>
      <c r="H116" s="24">
        <f t="shared" si="5"/>
        <v>244008862.32999998</v>
      </c>
      <c r="I116" s="23">
        <v>222656366.36000001</v>
      </c>
      <c r="J116" s="23">
        <f t="shared" si="6"/>
        <v>21352495.969999969</v>
      </c>
    </row>
    <row r="117" spans="1:12" s="27" customFormat="1" ht="30" customHeight="1" x14ac:dyDescent="0.25">
      <c r="A117" s="26" t="s">
        <v>123</v>
      </c>
      <c r="B117" s="22" t="str">
        <f t="shared" si="7"/>
        <v>Caja de Previsión de la Policía Auxiliar</v>
      </c>
      <c r="C117" s="23">
        <v>447629024</v>
      </c>
      <c r="D117" s="23">
        <f t="shared" si="8"/>
        <v>0</v>
      </c>
      <c r="E117" s="23">
        <v>447629024</v>
      </c>
      <c r="F117" s="23">
        <v>5592313.1899999995</v>
      </c>
      <c r="G117" s="24">
        <v>5592313.1899999995</v>
      </c>
      <c r="H117" s="24">
        <f t="shared" si="5"/>
        <v>442036710.81</v>
      </c>
      <c r="I117" s="23">
        <v>0</v>
      </c>
      <c r="J117" s="23">
        <f t="shared" si="6"/>
        <v>442036710.81</v>
      </c>
    </row>
    <row r="118" spans="1:12" s="27" customFormat="1" ht="30" customHeight="1" x14ac:dyDescent="0.25">
      <c r="A118" s="26" t="s">
        <v>124</v>
      </c>
      <c r="B118" s="22" t="str">
        <f t="shared" si="7"/>
        <v>Caja de Previsión de la Policía Preventiva</v>
      </c>
      <c r="C118" s="23">
        <v>526397507</v>
      </c>
      <c r="D118" s="23">
        <f t="shared" si="8"/>
        <v>0</v>
      </c>
      <c r="E118" s="23">
        <v>526397507</v>
      </c>
      <c r="F118" s="23">
        <v>307695355.26999998</v>
      </c>
      <c r="G118" s="24">
        <v>307695355.26999998</v>
      </c>
      <c r="H118" s="24">
        <f t="shared" si="5"/>
        <v>218702151.73000002</v>
      </c>
      <c r="I118" s="23">
        <v>0</v>
      </c>
      <c r="J118" s="23">
        <f t="shared" si="6"/>
        <v>218702151.73000002</v>
      </c>
    </row>
    <row r="119" spans="1:12" s="27" customFormat="1" ht="30" customHeight="1" x14ac:dyDescent="0.25">
      <c r="A119" s="26" t="s">
        <v>125</v>
      </c>
      <c r="B119" s="22" t="str">
        <f t="shared" si="7"/>
        <v>Corporación Mexicana de Impresión, S.A. de C.V.</v>
      </c>
      <c r="C119" s="23">
        <v>155275850</v>
      </c>
      <c r="D119" s="23">
        <f t="shared" si="8"/>
        <v>0</v>
      </c>
      <c r="E119" s="23">
        <v>155275850</v>
      </c>
      <c r="F119" s="23">
        <v>0</v>
      </c>
      <c r="G119" s="24">
        <v>0</v>
      </c>
      <c r="H119" s="24">
        <f t="shared" si="5"/>
        <v>155275850</v>
      </c>
      <c r="I119" s="23">
        <v>0</v>
      </c>
      <c r="J119" s="23">
        <f t="shared" si="6"/>
        <v>155275850</v>
      </c>
    </row>
    <row r="120" spans="1:12" s="27" customFormat="1" ht="30" hidden="1" customHeight="1" x14ac:dyDescent="0.25">
      <c r="A120" s="26"/>
      <c r="B120" s="22" t="str">
        <f t="shared" si="7"/>
        <v/>
      </c>
      <c r="C120" s="23"/>
      <c r="D120" s="23">
        <f t="shared" si="8"/>
        <v>0</v>
      </c>
      <c r="E120" s="23"/>
      <c r="F120" s="23"/>
      <c r="G120" s="24"/>
      <c r="H120" s="24">
        <f t="shared" si="5"/>
        <v>0</v>
      </c>
      <c r="I120" s="23"/>
      <c r="J120" s="23">
        <f t="shared" si="6"/>
        <v>0</v>
      </c>
    </row>
    <row r="121" spans="1:12" s="27" customFormat="1" ht="30" hidden="1" customHeight="1" x14ac:dyDescent="0.25">
      <c r="A121" s="26"/>
      <c r="B121" s="22" t="str">
        <f t="shared" si="7"/>
        <v/>
      </c>
      <c r="C121" s="23"/>
      <c r="D121" s="23">
        <f t="shared" si="8"/>
        <v>0</v>
      </c>
      <c r="E121" s="23"/>
      <c r="F121" s="23"/>
      <c r="G121" s="24"/>
      <c r="H121" s="24">
        <f t="shared" si="5"/>
        <v>0</v>
      </c>
      <c r="I121" s="23"/>
      <c r="J121" s="23">
        <f t="shared" si="6"/>
        <v>0</v>
      </c>
    </row>
    <row r="122" spans="1:12" s="27" customFormat="1" ht="30" hidden="1" customHeight="1" x14ac:dyDescent="0.3">
      <c r="B122" s="22"/>
      <c r="C122" s="23"/>
      <c r="D122" s="28">
        <f t="shared" si="8"/>
        <v>0</v>
      </c>
      <c r="E122" s="23"/>
      <c r="F122" s="23"/>
      <c r="G122" s="29"/>
      <c r="H122" s="29">
        <f t="shared" si="5"/>
        <v>0</v>
      </c>
      <c r="I122" s="23"/>
      <c r="J122" s="28">
        <f t="shared" si="6"/>
        <v>0</v>
      </c>
    </row>
    <row r="123" spans="1:12" s="27" customFormat="1" ht="30" hidden="1" customHeight="1" x14ac:dyDescent="0.3">
      <c r="B123" s="22"/>
      <c r="C123" s="23"/>
      <c r="D123" s="28">
        <f t="shared" si="8"/>
        <v>0</v>
      </c>
      <c r="E123" s="23"/>
      <c r="F123" s="23"/>
      <c r="G123" s="29"/>
      <c r="H123" s="29">
        <f t="shared" si="5"/>
        <v>0</v>
      </c>
      <c r="I123" s="23"/>
      <c r="J123" s="28">
        <f t="shared" si="6"/>
        <v>0</v>
      </c>
    </row>
    <row r="124" spans="1:12" s="30" customFormat="1" ht="8.1" customHeight="1" x14ac:dyDescent="0.3">
      <c r="B124" s="31"/>
      <c r="C124" s="32"/>
      <c r="D124" s="32"/>
      <c r="E124" s="33"/>
      <c r="F124" s="32"/>
      <c r="G124" s="29"/>
      <c r="H124" s="29"/>
      <c r="I124" s="29"/>
      <c r="J124" s="32"/>
    </row>
    <row r="125" spans="1:12" s="30" customFormat="1" ht="19.649999999999999" customHeight="1" x14ac:dyDescent="0.3">
      <c r="B125" s="20" t="s">
        <v>126</v>
      </c>
      <c r="C125" s="33">
        <f>SUM(C9:C123)</f>
        <v>243279546457</v>
      </c>
      <c r="D125" s="34">
        <f>E125-C125</f>
        <v>3942907126.6100464</v>
      </c>
      <c r="E125" s="33">
        <f>SUM(E9:E123)</f>
        <v>247222453583.61005</v>
      </c>
      <c r="F125" s="33">
        <f>SUM(F9:F123)</f>
        <v>48727854621.919998</v>
      </c>
      <c r="G125" s="33">
        <f>SUM(G9:G123)</f>
        <v>48727854621.919998</v>
      </c>
      <c r="H125" s="33">
        <f>+E125-G125</f>
        <v>198494598961.69006</v>
      </c>
      <c r="I125" s="33">
        <f>SUM(I9:I123)</f>
        <v>61082683446.610016</v>
      </c>
      <c r="J125" s="33">
        <f>+H125-I125</f>
        <v>137411915515.08005</v>
      </c>
      <c r="L125" s="35"/>
    </row>
    <row r="126" spans="1:12" ht="16.5" customHeight="1" thickBot="1" x14ac:dyDescent="0.35">
      <c r="B126" s="36"/>
      <c r="C126" s="37"/>
      <c r="D126" s="37"/>
      <c r="E126" s="38"/>
      <c r="F126" s="39"/>
      <c r="G126" s="38"/>
      <c r="H126" s="38"/>
      <c r="I126" s="38"/>
      <c r="J126" s="39"/>
    </row>
    <row r="127" spans="1:12" ht="16.5" customHeight="1" thickTop="1" x14ac:dyDescent="0.3">
      <c r="B127" s="40" t="s">
        <v>127</v>
      </c>
      <c r="C127" s="40"/>
      <c r="D127" s="40"/>
      <c r="E127" s="41"/>
      <c r="F127" s="41"/>
      <c r="G127" s="41"/>
      <c r="H127" s="41"/>
      <c r="I127" s="41"/>
      <c r="J127" s="41"/>
    </row>
    <row r="128" spans="1:12" x14ac:dyDescent="0.3">
      <c r="B128" s="40" t="s">
        <v>128</v>
      </c>
      <c r="C128" s="41"/>
      <c r="D128" s="41"/>
      <c r="E128" s="41"/>
      <c r="F128" s="41"/>
      <c r="G128" s="41"/>
      <c r="H128" s="41"/>
      <c r="I128" s="41"/>
      <c r="J128" s="41"/>
    </row>
    <row r="129" spans="2:10" ht="33.75" customHeight="1" x14ac:dyDescent="0.3">
      <c r="B129" s="42" t="s">
        <v>129</v>
      </c>
      <c r="C129" s="42"/>
      <c r="D129" s="42"/>
      <c r="E129" s="42"/>
      <c r="F129" s="42"/>
      <c r="G129" s="42"/>
      <c r="H129" s="42"/>
      <c r="I129" s="42"/>
      <c r="J129" s="42"/>
    </row>
    <row r="130" spans="2:10" ht="40.5" customHeight="1" x14ac:dyDescent="0.3">
      <c r="B130" s="42" t="s">
        <v>130</v>
      </c>
      <c r="C130" s="42"/>
      <c r="D130" s="42"/>
      <c r="E130" s="42"/>
      <c r="F130" s="42"/>
      <c r="G130" s="42"/>
      <c r="H130" s="42"/>
      <c r="I130" s="42"/>
      <c r="J130" s="42"/>
    </row>
    <row r="131" spans="2:10" ht="35.25" customHeight="1" x14ac:dyDescent="0.3">
      <c r="B131" s="42" t="s">
        <v>131</v>
      </c>
      <c r="C131" s="42"/>
      <c r="D131" s="42"/>
      <c r="E131" s="42"/>
      <c r="F131" s="42"/>
      <c r="G131" s="42"/>
      <c r="H131" s="42"/>
      <c r="I131" s="42"/>
      <c r="J131" s="42"/>
    </row>
    <row r="132" spans="2:10" x14ac:dyDescent="0.3">
      <c r="B132" s="43" t="s">
        <v>132</v>
      </c>
    </row>
  </sheetData>
  <sheetProtection formatCells="0" formatColumns="0" formatRows="0" insertColumns="0" insertRows="0" insertHyperlinks="0" deleteColumns="0" deleteRows="0" sort="0" autoFilter="0" pivotTables="0"/>
  <mergeCells count="15">
    <mergeCell ref="B127:J127"/>
    <mergeCell ref="B128:J128"/>
    <mergeCell ref="B129:J129"/>
    <mergeCell ref="B130:J130"/>
    <mergeCell ref="B131:J131"/>
    <mergeCell ref="B1:J1"/>
    <mergeCell ref="B2:J2"/>
    <mergeCell ref="B3:J3"/>
    <mergeCell ref="B4:J4"/>
    <mergeCell ref="B5:J5"/>
    <mergeCell ref="B6:B7"/>
    <mergeCell ref="C6:G6"/>
    <mergeCell ref="H6:H7"/>
    <mergeCell ref="I6:I7"/>
    <mergeCell ref="J6:J7"/>
  </mergeCells>
  <printOptions horizontalCentered="1"/>
  <pageMargins left="0.23622047244093999" right="0.23622047244093999" top="0.98425196850394003" bottom="0.59055118110236005" header="0.31496062992126" footer="0.31496062992126"/>
  <pageSetup scale="47" fitToHeight="0" orientation="portrait" r:id="rId1"/>
  <headerFooter>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5D7E5-7BE0-404C-B602-035C85B91760}">
  <sheetPr>
    <tabColor rgb="FF00B050"/>
    <pageSetUpPr fitToPage="1"/>
  </sheetPr>
  <dimension ref="A1:M29"/>
  <sheetViews>
    <sheetView showGridLines="0" view="pageBreakPreview" topLeftCell="B1" zoomScale="85" zoomScaleNormal="85" workbookViewId="0">
      <selection activeCell="G11" sqref="G11"/>
    </sheetView>
  </sheetViews>
  <sheetFormatPr baseColWidth="10" defaultColWidth="11.5546875" defaultRowHeight="15.6" x14ac:dyDescent="0.3"/>
  <cols>
    <col min="1" max="1" width="4.88671875" style="1" hidden="1" customWidth="1"/>
    <col min="2" max="2" width="32.88671875" style="1" customWidth="1"/>
    <col min="3" max="10" width="19.88671875" style="1" customWidth="1"/>
    <col min="11" max="11" width="1.88671875" style="1" customWidth="1"/>
    <col min="12" max="12" width="11.5546875" style="1"/>
  </cols>
  <sheetData>
    <row r="1" spans="1:11" ht="6.6" customHeight="1" x14ac:dyDescent="0.3"/>
    <row r="2" spans="1:11" ht="15" customHeight="1" x14ac:dyDescent="0.3">
      <c r="B2" s="2" t="s">
        <v>0</v>
      </c>
      <c r="C2" s="3"/>
      <c r="D2" s="3"/>
      <c r="E2" s="3"/>
      <c r="F2" s="3"/>
      <c r="G2" s="3"/>
      <c r="H2" s="3"/>
      <c r="I2" s="3"/>
      <c r="J2" s="4"/>
    </row>
    <row r="3" spans="1:11" ht="15" customHeight="1" x14ac:dyDescent="0.3">
      <c r="B3" s="5" t="s">
        <v>1</v>
      </c>
      <c r="C3" s="6"/>
      <c r="D3" s="6"/>
      <c r="E3" s="6"/>
      <c r="F3" s="6"/>
      <c r="G3" s="6"/>
      <c r="H3" s="6"/>
      <c r="I3" s="6"/>
      <c r="J3" s="7"/>
    </row>
    <row r="4" spans="1:11" ht="15" customHeight="1" x14ac:dyDescent="0.3">
      <c r="B4" s="5" t="s">
        <v>133</v>
      </c>
      <c r="C4" s="6"/>
      <c r="D4" s="6"/>
      <c r="E4" s="6"/>
      <c r="F4" s="6"/>
      <c r="G4" s="6"/>
      <c r="H4" s="6"/>
      <c r="I4" s="6"/>
      <c r="J4" s="7"/>
    </row>
    <row r="5" spans="1:11" ht="15" customHeight="1" x14ac:dyDescent="0.3">
      <c r="B5" s="5" t="s">
        <v>3</v>
      </c>
      <c r="C5" s="6"/>
      <c r="D5" s="6"/>
      <c r="E5" s="6"/>
      <c r="F5" s="6"/>
      <c r="G5" s="6"/>
      <c r="H5" s="6"/>
      <c r="I5" s="6"/>
      <c r="J5" s="7"/>
    </row>
    <row r="6" spans="1:11" ht="15" customHeight="1" x14ac:dyDescent="0.3">
      <c r="B6" s="8" t="s">
        <v>4</v>
      </c>
      <c r="C6" s="9"/>
      <c r="D6" s="9"/>
      <c r="E6" s="9"/>
      <c r="F6" s="9"/>
      <c r="G6" s="9"/>
      <c r="H6" s="9"/>
      <c r="I6" s="9"/>
      <c r="J6" s="10"/>
    </row>
    <row r="7" spans="1:11" ht="15" customHeight="1" x14ac:dyDescent="0.3">
      <c r="B7" s="44" t="s">
        <v>5</v>
      </c>
      <c r="C7" s="15" t="s">
        <v>134</v>
      </c>
      <c r="D7" s="15"/>
      <c r="E7" s="15"/>
      <c r="F7" s="15"/>
      <c r="G7" s="15"/>
      <c r="H7" s="45" t="s">
        <v>7</v>
      </c>
      <c r="I7" s="45" t="s">
        <v>8</v>
      </c>
      <c r="J7" s="45" t="s">
        <v>9</v>
      </c>
    </row>
    <row r="8" spans="1:11" ht="30" customHeight="1" x14ac:dyDescent="0.3">
      <c r="B8" s="44"/>
      <c r="C8" s="17" t="s">
        <v>10</v>
      </c>
      <c r="D8" s="17" t="s">
        <v>11</v>
      </c>
      <c r="E8" s="17" t="s">
        <v>12</v>
      </c>
      <c r="F8" s="17" t="s">
        <v>13</v>
      </c>
      <c r="G8" s="17" t="s">
        <v>14</v>
      </c>
      <c r="H8" s="46"/>
      <c r="I8" s="46"/>
      <c r="J8" s="46"/>
    </row>
    <row r="9" spans="1:11" ht="15" customHeight="1" x14ac:dyDescent="0.3">
      <c r="B9" s="44"/>
      <c r="C9" s="47">
        <v>1</v>
      </c>
      <c r="D9" s="47">
        <v>2</v>
      </c>
      <c r="E9" s="17" t="s">
        <v>135</v>
      </c>
      <c r="F9" s="48">
        <v>4</v>
      </c>
      <c r="G9" s="48">
        <v>5</v>
      </c>
      <c r="H9" s="49"/>
      <c r="I9" s="49"/>
      <c r="J9" s="49"/>
    </row>
    <row r="10" spans="1:11" s="19" customFormat="1" ht="8.1" customHeight="1" x14ac:dyDescent="0.3"/>
    <row r="11" spans="1:11" s="19" customFormat="1" ht="24.9" customHeight="1" x14ac:dyDescent="0.25">
      <c r="A11" s="26" t="s">
        <v>136</v>
      </c>
      <c r="B11" s="50" t="s">
        <v>0</v>
      </c>
      <c r="C11" s="23">
        <v>173074177184</v>
      </c>
      <c r="D11" s="28">
        <f>E11-C11</f>
        <v>2237000327.1600342</v>
      </c>
      <c r="E11" s="23">
        <v>175311177511.16003</v>
      </c>
      <c r="F11" s="23">
        <v>34345628396.549984</v>
      </c>
      <c r="G11" s="29">
        <v>34345628396.549984</v>
      </c>
      <c r="H11" s="29">
        <f>+E11-G11</f>
        <v>140965549114.61005</v>
      </c>
      <c r="I11" s="23">
        <v>41147499480.730026</v>
      </c>
      <c r="J11" s="28">
        <f>+H11-I11</f>
        <v>99818049633.88002</v>
      </c>
    </row>
    <row r="12" spans="1:11" s="51" customFormat="1" ht="24.9" customHeight="1" x14ac:dyDescent="0.25">
      <c r="A12" s="26" t="s">
        <v>137</v>
      </c>
      <c r="B12" s="50" t="s">
        <v>138</v>
      </c>
      <c r="C12" s="23">
        <v>2050000000</v>
      </c>
      <c r="D12" s="28">
        <f>E12-C12</f>
        <v>0</v>
      </c>
      <c r="E12" s="23">
        <v>2050000000</v>
      </c>
      <c r="F12" s="23">
        <v>545910547</v>
      </c>
      <c r="G12" s="29">
        <v>545910547</v>
      </c>
      <c r="H12" s="29">
        <f>+E12-G12</f>
        <v>1504089453</v>
      </c>
      <c r="I12" s="23">
        <v>0</v>
      </c>
      <c r="J12" s="28">
        <f>+H12-I12</f>
        <v>1504089453</v>
      </c>
    </row>
    <row r="13" spans="1:11" s="51" customFormat="1" ht="24.9" customHeight="1" x14ac:dyDescent="0.25">
      <c r="A13" s="26" t="s">
        <v>139</v>
      </c>
      <c r="B13" s="50" t="s">
        <v>140</v>
      </c>
      <c r="C13" s="23">
        <v>6727000000</v>
      </c>
      <c r="D13" s="28">
        <f>E13-C13</f>
        <v>0</v>
      </c>
      <c r="E13" s="23">
        <v>6727000000</v>
      </c>
      <c r="F13" s="23">
        <v>1921840208</v>
      </c>
      <c r="G13" s="29">
        <v>1921840208</v>
      </c>
      <c r="H13" s="29">
        <f>+E13-G13</f>
        <v>4805159792</v>
      </c>
      <c r="I13" s="23">
        <v>0</v>
      </c>
      <c r="J13" s="28">
        <f>+H13-I13</f>
        <v>4805159792</v>
      </c>
    </row>
    <row r="14" spans="1:11" s="51" customFormat="1" ht="24.9" customHeight="1" x14ac:dyDescent="0.25">
      <c r="A14" s="26" t="s">
        <v>141</v>
      </c>
      <c r="B14" s="50" t="s">
        <v>142</v>
      </c>
      <c r="C14" s="23">
        <v>12306516454</v>
      </c>
      <c r="D14" s="28">
        <f>E14-C14</f>
        <v>0</v>
      </c>
      <c r="E14" s="23">
        <v>12306516454</v>
      </c>
      <c r="F14" s="23">
        <v>3054290990.5</v>
      </c>
      <c r="G14" s="29">
        <v>3054290990.5</v>
      </c>
      <c r="H14" s="29">
        <f>+E14-G14</f>
        <v>9252225463.5</v>
      </c>
      <c r="I14" s="23">
        <v>0</v>
      </c>
      <c r="J14" s="28">
        <f>+H14-I14</f>
        <v>9252225463.5</v>
      </c>
    </row>
    <row r="15" spans="1:11" s="30" customFormat="1" ht="6.75" customHeight="1" x14ac:dyDescent="0.3">
      <c r="B15" s="52"/>
      <c r="C15" s="29"/>
      <c r="D15" s="28"/>
      <c r="E15" s="29"/>
      <c r="F15" s="29"/>
      <c r="G15" s="29"/>
      <c r="H15" s="29"/>
      <c r="I15" s="29"/>
      <c r="J15" s="28"/>
      <c r="K15" s="53"/>
    </row>
    <row r="16" spans="1:11" s="30" customFormat="1" ht="19.649999999999999" customHeight="1" x14ac:dyDescent="0.3">
      <c r="B16" s="19" t="s">
        <v>126</v>
      </c>
      <c r="C16" s="33">
        <f>SUM(C11:C15)</f>
        <v>194157693638</v>
      </c>
      <c r="D16" s="34">
        <f>E16-C16</f>
        <v>2237000327.1600342</v>
      </c>
      <c r="E16" s="33">
        <f>SUM(E11:E15)</f>
        <v>196394693965.16003</v>
      </c>
      <c r="F16" s="33">
        <f>SUM(F11:F15)</f>
        <v>39867670142.049988</v>
      </c>
      <c r="G16" s="33">
        <f>SUM(G11:G15)</f>
        <v>39867670142.049988</v>
      </c>
      <c r="H16" s="33">
        <f>+E16-G16</f>
        <v>156527023823.11005</v>
      </c>
      <c r="I16" s="33">
        <f>SUM(I11:I15)</f>
        <v>41147499480.730026</v>
      </c>
      <c r="J16" s="33">
        <f>+H16-I16</f>
        <v>115379524342.38002</v>
      </c>
      <c r="K16" s="53"/>
    </row>
    <row r="17" spans="2:13" ht="16.5" customHeight="1" thickBot="1" x14ac:dyDescent="0.35">
      <c r="B17" s="37"/>
      <c r="C17" s="37"/>
      <c r="D17" s="37"/>
      <c r="E17" s="38"/>
      <c r="F17" s="38"/>
      <c r="G17" s="38"/>
      <c r="H17" s="38"/>
      <c r="I17" s="38"/>
      <c r="J17" s="38"/>
    </row>
    <row r="18" spans="2:13" ht="16.5" customHeight="1" thickTop="1" x14ac:dyDescent="0.3">
      <c r="B18" s="40" t="s">
        <v>143</v>
      </c>
      <c r="C18" s="40"/>
      <c r="D18" s="40"/>
      <c r="E18" s="41"/>
      <c r="F18" s="41"/>
      <c r="G18" s="41"/>
      <c r="H18" s="41"/>
      <c r="I18" s="41"/>
      <c r="J18" s="41"/>
      <c r="K18" s="54"/>
      <c r="L18" s="55"/>
      <c r="M18" s="55"/>
    </row>
    <row r="19" spans="2:13" x14ac:dyDescent="0.3">
      <c r="B19" s="40" t="s">
        <v>128</v>
      </c>
      <c r="C19" s="41"/>
      <c r="D19" s="41"/>
      <c r="E19" s="41"/>
      <c r="F19" s="41"/>
      <c r="G19" s="41"/>
      <c r="H19" s="41"/>
      <c r="I19" s="41"/>
      <c r="J19" s="41"/>
      <c r="K19" s="41"/>
      <c r="L19" s="41"/>
      <c r="M19" s="41"/>
    </row>
    <row r="20" spans="2:13" x14ac:dyDescent="0.3">
      <c r="B20" s="41" t="s">
        <v>144</v>
      </c>
      <c r="C20" s="41"/>
      <c r="D20" s="41"/>
      <c r="E20" s="41"/>
      <c r="F20" s="41"/>
      <c r="G20" s="41"/>
      <c r="H20" s="41"/>
      <c r="I20" s="41"/>
      <c r="J20" s="41"/>
      <c r="K20" s="41"/>
      <c r="L20" s="55"/>
      <c r="M20" s="55"/>
    </row>
    <row r="21" spans="2:13" ht="14.4" customHeight="1" x14ac:dyDescent="0.3">
      <c r="B21" s="41" t="s">
        <v>145</v>
      </c>
      <c r="C21" s="41"/>
      <c r="D21" s="41"/>
      <c r="E21" s="41"/>
      <c r="F21" s="41"/>
      <c r="G21" s="41"/>
      <c r="H21" s="41"/>
      <c r="I21" s="41"/>
      <c r="J21" s="41"/>
      <c r="K21" s="54"/>
      <c r="L21" s="55"/>
      <c r="M21" s="55"/>
    </row>
    <row r="22" spans="2:13" ht="14.4" customHeight="1" x14ac:dyDescent="0.3">
      <c r="B22" s="40" t="s">
        <v>146</v>
      </c>
      <c r="C22" s="40"/>
      <c r="D22" s="40"/>
      <c r="E22" s="41"/>
      <c r="F22" s="41"/>
      <c r="G22" s="41"/>
      <c r="H22" s="41"/>
      <c r="I22" s="41"/>
      <c r="J22" s="41"/>
      <c r="K22" s="54"/>
      <c r="L22" s="55"/>
      <c r="M22" s="55"/>
    </row>
    <row r="23" spans="2:13" x14ac:dyDescent="0.3">
      <c r="C23" s="56"/>
      <c r="D23" s="56"/>
      <c r="E23" s="56"/>
      <c r="F23" s="56"/>
      <c r="G23" s="56"/>
      <c r="H23" s="56"/>
      <c r="I23" s="56"/>
    </row>
    <row r="26" spans="2:13" x14ac:dyDescent="0.3">
      <c r="C26" s="57"/>
    </row>
    <row r="29" spans="2:13" x14ac:dyDescent="0.3">
      <c r="D29" s="58">
        <f>C18+'Administrativa-2'!C16-'Administrativa-1'!C125</f>
        <v>-49121852819</v>
      </c>
    </row>
  </sheetData>
  <sheetProtection formatCells="0" formatColumns="0" formatRows="0" insertColumns="0" insertRows="0" insertHyperlinks="0" deleteColumns="0" deleteRows="0" sort="0" autoFilter="0" pivotTables="0"/>
  <mergeCells count="15">
    <mergeCell ref="B18:J18"/>
    <mergeCell ref="B19:M19"/>
    <mergeCell ref="B20:K20"/>
    <mergeCell ref="B21:J21"/>
    <mergeCell ref="B22:J22"/>
    <mergeCell ref="B2:J2"/>
    <mergeCell ref="B3:J3"/>
    <mergeCell ref="B4:J4"/>
    <mergeCell ref="B5:J5"/>
    <mergeCell ref="B6:J6"/>
    <mergeCell ref="B7:B9"/>
    <mergeCell ref="C7:G7"/>
    <mergeCell ref="H7:H9"/>
    <mergeCell ref="I7:I9"/>
    <mergeCell ref="J7:J9"/>
  </mergeCells>
  <printOptions horizontalCentered="1"/>
  <pageMargins left="0.23622047244093999" right="0.23622047244093999" top="1.1811023622047001" bottom="0.59055118110236005" header="0.31496062992126" footer="0.31496062992126"/>
  <pageSetup scale="53" fitToHeight="0" orientation="portrait" r:id="rId1"/>
  <headerFooter>
    <oddHeader>&amp;L&amp;G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948AA-84A8-4677-A119-54B3AF66136E}">
  <sheetPr>
    <tabColor rgb="FF00B050"/>
    <pageSetUpPr fitToPage="1"/>
  </sheetPr>
  <dimension ref="A1:M31"/>
  <sheetViews>
    <sheetView showGridLines="0" view="pageBreakPreview" topLeftCell="B8" zoomScale="70" zoomScaleNormal="70" zoomScaleSheetLayoutView="70" workbookViewId="0">
      <selection activeCell="G11" sqref="G11"/>
    </sheetView>
  </sheetViews>
  <sheetFormatPr baseColWidth="10" defaultColWidth="11.5546875" defaultRowHeight="15.6" x14ac:dyDescent="0.3"/>
  <cols>
    <col min="1" max="1" width="18.6640625" style="1" hidden="1" customWidth="1"/>
    <col min="2" max="2" width="58.109375" style="1" customWidth="1"/>
    <col min="3" max="10" width="19.88671875" style="1" customWidth="1"/>
    <col min="11" max="11" width="1.88671875" style="1" customWidth="1"/>
    <col min="12" max="12" width="11.5546875" style="1"/>
  </cols>
  <sheetData>
    <row r="1" spans="1:11" ht="6.6" customHeight="1" x14ac:dyDescent="0.3"/>
    <row r="2" spans="1:11" ht="15" customHeight="1" x14ac:dyDescent="0.3">
      <c r="B2" s="2" t="s">
        <v>0</v>
      </c>
      <c r="C2" s="3"/>
      <c r="D2" s="3"/>
      <c r="E2" s="3"/>
      <c r="F2" s="3"/>
      <c r="G2" s="3"/>
      <c r="H2" s="3"/>
      <c r="I2" s="3"/>
      <c r="J2" s="4"/>
    </row>
    <row r="3" spans="1:11" ht="15" customHeight="1" x14ac:dyDescent="0.3">
      <c r="B3" s="5" t="s">
        <v>1</v>
      </c>
      <c r="C3" s="6"/>
      <c r="D3" s="6"/>
      <c r="E3" s="6"/>
      <c r="F3" s="6"/>
      <c r="G3" s="6"/>
      <c r="H3" s="6"/>
      <c r="I3" s="6"/>
      <c r="J3" s="7"/>
    </row>
    <row r="4" spans="1:11" ht="15" customHeight="1" x14ac:dyDescent="0.3">
      <c r="B4" s="5" t="s">
        <v>133</v>
      </c>
      <c r="C4" s="6"/>
      <c r="D4" s="6"/>
      <c r="E4" s="6"/>
      <c r="F4" s="6"/>
      <c r="G4" s="6"/>
      <c r="H4" s="6"/>
      <c r="I4" s="6"/>
      <c r="J4" s="7"/>
    </row>
    <row r="5" spans="1:11" ht="15" customHeight="1" x14ac:dyDescent="0.3">
      <c r="B5" s="5" t="s">
        <v>147</v>
      </c>
      <c r="C5" s="6"/>
      <c r="D5" s="6"/>
      <c r="E5" s="6"/>
      <c r="F5" s="6"/>
      <c r="G5" s="6"/>
      <c r="H5" s="6"/>
      <c r="I5" s="6"/>
      <c r="J5" s="7"/>
    </row>
    <row r="6" spans="1:11" ht="15" customHeight="1" x14ac:dyDescent="0.3">
      <c r="B6" s="8" t="s">
        <v>4</v>
      </c>
      <c r="C6" s="9"/>
      <c r="D6" s="9"/>
      <c r="E6" s="9"/>
      <c r="F6" s="9"/>
      <c r="G6" s="9"/>
      <c r="H6" s="9"/>
      <c r="I6" s="9"/>
      <c r="J6" s="10"/>
    </row>
    <row r="7" spans="1:11" ht="15" customHeight="1" x14ac:dyDescent="0.3">
      <c r="B7" s="44" t="s">
        <v>5</v>
      </c>
      <c r="C7" s="15" t="s">
        <v>134</v>
      </c>
      <c r="D7" s="15"/>
      <c r="E7" s="15"/>
      <c r="F7" s="15"/>
      <c r="G7" s="15"/>
      <c r="H7" s="45" t="s">
        <v>7</v>
      </c>
      <c r="I7" s="45" t="s">
        <v>8</v>
      </c>
      <c r="J7" s="45" t="s">
        <v>9</v>
      </c>
    </row>
    <row r="8" spans="1:11" ht="30" customHeight="1" x14ac:dyDescent="0.3">
      <c r="B8" s="44"/>
      <c r="C8" s="17" t="s">
        <v>10</v>
      </c>
      <c r="D8" s="17" t="s">
        <v>11</v>
      </c>
      <c r="E8" s="17" t="s">
        <v>12</v>
      </c>
      <c r="F8" s="17" t="s">
        <v>13</v>
      </c>
      <c r="G8" s="17" t="s">
        <v>14</v>
      </c>
      <c r="H8" s="46"/>
      <c r="I8" s="46"/>
      <c r="J8" s="46"/>
    </row>
    <row r="9" spans="1:11" ht="15" customHeight="1" x14ac:dyDescent="0.3">
      <c r="B9" s="44"/>
      <c r="C9" s="47">
        <v>1</v>
      </c>
      <c r="D9" s="47">
        <v>2</v>
      </c>
      <c r="E9" s="17" t="s">
        <v>135</v>
      </c>
      <c r="F9" s="48">
        <v>4</v>
      </c>
      <c r="G9" s="48">
        <v>5</v>
      </c>
      <c r="H9" s="49"/>
      <c r="I9" s="49"/>
      <c r="J9" s="49"/>
    </row>
    <row r="10" spans="1:11" s="19" customFormat="1" ht="8.1" customHeight="1" x14ac:dyDescent="0.3"/>
    <row r="11" spans="1:11" s="30" customFormat="1" ht="39.9" customHeight="1" x14ac:dyDescent="0.3">
      <c r="A11" s="26" t="s">
        <v>148</v>
      </c>
      <c r="B11" s="59" t="s">
        <v>149</v>
      </c>
      <c r="C11" s="23">
        <v>47349808995</v>
      </c>
      <c r="D11" s="28">
        <f t="shared" ref="D11:D17" si="0">E11-C11</f>
        <v>1705906799.4499969</v>
      </c>
      <c r="E11" s="23">
        <v>49055715794.449997</v>
      </c>
      <c r="F11" s="23">
        <v>8148164230.7400007</v>
      </c>
      <c r="G11" s="29">
        <v>8148164230.7400007</v>
      </c>
      <c r="H11" s="29">
        <f t="shared" ref="H11:H17" si="1">+E11-G11</f>
        <v>40907551563.709999</v>
      </c>
      <c r="I11" s="23">
        <v>19712527599.519993</v>
      </c>
      <c r="J11" s="29">
        <f t="shared" ref="J11:J17" si="2">+H11-I11</f>
        <v>21195023964.190006</v>
      </c>
      <c r="K11" s="53"/>
    </row>
    <row r="12" spans="1:11" s="30" customFormat="1" ht="39.9" customHeight="1" x14ac:dyDescent="0.3">
      <c r="A12" s="26" t="s">
        <v>150</v>
      </c>
      <c r="B12" s="59" t="s">
        <v>151</v>
      </c>
      <c r="C12" s="23">
        <v>1616767974</v>
      </c>
      <c r="D12" s="28">
        <f t="shared" si="0"/>
        <v>0</v>
      </c>
      <c r="E12" s="23">
        <v>1616767974</v>
      </c>
      <c r="F12" s="23">
        <v>712020249.13</v>
      </c>
      <c r="G12" s="29">
        <v>712020249.13</v>
      </c>
      <c r="H12" s="29">
        <f t="shared" si="1"/>
        <v>904747724.87</v>
      </c>
      <c r="I12" s="23">
        <v>222656366.36000001</v>
      </c>
      <c r="J12" s="29">
        <f t="shared" si="2"/>
        <v>682091358.50999999</v>
      </c>
      <c r="K12" s="53"/>
    </row>
    <row r="13" spans="1:11" s="30" customFormat="1" ht="39.9" customHeight="1" x14ac:dyDescent="0.3">
      <c r="A13" s="26" t="s">
        <v>152</v>
      </c>
      <c r="B13" s="59" t="s">
        <v>153</v>
      </c>
      <c r="C13" s="23">
        <v>155275850</v>
      </c>
      <c r="D13" s="28">
        <f t="shared" si="0"/>
        <v>0</v>
      </c>
      <c r="E13" s="23">
        <v>155275850</v>
      </c>
      <c r="F13" s="23">
        <v>0</v>
      </c>
      <c r="G13" s="29">
        <v>0</v>
      </c>
      <c r="H13" s="29">
        <f t="shared" si="1"/>
        <v>155275850</v>
      </c>
      <c r="I13" s="23">
        <v>0</v>
      </c>
      <c r="J13" s="29">
        <f t="shared" si="2"/>
        <v>155275850</v>
      </c>
      <c r="K13" s="53"/>
    </row>
    <row r="14" spans="1:11" s="30" customFormat="1" ht="39.9" customHeight="1" x14ac:dyDescent="0.3">
      <c r="B14" s="59" t="s">
        <v>154</v>
      </c>
      <c r="C14" s="23"/>
      <c r="D14" s="28">
        <f t="shared" si="0"/>
        <v>0</v>
      </c>
      <c r="E14" s="23"/>
      <c r="F14" s="23"/>
      <c r="G14" s="29"/>
      <c r="H14" s="29">
        <f t="shared" si="1"/>
        <v>0</v>
      </c>
      <c r="I14" s="23"/>
      <c r="J14" s="29">
        <f t="shared" si="2"/>
        <v>0</v>
      </c>
      <c r="K14" s="53"/>
    </row>
    <row r="15" spans="1:11" s="30" customFormat="1" ht="39.9" customHeight="1" x14ac:dyDescent="0.3">
      <c r="B15" s="59" t="s">
        <v>155</v>
      </c>
      <c r="C15" s="23"/>
      <c r="D15" s="28">
        <f t="shared" si="0"/>
        <v>0</v>
      </c>
      <c r="E15" s="23"/>
      <c r="F15" s="23"/>
      <c r="G15" s="29"/>
      <c r="H15" s="29">
        <f t="shared" si="1"/>
        <v>0</v>
      </c>
      <c r="I15" s="23"/>
      <c r="J15" s="29">
        <f t="shared" si="2"/>
        <v>0</v>
      </c>
      <c r="K15" s="53"/>
    </row>
    <row r="16" spans="1:11" s="30" customFormat="1" ht="39.9" customHeight="1" x14ac:dyDescent="0.3">
      <c r="B16" s="59" t="s">
        <v>156</v>
      </c>
      <c r="C16" s="23"/>
      <c r="D16" s="28">
        <f t="shared" si="0"/>
        <v>0</v>
      </c>
      <c r="E16" s="23"/>
      <c r="F16" s="23"/>
      <c r="G16" s="29"/>
      <c r="H16" s="29">
        <f t="shared" si="1"/>
        <v>0</v>
      </c>
      <c r="I16" s="23"/>
      <c r="J16" s="29">
        <f t="shared" si="2"/>
        <v>0</v>
      </c>
      <c r="K16" s="53"/>
    </row>
    <row r="17" spans="2:13" s="30" customFormat="1" ht="39.9" customHeight="1" x14ac:dyDescent="0.3">
      <c r="B17" s="59" t="s">
        <v>157</v>
      </c>
      <c r="C17" s="23"/>
      <c r="D17" s="28">
        <f t="shared" si="0"/>
        <v>0</v>
      </c>
      <c r="E17" s="23"/>
      <c r="F17" s="23"/>
      <c r="G17" s="29"/>
      <c r="H17" s="29">
        <f t="shared" si="1"/>
        <v>0</v>
      </c>
      <c r="I17" s="23"/>
      <c r="J17" s="29">
        <f t="shared" si="2"/>
        <v>0</v>
      </c>
      <c r="K17" s="53"/>
    </row>
    <row r="18" spans="2:13" s="30" customFormat="1" ht="8.1" customHeight="1" x14ac:dyDescent="0.3">
      <c r="B18" s="59"/>
      <c r="C18" s="32"/>
      <c r="D18" s="32"/>
      <c r="E18" s="33"/>
      <c r="F18" s="32"/>
      <c r="G18" s="32"/>
      <c r="H18" s="32"/>
      <c r="I18" s="32"/>
      <c r="J18" s="32"/>
      <c r="K18" s="53"/>
    </row>
    <row r="19" spans="2:13" s="30" customFormat="1" ht="20.100000000000001" customHeight="1" x14ac:dyDescent="0.3">
      <c r="B19" s="19" t="s">
        <v>126</v>
      </c>
      <c r="C19" s="33">
        <f>SUM(C11:C17)</f>
        <v>49121852819</v>
      </c>
      <c r="D19" s="34">
        <f>E19-C19</f>
        <v>1705906799.4499969</v>
      </c>
      <c r="E19" s="33">
        <f>SUM(E11:E17)</f>
        <v>50827759618.449997</v>
      </c>
      <c r="F19" s="33">
        <f>SUM(F11:F17)</f>
        <v>8860184479.8700008</v>
      </c>
      <c r="G19" s="33">
        <f>SUM(G11:G17)</f>
        <v>8860184479.8700008</v>
      </c>
      <c r="H19" s="33">
        <f>+E19-G19</f>
        <v>41967575138.579994</v>
      </c>
      <c r="I19" s="33">
        <f>SUM(I11:I17)</f>
        <v>19935183965.879993</v>
      </c>
      <c r="J19" s="33">
        <f>+H19-I19</f>
        <v>22032391172.700001</v>
      </c>
      <c r="K19" s="33">
        <f>SUM(K11:K17)</f>
        <v>0</v>
      </c>
    </row>
    <row r="20" spans="2:13" ht="16.5" customHeight="1" thickBot="1" x14ac:dyDescent="0.35">
      <c r="B20" s="37"/>
      <c r="C20" s="37"/>
      <c r="D20" s="37"/>
      <c r="E20" s="38"/>
      <c r="F20" s="38"/>
      <c r="G20" s="38"/>
      <c r="H20" s="38"/>
      <c r="I20" s="38"/>
      <c r="J20" s="38"/>
    </row>
    <row r="21" spans="2:13" ht="16.5" customHeight="1" thickTop="1" x14ac:dyDescent="0.3">
      <c r="B21" s="40" t="s">
        <v>143</v>
      </c>
      <c r="C21" s="40"/>
      <c r="D21" s="40"/>
      <c r="E21" s="41"/>
      <c r="F21" s="41"/>
      <c r="G21" s="41"/>
      <c r="H21" s="41"/>
      <c r="I21" s="41"/>
      <c r="J21" s="41"/>
      <c r="K21" s="54"/>
      <c r="L21" s="55"/>
      <c r="M21" s="55"/>
    </row>
    <row r="22" spans="2:13" x14ac:dyDescent="0.3">
      <c r="B22" s="40" t="s">
        <v>128</v>
      </c>
      <c r="C22" s="41"/>
      <c r="D22" s="41"/>
      <c r="E22" s="41"/>
      <c r="F22" s="41"/>
      <c r="G22" s="41"/>
      <c r="H22" s="41"/>
      <c r="I22" s="41"/>
      <c r="J22" s="41"/>
      <c r="K22" s="41"/>
      <c r="L22" s="41"/>
      <c r="M22" s="41"/>
    </row>
    <row r="23" spans="2:13" x14ac:dyDescent="0.3">
      <c r="B23" s="41" t="s">
        <v>144</v>
      </c>
      <c r="C23" s="41"/>
      <c r="D23" s="41"/>
      <c r="E23" s="41"/>
      <c r="F23" s="41"/>
      <c r="G23" s="41"/>
      <c r="H23" s="41"/>
      <c r="I23" s="41"/>
      <c r="J23" s="41"/>
      <c r="K23" s="41"/>
      <c r="L23" s="55"/>
      <c r="M23" s="55"/>
    </row>
    <row r="24" spans="2:13" ht="14.4" customHeight="1" x14ac:dyDescent="0.3">
      <c r="B24" s="41" t="s">
        <v>145</v>
      </c>
      <c r="C24" s="41"/>
      <c r="D24" s="41"/>
      <c r="E24" s="41"/>
      <c r="F24" s="41"/>
      <c r="G24" s="41"/>
      <c r="H24" s="41"/>
      <c r="I24" s="41"/>
      <c r="J24" s="41"/>
      <c r="K24" s="54"/>
      <c r="L24" s="55"/>
      <c r="M24" s="55"/>
    </row>
    <row r="25" spans="2:13" ht="14.4" customHeight="1" x14ac:dyDescent="0.3">
      <c r="B25" s="40" t="s">
        <v>146</v>
      </c>
      <c r="C25" s="40"/>
      <c r="D25" s="40"/>
      <c r="E25" s="41"/>
      <c r="F25" s="41"/>
      <c r="G25" s="41"/>
      <c r="H25" s="41"/>
      <c r="I25" s="41"/>
      <c r="J25" s="41"/>
      <c r="K25" s="54"/>
      <c r="L25" s="55"/>
      <c r="M25" s="55"/>
    </row>
    <row r="26" spans="2:13" x14ac:dyDescent="0.3">
      <c r="C26" s="56"/>
      <c r="D26" s="56"/>
      <c r="E26" s="56"/>
      <c r="F26" s="56"/>
      <c r="G26" s="56"/>
      <c r="H26" s="56"/>
      <c r="I26" s="56"/>
    </row>
    <row r="29" spans="2:13" x14ac:dyDescent="0.3">
      <c r="C29" s="57"/>
    </row>
    <row r="30" spans="2:13" x14ac:dyDescent="0.3">
      <c r="D30" s="58"/>
    </row>
    <row r="31" spans="2:13" x14ac:dyDescent="0.3">
      <c r="D31" s="58"/>
    </row>
  </sheetData>
  <sheetProtection formatCells="0" formatColumns="0" formatRows="0" insertColumns="0" insertRows="0" insertHyperlinks="0" deleteColumns="0" deleteRows="0" sort="0" autoFilter="0" pivotTables="0"/>
  <mergeCells count="15">
    <mergeCell ref="B21:J21"/>
    <mergeCell ref="B22:M22"/>
    <mergeCell ref="B23:K23"/>
    <mergeCell ref="B24:J24"/>
    <mergeCell ref="B25:J25"/>
    <mergeCell ref="B2:J2"/>
    <mergeCell ref="B3:J3"/>
    <mergeCell ref="B4:J4"/>
    <mergeCell ref="B5:J5"/>
    <mergeCell ref="B6:J6"/>
    <mergeCell ref="B7:B9"/>
    <mergeCell ref="C7:G7"/>
    <mergeCell ref="H7:H9"/>
    <mergeCell ref="I7:I9"/>
    <mergeCell ref="J7:J9"/>
  </mergeCells>
  <printOptions horizontalCentered="1"/>
  <pageMargins left="0.23622047244093999" right="0.23622047244093999" top="0.98425196850394003" bottom="0.59055118110236005" header="0.31496062992126" footer="0.31496062992126"/>
  <pageSetup scale="47" fitToHeight="0" orientation="portrait" r:id="rId1"/>
  <headerFooter>
    <oddHeader>&amp;L&amp;G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Administrativa-1</vt:lpstr>
      <vt:lpstr>Administrativa-2</vt:lpstr>
      <vt:lpstr>Administrativa-3</vt:lpstr>
      <vt:lpstr>'Administrativa-1'!Área_de_impresión</vt:lpstr>
      <vt:lpstr>'Administrativa-2'!Área_de_impresión</vt:lpstr>
      <vt:lpstr>'Administrativa-3'!Área_de_impresión</vt:lpstr>
      <vt:lpstr>'Administrativa-1'!Títulos_a_imprimir</vt:lpstr>
      <vt:lpstr>'Administrativa-2'!Títulos_a_imprimir</vt:lpstr>
      <vt:lpstr>'Administrativa-3'!Títulos_a_imprimir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Lpz</dc:creator>
  <cp:lastModifiedBy>Judith Lpz</cp:lastModifiedBy>
  <dcterms:created xsi:type="dcterms:W3CDTF">2023-05-03T21:21:41Z</dcterms:created>
  <dcterms:modified xsi:type="dcterms:W3CDTF">2023-05-03T21:22:10Z</dcterms:modified>
</cp:coreProperties>
</file>