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ocuments\2023\ENE-MZO\CLASIFICACIONES CONAC\"/>
    </mc:Choice>
  </mc:AlternateContent>
  <xr:revisionPtr revIDLastSave="0" documentId="8_{589DD678-7323-4AD6-9BAB-1ADD604E1A3B}" xr6:coauthVersionLast="47" xr6:coauthVersionMax="47" xr10:uidLastSave="{00000000-0000-0000-0000-000000000000}"/>
  <bookViews>
    <workbookView xWindow="-108" yWindow="-108" windowWidth="23256" windowHeight="12576" xr2:uid="{97F8F1BD-1079-4D25-A29C-70D8A872F2AF}"/>
  </bookViews>
  <sheets>
    <sheet name="Funcional" sheetId="1" r:id="rId1"/>
  </sheets>
  <externalReferences>
    <externalReference r:id="rId2"/>
  </externalReferences>
  <definedNames>
    <definedName name="_xlnm.Print_Area" localSheetId="0">Funcional!$B$1:$K$52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1" l="1"/>
  <c r="I44" i="1"/>
  <c r="E44" i="1"/>
  <c r="I43" i="1"/>
  <c r="K43" i="1" s="1"/>
  <c r="E43" i="1"/>
  <c r="I42" i="1"/>
  <c r="K42" i="1" s="1"/>
  <c r="E42" i="1"/>
  <c r="I41" i="1"/>
  <c r="K41" i="1" s="1"/>
  <c r="K40" i="1" s="1"/>
  <c r="E41" i="1"/>
  <c r="J40" i="1"/>
  <c r="H40" i="1"/>
  <c r="G40" i="1"/>
  <c r="F40" i="1"/>
  <c r="E40" i="1"/>
  <c r="D40" i="1"/>
  <c r="K38" i="1"/>
  <c r="I38" i="1"/>
  <c r="E38" i="1"/>
  <c r="K37" i="1"/>
  <c r="I37" i="1"/>
  <c r="E37" i="1"/>
  <c r="K36" i="1"/>
  <c r="I36" i="1"/>
  <c r="E36" i="1"/>
  <c r="K35" i="1"/>
  <c r="I35" i="1"/>
  <c r="E35" i="1"/>
  <c r="K34" i="1"/>
  <c r="E34" i="1"/>
  <c r="K33" i="1"/>
  <c r="I33" i="1"/>
  <c r="E33" i="1"/>
  <c r="K32" i="1"/>
  <c r="E32" i="1"/>
  <c r="K31" i="1"/>
  <c r="E31" i="1"/>
  <c r="K30" i="1"/>
  <c r="K29" i="1" s="1"/>
  <c r="E30" i="1"/>
  <c r="J29" i="1"/>
  <c r="I29" i="1"/>
  <c r="H29" i="1"/>
  <c r="G29" i="1"/>
  <c r="F29" i="1"/>
  <c r="E29" i="1" s="1"/>
  <c r="D29" i="1"/>
  <c r="I27" i="1"/>
  <c r="K27" i="1" s="1"/>
  <c r="E27" i="1"/>
  <c r="I26" i="1"/>
  <c r="K26" i="1" s="1"/>
  <c r="E26" i="1"/>
  <c r="I25" i="1"/>
  <c r="K25" i="1" s="1"/>
  <c r="E25" i="1"/>
  <c r="K24" i="1"/>
  <c r="I24" i="1"/>
  <c r="E24" i="1"/>
  <c r="K23" i="1"/>
  <c r="I23" i="1"/>
  <c r="E23" i="1"/>
  <c r="I22" i="1"/>
  <c r="K22" i="1" s="1"/>
  <c r="E22" i="1"/>
  <c r="K21" i="1"/>
  <c r="I21" i="1"/>
  <c r="I20" i="1" s="1"/>
  <c r="E21" i="1"/>
  <c r="J20" i="1"/>
  <c r="H20" i="1"/>
  <c r="G20" i="1"/>
  <c r="F20" i="1"/>
  <c r="E20" i="1" s="1"/>
  <c r="D20" i="1"/>
  <c r="K18" i="1"/>
  <c r="I18" i="1"/>
  <c r="E18" i="1"/>
  <c r="I17" i="1"/>
  <c r="K17" i="1" s="1"/>
  <c r="E17" i="1"/>
  <c r="I16" i="1"/>
  <c r="K16" i="1" s="1"/>
  <c r="E16" i="1"/>
  <c r="I15" i="1"/>
  <c r="K15" i="1" s="1"/>
  <c r="E15" i="1"/>
  <c r="K14" i="1"/>
  <c r="I14" i="1"/>
  <c r="E14" i="1"/>
  <c r="K13" i="1"/>
  <c r="I13" i="1"/>
  <c r="E13" i="1"/>
  <c r="I12" i="1"/>
  <c r="K12" i="1" s="1"/>
  <c r="E12" i="1"/>
  <c r="K11" i="1"/>
  <c r="I11" i="1"/>
  <c r="I10" i="1" s="1"/>
  <c r="E11" i="1"/>
  <c r="J10" i="1"/>
  <c r="J46" i="1" s="1"/>
  <c r="H10" i="1"/>
  <c r="H46" i="1" s="1"/>
  <c r="G10" i="1"/>
  <c r="G46" i="1" s="1"/>
  <c r="F10" i="1"/>
  <c r="F46" i="1" s="1"/>
  <c r="D10" i="1"/>
  <c r="D46" i="1" s="1"/>
  <c r="K20" i="1" l="1"/>
  <c r="K10" i="1"/>
  <c r="I46" i="1"/>
  <c r="K46" i="1" s="1"/>
  <c r="E10" i="1"/>
  <c r="E46" i="1" s="1"/>
  <c r="I40" i="1"/>
</calcChain>
</file>

<file path=xl/sharedStrings.xml><?xml version="1.0" encoding="utf-8"?>
<sst xmlns="http://schemas.openxmlformats.org/spreadsheetml/2006/main" count="76" uniqueCount="76">
  <si>
    <t>Poder Ejecutivo</t>
  </si>
  <si>
    <t>Estado Analítico del Ejercicio del Presupuesto de Egresos</t>
  </si>
  <si>
    <t>Clasificación Funcional (Finalidad y Función)</t>
  </si>
  <si>
    <t>ENERO - MARZO 2023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</si>
  <si>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</si>
  <si>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</si>
  <si>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</si>
  <si>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</si>
  <si>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</si>
  <si>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</si>
  <si>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</si>
  <si>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</si>
  <si>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</si>
  <si>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</si>
  <si>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</si>
  <si>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</si>
  <si>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</si>
  <si>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</si>
  <si>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</si>
  <si>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</si>
  <si>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</si>
  <si>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</si>
  <si>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</si>
  <si>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</si>
  <si>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</si>
  <si>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</si>
  <si>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</si>
  <si>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</si>
  <si>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</si>
  <si>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</si>
  <si>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</si>
  <si>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</si>
  <si>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</si>
  <si>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</si>
  <si>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</si>
  <si>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</si>
  <si>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</si>
  <si>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</si>
  <si>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</si>
  <si>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</si>
  <si>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</si>
  <si>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</si>
  <si>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</si>
  <si>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</si>
  <si>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</si>
  <si>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</si>
  <si>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</si>
  <si>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</si>
  <si>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</si>
  <si>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</si>
  <si>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</si>
  <si>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Minería, Manofacturas y Construcción</t>
  </si>
  <si>
    <t>3 Minería, Manofacturas y Construcción</t>
  </si>
  <si>
    <t>Combustibles y Energía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</si>
  <si>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</si>
  <si>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</si>
  <si>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</si>
  <si>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</si>
  <si>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</si>
  <si>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</si>
  <si>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</si>
  <si>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</si>
  <si>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</si>
  <si>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</si>
  <si>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</si>
  <si>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</si>
  <si>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</si>
  <si>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</si>
  <si>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</si>
  <si>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</si>
  <si>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</t>
  </si>
  <si>
    <t>Nota: Cifras Preliminares, las correspondientes al cierre del ejercicio se registrarán en el Informe de Cuenta Pública 2023.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</si>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</sst>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#,##0.0_);\(#,##0.0\)"/>
    <numFmt numFmtId="166" formatCode="_-* #,##0_-;\-* #,##0_-;_-* &quot;-&quot;??_-;_-@_-"/>
    <numFmt numFmtId="167" formatCode="_-* #,##0.0_-;\-* #,##0.0_-;_-* &quot;-&quot;??_-;_-@_-"/>
  </numFmts>
  <fonts count="9" x14ac:knownFonts="1">
    <font>
      <sz val="11"/>
      <color rgb="FF000000"/>
      <name val="Calibri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b/>
      <sz val="12"/>
      <color rgb="FF666699"/>
      <name val="Source Sans Pro"/>
      <family val="2"/>
    </font>
    <font>
      <sz val="9"/>
      <color rgb="FF000000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udith\Documents\2023\ENE-MZO\CLASIFICACIONES%20CONAC\conac_ej_133.xlsx" TargetMode="External"/><Relationship Id="rId1" Type="http://schemas.openxmlformats.org/officeDocument/2006/relationships/externalLinkPath" Target="conac_ej_1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E030-D521-4780-B864-77CDAFF2356B}">
  <sheetPr>
    <tabColor rgb="FF00B050"/>
    <pageSetUpPr fitToPage="1"/>
  </sheetPr>
  <dimension ref="A1:Q52"/>
  <sheetViews>
    <sheetView showGridLines="0" tabSelected="1" view="pageBreakPreview" topLeftCell="B24" zoomScale="70" zoomScaleNormal="85" workbookViewId="0">
      <selection activeCell="H30" sqref="H30:H38"/>
    </sheetView>
  </sheetViews>
  <sheetFormatPr baseColWidth="10" defaultColWidth="11.5546875" defaultRowHeight="15.6" x14ac:dyDescent="0.3"/>
  <cols>
    <col min="1" max="1" width="0" style="1" hidden="1" customWidth="1"/>
    <col min="2" max="2" width="61.5546875" style="1" customWidth="1"/>
    <col min="3" max="3" width="1.88671875" style="1" customWidth="1"/>
    <col min="4" max="4" width="22.6640625" style="1" customWidth="1"/>
    <col min="5" max="6" width="21.33203125" style="1" customWidth="1"/>
    <col min="7" max="7" width="18" style="1" customWidth="1"/>
    <col min="8" max="10" width="21.44140625" style="1" customWidth="1"/>
    <col min="11" max="11" width="18.6640625" style="1" customWidth="1"/>
    <col min="12" max="12" width="1.88671875" style="1" customWidth="1"/>
    <col min="13" max="13" width="12" style="1" customWidth="1"/>
    <col min="14" max="14" width="14.5546875" style="1" customWidth="1"/>
    <col min="15" max="15" width="14.88671875" style="1" customWidth="1"/>
    <col min="16" max="16" width="14.5546875" style="1" customWidth="1"/>
    <col min="17" max="17" width="11.5546875" style="1"/>
  </cols>
  <sheetData>
    <row r="1" spans="1:16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3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3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3">
      <c r="B4" s="5" t="s">
        <v>3</v>
      </c>
      <c r="C4" s="6"/>
      <c r="D4" s="6"/>
      <c r="E4" s="6"/>
      <c r="F4" s="6"/>
      <c r="G4" s="6"/>
      <c r="H4" s="6"/>
      <c r="I4" s="6"/>
      <c r="J4" s="6"/>
      <c r="K4" s="7"/>
    </row>
    <row r="5" spans="1:16" x14ac:dyDescent="0.3">
      <c r="B5" s="8" t="s">
        <v>4</v>
      </c>
      <c r="C5" s="6"/>
      <c r="D5" s="9"/>
      <c r="E5" s="9"/>
      <c r="F5" s="9"/>
      <c r="G5" s="9"/>
      <c r="H5" s="9"/>
      <c r="I5" s="9"/>
      <c r="J5" s="9"/>
      <c r="K5" s="10"/>
    </row>
    <row r="6" spans="1:16" x14ac:dyDescent="0.3">
      <c r="B6" s="11" t="s">
        <v>5</v>
      </c>
      <c r="C6" s="12"/>
      <c r="D6" s="13" t="s">
        <v>6</v>
      </c>
      <c r="E6" s="14"/>
      <c r="F6" s="14"/>
      <c r="G6" s="14"/>
      <c r="H6" s="14"/>
      <c r="I6" s="15" t="s">
        <v>7</v>
      </c>
      <c r="J6" s="15" t="s">
        <v>8</v>
      </c>
      <c r="K6" s="15" t="s">
        <v>9</v>
      </c>
    </row>
    <row r="7" spans="1:16" ht="31.5" customHeight="1" x14ac:dyDescent="0.3">
      <c r="B7" s="11"/>
      <c r="C7" s="16"/>
      <c r="D7" s="17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9"/>
      <c r="J7" s="19"/>
      <c r="K7" s="19"/>
    </row>
    <row r="8" spans="1:16" x14ac:dyDescent="0.3">
      <c r="B8" s="11"/>
      <c r="C8" s="20"/>
      <c r="D8" s="21">
        <v>1</v>
      </c>
      <c r="E8" s="22">
        <v>2</v>
      </c>
      <c r="F8" s="18" t="s">
        <v>15</v>
      </c>
      <c r="G8" s="23">
        <v>4</v>
      </c>
      <c r="H8" s="23">
        <v>5</v>
      </c>
      <c r="I8" s="24"/>
      <c r="J8" s="24"/>
      <c r="K8" s="24"/>
    </row>
    <row r="9" spans="1:16" s="25" customFormat="1" ht="9.6" customHeight="1" x14ac:dyDescent="0.3"/>
    <row r="10" spans="1:16" s="26" customFormat="1" x14ac:dyDescent="0.3">
      <c r="B10" s="27" t="s">
        <v>16</v>
      </c>
      <c r="C10" s="27"/>
      <c r="D10" s="28">
        <f>SUM(D11:D18)</f>
        <v>77455959721</v>
      </c>
      <c r="E10" s="28">
        <f t="shared" ref="E10:E18" si="0">F10-D10</f>
        <v>-170093511.61001587</v>
      </c>
      <c r="F10" s="28">
        <f t="shared" ref="F10:K10" si="1">SUM(F11:F18)</f>
        <v>77285866209.389984</v>
      </c>
      <c r="G10" s="28">
        <f t="shared" si="1"/>
        <v>18193818863.369987</v>
      </c>
      <c r="H10" s="28">
        <f t="shared" si="1"/>
        <v>18193818863.369987</v>
      </c>
      <c r="I10" s="28">
        <f t="shared" si="1"/>
        <v>59092047346.020012</v>
      </c>
      <c r="J10" s="28">
        <f t="shared" si="1"/>
        <v>7137225997.949995</v>
      </c>
      <c r="K10" s="28">
        <f t="shared" si="1"/>
        <v>51954821348.070015</v>
      </c>
      <c r="L10" s="29"/>
      <c r="M10" s="29"/>
      <c r="N10" s="29"/>
      <c r="O10" s="29"/>
      <c r="P10" s="29"/>
    </row>
    <row r="11" spans="1:16" x14ac:dyDescent="0.3">
      <c r="A11" s="30" t="s">
        <v>17</v>
      </c>
      <c r="B11" s="31" t="s">
        <v>18</v>
      </c>
      <c r="C11" s="32"/>
      <c r="D11" s="33">
        <v>2050000000</v>
      </c>
      <c r="E11" s="33">
        <f t="shared" si="0"/>
        <v>0</v>
      </c>
      <c r="F11" s="33">
        <v>2050000000</v>
      </c>
      <c r="G11" s="33">
        <v>545910547</v>
      </c>
      <c r="H11" s="33">
        <v>545910547</v>
      </c>
      <c r="I11" s="34">
        <f t="shared" ref="I11:I18" si="2">+F11-H11</f>
        <v>1504089453</v>
      </c>
      <c r="J11" s="34">
        <v>0</v>
      </c>
      <c r="K11" s="33">
        <f t="shared" ref="K11:K18" si="3">+I11-J11</f>
        <v>1504089453</v>
      </c>
      <c r="L11" s="35"/>
      <c r="M11" s="36"/>
      <c r="N11" s="37"/>
      <c r="O11" s="37"/>
      <c r="P11" s="37"/>
    </row>
    <row r="12" spans="1:16" x14ac:dyDescent="0.3">
      <c r="A12" s="30" t="s">
        <v>19</v>
      </c>
      <c r="B12" s="31" t="s">
        <v>20</v>
      </c>
      <c r="C12" s="32"/>
      <c r="D12" s="33">
        <v>22089810834</v>
      </c>
      <c r="E12" s="33">
        <f t="shared" si="0"/>
        <v>33774585.230003357</v>
      </c>
      <c r="F12" s="33">
        <v>22123585419.230003</v>
      </c>
      <c r="G12" s="33">
        <v>5105121970.8199978</v>
      </c>
      <c r="H12" s="33">
        <v>5105121970.8199978</v>
      </c>
      <c r="I12" s="34">
        <f t="shared" si="2"/>
        <v>17018463448.410006</v>
      </c>
      <c r="J12" s="34">
        <v>1372691654.6399999</v>
      </c>
      <c r="K12" s="33">
        <f t="shared" si="3"/>
        <v>15645771793.770006</v>
      </c>
      <c r="L12" s="35"/>
      <c r="M12" s="36"/>
      <c r="N12" s="37"/>
      <c r="O12" s="37"/>
      <c r="P12" s="37"/>
    </row>
    <row r="13" spans="1:16" x14ac:dyDescent="0.3">
      <c r="A13" s="30" t="s">
        <v>21</v>
      </c>
      <c r="B13" s="31" t="s">
        <v>22</v>
      </c>
      <c r="C13" s="32"/>
      <c r="D13" s="33">
        <v>4229348528</v>
      </c>
      <c r="E13" s="33">
        <f t="shared" si="0"/>
        <v>0</v>
      </c>
      <c r="F13" s="33">
        <v>4229348528</v>
      </c>
      <c r="G13" s="33">
        <v>1012121377.3500004</v>
      </c>
      <c r="H13" s="33">
        <v>1012121377.3500004</v>
      </c>
      <c r="I13" s="34">
        <f t="shared" si="2"/>
        <v>3217227150.6499996</v>
      </c>
      <c r="J13" s="34">
        <v>368075977.02000004</v>
      </c>
      <c r="K13" s="33">
        <f t="shared" si="3"/>
        <v>2849151173.6299996</v>
      </c>
      <c r="L13" s="35"/>
      <c r="M13" s="36"/>
      <c r="N13" s="37"/>
      <c r="O13" s="37"/>
      <c r="P13" s="37"/>
    </row>
    <row r="14" spans="1:16" x14ac:dyDescent="0.3">
      <c r="A14" s="30"/>
      <c r="B14" s="31" t="s">
        <v>23</v>
      </c>
      <c r="C14" s="32"/>
      <c r="D14" s="33"/>
      <c r="E14" s="33">
        <f t="shared" si="0"/>
        <v>0</v>
      </c>
      <c r="F14" s="33"/>
      <c r="G14" s="33"/>
      <c r="H14" s="33"/>
      <c r="I14" s="34">
        <f t="shared" si="2"/>
        <v>0</v>
      </c>
      <c r="J14" s="34">
        <v>0</v>
      </c>
      <c r="K14" s="33">
        <f t="shared" si="3"/>
        <v>0</v>
      </c>
      <c r="L14" s="35"/>
      <c r="M14" s="36"/>
      <c r="N14" s="37"/>
      <c r="O14" s="37"/>
      <c r="P14" s="37"/>
    </row>
    <row r="15" spans="1:16" x14ac:dyDescent="0.3">
      <c r="A15" s="30" t="s">
        <v>24</v>
      </c>
      <c r="B15" s="31" t="s">
        <v>25</v>
      </c>
      <c r="C15" s="32"/>
      <c r="D15" s="33">
        <v>4034786409</v>
      </c>
      <c r="E15" s="33">
        <f t="shared" si="0"/>
        <v>-204165323.4000001</v>
      </c>
      <c r="F15" s="33">
        <v>3830621085.5999999</v>
      </c>
      <c r="G15" s="33">
        <v>882367542.20999932</v>
      </c>
      <c r="H15" s="33">
        <v>882367542.20999932</v>
      </c>
      <c r="I15" s="34">
        <f t="shared" si="2"/>
        <v>2948253543.3900003</v>
      </c>
      <c r="J15" s="34">
        <v>438000047.86999995</v>
      </c>
      <c r="K15" s="33">
        <f t="shared" si="3"/>
        <v>2510253495.5200005</v>
      </c>
      <c r="L15" s="35"/>
      <c r="M15" s="36"/>
      <c r="N15" s="37"/>
      <c r="O15" s="37"/>
      <c r="P15" s="37"/>
    </row>
    <row r="16" spans="1:16" x14ac:dyDescent="0.3">
      <c r="A16" s="30"/>
      <c r="B16" s="31" t="s">
        <v>26</v>
      </c>
      <c r="C16" s="32"/>
      <c r="D16" s="33"/>
      <c r="E16" s="33">
        <f t="shared" si="0"/>
        <v>0</v>
      </c>
      <c r="F16" s="33"/>
      <c r="G16" s="33"/>
      <c r="H16" s="33"/>
      <c r="I16" s="34">
        <f t="shared" si="2"/>
        <v>0</v>
      </c>
      <c r="J16" s="34">
        <v>0</v>
      </c>
      <c r="K16" s="33">
        <f t="shared" si="3"/>
        <v>0</v>
      </c>
      <c r="L16" s="35"/>
      <c r="M16" s="36"/>
      <c r="N16" s="37"/>
      <c r="O16" s="37"/>
      <c r="P16" s="37"/>
    </row>
    <row r="17" spans="1:16" x14ac:dyDescent="0.3">
      <c r="A17" s="30" t="s">
        <v>27</v>
      </c>
      <c r="B17" s="31" t="s">
        <v>28</v>
      </c>
      <c r="C17" s="32"/>
      <c r="D17" s="33">
        <v>41406006835</v>
      </c>
      <c r="E17" s="33">
        <f t="shared" si="0"/>
        <v>103682.68999481201</v>
      </c>
      <c r="F17" s="33">
        <v>41406110517.689995</v>
      </c>
      <c r="G17" s="33">
        <v>9942966204.9099884</v>
      </c>
      <c r="H17" s="33">
        <v>9942966204.9099884</v>
      </c>
      <c r="I17" s="34">
        <f t="shared" si="2"/>
        <v>31463144312.780006</v>
      </c>
      <c r="J17" s="34">
        <v>4655006299.8899956</v>
      </c>
      <c r="K17" s="33">
        <f t="shared" si="3"/>
        <v>26808138012.890011</v>
      </c>
      <c r="L17" s="35"/>
      <c r="M17" s="36"/>
      <c r="N17" s="37"/>
      <c r="O17" s="37"/>
      <c r="P17" s="37"/>
    </row>
    <row r="18" spans="1:16" x14ac:dyDescent="0.3">
      <c r="A18" s="30" t="s">
        <v>29</v>
      </c>
      <c r="B18" s="31" t="s">
        <v>30</v>
      </c>
      <c r="C18" s="32"/>
      <c r="D18" s="33">
        <v>3646007115</v>
      </c>
      <c r="E18" s="33">
        <f t="shared" si="0"/>
        <v>193543.86999940872</v>
      </c>
      <c r="F18" s="33">
        <v>3646200658.8699994</v>
      </c>
      <c r="G18" s="33">
        <v>705331221.08000088</v>
      </c>
      <c r="H18" s="33">
        <v>705331221.08000088</v>
      </c>
      <c r="I18" s="34">
        <f t="shared" si="2"/>
        <v>2940869437.7899985</v>
      </c>
      <c r="J18" s="34">
        <v>303452018.52999979</v>
      </c>
      <c r="K18" s="33">
        <f t="shared" si="3"/>
        <v>2637417419.2599988</v>
      </c>
      <c r="L18" s="35"/>
      <c r="M18" s="38"/>
      <c r="N18" s="39"/>
      <c r="O18" s="39"/>
      <c r="P18" s="39"/>
    </row>
    <row r="19" spans="1:16" x14ac:dyDescent="0.3"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5"/>
      <c r="M19" s="38"/>
      <c r="N19" s="39"/>
      <c r="O19" s="39"/>
      <c r="P19" s="39"/>
    </row>
    <row r="20" spans="1:16" s="26" customFormat="1" x14ac:dyDescent="0.3">
      <c r="B20" s="27" t="s">
        <v>31</v>
      </c>
      <c r="C20" s="27"/>
      <c r="D20" s="28">
        <f>SUM(D21:D27)</f>
        <v>81306272564</v>
      </c>
      <c r="E20" s="28">
        <f t="shared" ref="E20:E27" si="4">F20-D20</f>
        <v>499816009.65000916</v>
      </c>
      <c r="F20" s="28">
        <f t="shared" ref="F20:K20" si="5">SUM(F21:F27)</f>
        <v>81806088573.650009</v>
      </c>
      <c r="G20" s="28">
        <f t="shared" si="5"/>
        <v>13546524794.25</v>
      </c>
      <c r="H20" s="28">
        <f t="shared" si="5"/>
        <v>13546524794.25</v>
      </c>
      <c r="I20" s="28">
        <f t="shared" si="5"/>
        <v>68259563779.399979</v>
      </c>
      <c r="J20" s="28">
        <f t="shared" si="5"/>
        <v>15359030974.010006</v>
      </c>
      <c r="K20" s="28">
        <f t="shared" si="5"/>
        <v>52900532805.389977</v>
      </c>
      <c r="L20" s="29"/>
      <c r="M20" s="29"/>
      <c r="N20" s="29"/>
      <c r="O20" s="29"/>
      <c r="P20" s="29"/>
    </row>
    <row r="21" spans="1:16" x14ac:dyDescent="0.3">
      <c r="A21" s="30" t="s">
        <v>32</v>
      </c>
      <c r="B21" s="31" t="s">
        <v>33</v>
      </c>
      <c r="C21" s="32"/>
      <c r="D21" s="33">
        <v>9101153024</v>
      </c>
      <c r="E21" s="33">
        <f t="shared" si="4"/>
        <v>488632143.46000099</v>
      </c>
      <c r="F21" s="33">
        <v>9589785167.460001</v>
      </c>
      <c r="G21" s="33">
        <v>2048564654.8199985</v>
      </c>
      <c r="H21" s="33">
        <v>2048564654.8199985</v>
      </c>
      <c r="I21" s="34">
        <f t="shared" ref="I21:I27" si="6">+F21-H21</f>
        <v>7541220512.6400023</v>
      </c>
      <c r="J21" s="40">
        <v>2236381524.4699998</v>
      </c>
      <c r="K21" s="33">
        <f t="shared" ref="K21:K27" si="7">+I21-J21</f>
        <v>5304838988.170002</v>
      </c>
      <c r="L21" s="35"/>
      <c r="M21" s="36"/>
      <c r="N21" s="37"/>
      <c r="O21" s="37"/>
      <c r="P21" s="37"/>
    </row>
    <row r="22" spans="1:16" x14ac:dyDescent="0.3">
      <c r="A22" s="30" t="s">
        <v>34</v>
      </c>
      <c r="B22" s="31" t="s">
        <v>35</v>
      </c>
      <c r="C22" s="32"/>
      <c r="D22" s="33">
        <v>45400674412</v>
      </c>
      <c r="E22" s="33">
        <f t="shared" si="4"/>
        <v>7210151.9499969482</v>
      </c>
      <c r="F22" s="33">
        <v>45407884563.949997</v>
      </c>
      <c r="G22" s="33">
        <v>7042281610.5700035</v>
      </c>
      <c r="H22" s="33">
        <v>7042281610.5700035</v>
      </c>
      <c r="I22" s="34">
        <f t="shared" si="6"/>
        <v>38365602953.37999</v>
      </c>
      <c r="J22" s="40">
        <v>8169452091.8800049</v>
      </c>
      <c r="K22" s="33">
        <f t="shared" si="7"/>
        <v>30196150861.499985</v>
      </c>
      <c r="L22" s="35"/>
      <c r="M22" s="36"/>
      <c r="N22" s="37"/>
      <c r="O22" s="37"/>
      <c r="P22" s="37"/>
    </row>
    <row r="23" spans="1:16" x14ac:dyDescent="0.3">
      <c r="A23" s="30" t="s">
        <v>36</v>
      </c>
      <c r="B23" s="31" t="s">
        <v>37</v>
      </c>
      <c r="C23" s="32"/>
      <c r="D23" s="33">
        <v>14933940418</v>
      </c>
      <c r="E23" s="33">
        <f t="shared" si="4"/>
        <v>0</v>
      </c>
      <c r="F23" s="33">
        <v>14933940418</v>
      </c>
      <c r="G23" s="33">
        <v>2430216158.8800001</v>
      </c>
      <c r="H23" s="33">
        <v>2430216158.8800001</v>
      </c>
      <c r="I23" s="34">
        <f t="shared" si="6"/>
        <v>12503724259.119999</v>
      </c>
      <c r="J23" s="40">
        <v>2141138414.8899999</v>
      </c>
      <c r="K23" s="33">
        <f t="shared" si="7"/>
        <v>10362585844.23</v>
      </c>
      <c r="L23" s="35"/>
      <c r="M23" s="36"/>
      <c r="N23" s="37"/>
      <c r="O23" s="37"/>
      <c r="P23" s="37"/>
    </row>
    <row r="24" spans="1:16" x14ac:dyDescent="0.3">
      <c r="A24" s="30" t="s">
        <v>38</v>
      </c>
      <c r="B24" s="31" t="s">
        <v>39</v>
      </c>
      <c r="C24" s="32"/>
      <c r="D24" s="33">
        <v>3524161703</v>
      </c>
      <c r="E24" s="33">
        <f t="shared" si="4"/>
        <v>0</v>
      </c>
      <c r="F24" s="33">
        <v>3524161703</v>
      </c>
      <c r="G24" s="33">
        <v>626701818.7299999</v>
      </c>
      <c r="H24" s="33">
        <v>626701818.7299999</v>
      </c>
      <c r="I24" s="34">
        <f t="shared" si="6"/>
        <v>2897459884.27</v>
      </c>
      <c r="J24" s="40">
        <v>651711413.46000016</v>
      </c>
      <c r="K24" s="33">
        <f t="shared" si="7"/>
        <v>2245748470.8099999</v>
      </c>
      <c r="L24" s="35"/>
      <c r="M24" s="36"/>
      <c r="N24" s="37"/>
      <c r="O24" s="37"/>
      <c r="P24" s="37"/>
    </row>
    <row r="25" spans="1:16" x14ac:dyDescent="0.3">
      <c r="A25" s="30" t="s">
        <v>40</v>
      </c>
      <c r="B25" s="31" t="s">
        <v>41</v>
      </c>
      <c r="C25" s="32"/>
      <c r="D25" s="33">
        <v>3257505610</v>
      </c>
      <c r="E25" s="33">
        <f t="shared" si="4"/>
        <v>3938965.5999999046</v>
      </c>
      <c r="F25" s="33">
        <v>3261444575.5999999</v>
      </c>
      <c r="G25" s="33">
        <v>645557840.81999993</v>
      </c>
      <c r="H25" s="33">
        <v>645557840.81999993</v>
      </c>
      <c r="I25" s="34">
        <f t="shared" si="6"/>
        <v>2615886734.7799997</v>
      </c>
      <c r="J25" s="40">
        <v>538848619.0999999</v>
      </c>
      <c r="K25" s="33">
        <f t="shared" si="7"/>
        <v>2077038115.6799998</v>
      </c>
      <c r="L25" s="35"/>
      <c r="M25" s="36"/>
      <c r="N25" s="37"/>
      <c r="O25" s="37"/>
      <c r="P25" s="37"/>
    </row>
    <row r="26" spans="1:16" x14ac:dyDescent="0.3">
      <c r="A26" s="30" t="s">
        <v>42</v>
      </c>
      <c r="B26" s="31" t="s">
        <v>43</v>
      </c>
      <c r="C26" s="32"/>
      <c r="D26" s="33">
        <v>3831496528</v>
      </c>
      <c r="E26" s="33">
        <f t="shared" si="4"/>
        <v>34748.640000343323</v>
      </c>
      <c r="F26" s="33">
        <v>3831531276.6400003</v>
      </c>
      <c r="G26" s="33">
        <v>585909809.11000049</v>
      </c>
      <c r="H26" s="33">
        <v>585909809.11000049</v>
      </c>
      <c r="I26" s="34">
        <f t="shared" si="6"/>
        <v>3245621467.5299997</v>
      </c>
      <c r="J26" s="40">
        <v>1233834748.4400001</v>
      </c>
      <c r="K26" s="33">
        <f t="shared" si="7"/>
        <v>2011786719.0899997</v>
      </c>
      <c r="L26" s="35"/>
      <c r="M26" s="36"/>
      <c r="N26" s="37"/>
      <c r="O26" s="37"/>
      <c r="P26" s="37"/>
    </row>
    <row r="27" spans="1:16" x14ac:dyDescent="0.3">
      <c r="A27" s="30" t="s">
        <v>44</v>
      </c>
      <c r="B27" s="31" t="s">
        <v>45</v>
      </c>
      <c r="C27" s="32"/>
      <c r="D27" s="33">
        <v>1257340869</v>
      </c>
      <c r="E27" s="33">
        <f t="shared" si="4"/>
        <v>0</v>
      </c>
      <c r="F27" s="33">
        <v>1257340869</v>
      </c>
      <c r="G27" s="33">
        <v>167292901.31999999</v>
      </c>
      <c r="H27" s="33">
        <v>167292901.31999999</v>
      </c>
      <c r="I27" s="34">
        <f t="shared" si="6"/>
        <v>1090047967.6800001</v>
      </c>
      <c r="J27" s="40">
        <v>387664161.76999998</v>
      </c>
      <c r="K27" s="33">
        <f t="shared" si="7"/>
        <v>702383805.91000009</v>
      </c>
      <c r="L27" s="35"/>
      <c r="M27" s="36"/>
      <c r="N27" s="37"/>
      <c r="O27" s="37"/>
      <c r="P27" s="37"/>
    </row>
    <row r="28" spans="1:16" x14ac:dyDescent="0.3">
      <c r="B28" s="31"/>
      <c r="C28" s="32"/>
      <c r="D28" s="33"/>
      <c r="E28" s="33"/>
      <c r="F28" s="33"/>
      <c r="G28" s="33"/>
      <c r="H28" s="33"/>
      <c r="I28" s="33"/>
      <c r="J28" s="33"/>
      <c r="K28" s="33"/>
      <c r="L28" s="35"/>
      <c r="M28" s="36"/>
      <c r="N28" s="37"/>
      <c r="O28" s="37"/>
      <c r="P28" s="37"/>
    </row>
    <row r="29" spans="1:16" s="26" customFormat="1" x14ac:dyDescent="0.3">
      <c r="B29" s="27" t="s">
        <v>46</v>
      </c>
      <c r="C29" s="27"/>
      <c r="D29" s="28">
        <f>SUM(D30:D38)</f>
        <v>18951928772</v>
      </c>
      <c r="E29" s="28">
        <f t="shared" ref="E29:E38" si="8">F29-D29</f>
        <v>1907277829.1200027</v>
      </c>
      <c r="F29" s="28">
        <f t="shared" ref="F29:K29" si="9">SUM(F30:F38)</f>
        <v>20859206601.120003</v>
      </c>
      <c r="G29" s="28">
        <f t="shared" si="9"/>
        <v>3893554536.900001</v>
      </c>
      <c r="H29" s="28">
        <f t="shared" si="9"/>
        <v>3893554536.900001</v>
      </c>
      <c r="I29" s="28">
        <f t="shared" si="9"/>
        <v>8276107323.4800014</v>
      </c>
      <c r="J29" s="28">
        <f t="shared" si="9"/>
        <v>6441481875.3000011</v>
      </c>
      <c r="K29" s="28">
        <f t="shared" si="9"/>
        <v>1834625448.1799986</v>
      </c>
      <c r="L29" s="29"/>
      <c r="M29" s="29"/>
      <c r="N29" s="29"/>
      <c r="O29" s="29"/>
      <c r="P29" s="29"/>
    </row>
    <row r="30" spans="1:16" x14ac:dyDescent="0.3">
      <c r="A30" s="30" t="s">
        <v>47</v>
      </c>
      <c r="B30" s="31" t="s">
        <v>48</v>
      </c>
      <c r="C30" s="32"/>
      <c r="D30" s="40">
        <v>2019366634</v>
      </c>
      <c r="E30" s="33">
        <f t="shared" si="8"/>
        <v>101223240</v>
      </c>
      <c r="F30" s="40">
        <v>2120589874</v>
      </c>
      <c r="G30" s="40">
        <v>290950922.55000013</v>
      </c>
      <c r="H30" s="33">
        <v>290950922.55000013</v>
      </c>
      <c r="I30" s="34">
        <v>290950922.55000013</v>
      </c>
      <c r="J30" s="40">
        <v>591851976.89999998</v>
      </c>
      <c r="K30" s="33">
        <f t="shared" ref="K30:K38" si="10">+I30-J30</f>
        <v>-300901054.34999985</v>
      </c>
      <c r="L30" s="35"/>
      <c r="M30" s="38"/>
      <c r="N30" s="39"/>
      <c r="O30" s="39"/>
      <c r="P30" s="39"/>
    </row>
    <row r="31" spans="1:16" x14ac:dyDescent="0.3">
      <c r="A31" s="30" t="s">
        <v>49</v>
      </c>
      <c r="B31" s="31" t="s">
        <v>50</v>
      </c>
      <c r="C31" s="32"/>
      <c r="D31" s="40">
        <v>175834578</v>
      </c>
      <c r="E31" s="33">
        <f t="shared" si="8"/>
        <v>0</v>
      </c>
      <c r="F31" s="40">
        <v>175834578</v>
      </c>
      <c r="G31" s="40">
        <v>2710964.31</v>
      </c>
      <c r="H31" s="33">
        <v>2710964.31</v>
      </c>
      <c r="I31" s="34">
        <v>2710964.31</v>
      </c>
      <c r="J31" s="40">
        <v>121028864.53999999</v>
      </c>
      <c r="K31" s="33">
        <f t="shared" si="10"/>
        <v>-118317900.22999999</v>
      </c>
      <c r="L31" s="35"/>
      <c r="M31" s="36"/>
      <c r="N31" s="37"/>
      <c r="O31" s="37"/>
      <c r="P31" s="37"/>
    </row>
    <row r="32" spans="1:16" x14ac:dyDescent="0.3">
      <c r="A32" s="30"/>
      <c r="B32" s="31" t="s">
        <v>51</v>
      </c>
      <c r="C32" s="32"/>
      <c r="D32" s="40">
        <v>7958714566</v>
      </c>
      <c r="E32" s="33">
        <f t="shared" si="8"/>
        <v>630023196.11000061</v>
      </c>
      <c r="F32" s="40">
        <v>8588737762.1100006</v>
      </c>
      <c r="G32" s="40">
        <v>1132569735.8200004</v>
      </c>
      <c r="H32" s="33">
        <v>1132569735.8200004</v>
      </c>
      <c r="I32" s="34">
        <v>1132569735.8200004</v>
      </c>
      <c r="J32" s="40">
        <v>3902849542.7500014</v>
      </c>
      <c r="K32" s="33">
        <f t="shared" si="10"/>
        <v>-2770279806.9300013</v>
      </c>
      <c r="L32" s="35"/>
      <c r="M32" s="36"/>
      <c r="N32" s="37"/>
      <c r="O32" s="37"/>
      <c r="P32" s="37"/>
    </row>
    <row r="33" spans="1:16" x14ac:dyDescent="0.3">
      <c r="A33" s="30" t="s">
        <v>52</v>
      </c>
      <c r="B33" s="31" t="s">
        <v>53</v>
      </c>
      <c r="C33" s="32"/>
      <c r="D33" s="40"/>
      <c r="E33" s="33">
        <f t="shared" si="8"/>
        <v>0</v>
      </c>
      <c r="F33" s="40"/>
      <c r="G33" s="40"/>
      <c r="H33" s="33"/>
      <c r="I33" s="34">
        <f t="shared" ref="I33:I38" si="11">+F33-H33</f>
        <v>0</v>
      </c>
      <c r="J33" s="40">
        <v>0</v>
      </c>
      <c r="K33" s="33">
        <f t="shared" si="10"/>
        <v>0</v>
      </c>
      <c r="L33" s="35"/>
      <c r="M33" s="36"/>
      <c r="N33" s="37"/>
      <c r="O33" s="37"/>
      <c r="P33" s="37"/>
    </row>
    <row r="34" spans="1:16" x14ac:dyDescent="0.3">
      <c r="A34" s="30" t="s">
        <v>54</v>
      </c>
      <c r="B34" s="31" t="s">
        <v>55</v>
      </c>
      <c r="C34" s="32"/>
      <c r="D34" s="40">
        <v>4395338712</v>
      </c>
      <c r="E34" s="33">
        <f t="shared" si="8"/>
        <v>1162627137.4799995</v>
      </c>
      <c r="F34" s="40">
        <v>5557965849.4799995</v>
      </c>
      <c r="G34" s="40">
        <v>850114906.64000046</v>
      </c>
      <c r="H34" s="33">
        <v>850114906.64000046</v>
      </c>
      <c r="I34" s="33">
        <v>4051005170.8499999</v>
      </c>
      <c r="J34" s="40">
        <v>1764707021.02</v>
      </c>
      <c r="K34" s="33">
        <f t="shared" si="10"/>
        <v>2286298149.8299999</v>
      </c>
      <c r="L34" s="35"/>
      <c r="M34" s="36"/>
      <c r="N34" s="37"/>
      <c r="O34" s="37"/>
      <c r="P34" s="37"/>
    </row>
    <row r="35" spans="1:16" x14ac:dyDescent="0.3">
      <c r="A35" s="30"/>
      <c r="B35" s="31" t="s">
        <v>56</v>
      </c>
      <c r="C35" s="32"/>
      <c r="D35" s="40"/>
      <c r="E35" s="33">
        <f t="shared" si="8"/>
        <v>0</v>
      </c>
      <c r="F35" s="40"/>
      <c r="G35" s="40"/>
      <c r="H35" s="33"/>
      <c r="I35" s="34">
        <f t="shared" si="11"/>
        <v>0</v>
      </c>
      <c r="J35" s="40">
        <v>0</v>
      </c>
      <c r="K35" s="33">
        <f t="shared" si="10"/>
        <v>0</v>
      </c>
      <c r="L35" s="35"/>
      <c r="M35" s="36"/>
      <c r="N35" s="37"/>
      <c r="O35" s="37"/>
      <c r="P35" s="37"/>
    </row>
    <row r="36" spans="1:16" x14ac:dyDescent="0.3">
      <c r="A36" s="30" t="s">
        <v>57</v>
      </c>
      <c r="B36" s="31" t="s">
        <v>58</v>
      </c>
      <c r="C36" s="32"/>
      <c r="D36" s="40">
        <v>146921743</v>
      </c>
      <c r="E36" s="33">
        <f t="shared" si="8"/>
        <v>0</v>
      </c>
      <c r="F36" s="40">
        <v>146921743</v>
      </c>
      <c r="G36" s="40">
        <v>15914495.99</v>
      </c>
      <c r="H36" s="33">
        <v>15914495.99</v>
      </c>
      <c r="I36" s="33">
        <f t="shared" si="11"/>
        <v>131007247.01000001</v>
      </c>
      <c r="J36" s="40">
        <v>10415511.18</v>
      </c>
      <c r="K36" s="33">
        <f t="shared" si="10"/>
        <v>120591735.83000001</v>
      </c>
      <c r="L36" s="35"/>
      <c r="M36" s="36"/>
      <c r="N36" s="37"/>
      <c r="O36" s="37"/>
      <c r="P36" s="37"/>
    </row>
    <row r="37" spans="1:16" x14ac:dyDescent="0.3">
      <c r="A37" s="30" t="s">
        <v>59</v>
      </c>
      <c r="B37" s="31" t="s">
        <v>60</v>
      </c>
      <c r="C37" s="32"/>
      <c r="D37" s="40">
        <v>263752539</v>
      </c>
      <c r="E37" s="33">
        <f t="shared" si="8"/>
        <v>13404255.529999971</v>
      </c>
      <c r="F37" s="40">
        <v>277156794.52999997</v>
      </c>
      <c r="G37" s="40">
        <v>39768990.400000013</v>
      </c>
      <c r="H37" s="33">
        <v>39768990.400000013</v>
      </c>
      <c r="I37" s="33">
        <f t="shared" si="11"/>
        <v>237387804.12999997</v>
      </c>
      <c r="J37" s="40">
        <v>50628958.909999996</v>
      </c>
      <c r="K37" s="33">
        <f t="shared" si="10"/>
        <v>186758845.21999997</v>
      </c>
      <c r="L37" s="35"/>
      <c r="M37" s="36"/>
      <c r="N37" s="37"/>
      <c r="O37" s="37"/>
      <c r="P37" s="37"/>
    </row>
    <row r="38" spans="1:16" x14ac:dyDescent="0.3">
      <c r="A38" s="30" t="s">
        <v>61</v>
      </c>
      <c r="B38" s="31" t="s">
        <v>62</v>
      </c>
      <c r="C38" s="32"/>
      <c r="D38" s="40">
        <v>3992000000</v>
      </c>
      <c r="E38" s="33">
        <f t="shared" si="8"/>
        <v>0</v>
      </c>
      <c r="F38" s="40">
        <v>3992000000</v>
      </c>
      <c r="G38" s="40">
        <v>1561524521.1900001</v>
      </c>
      <c r="H38" s="33">
        <v>1561524521.1900001</v>
      </c>
      <c r="I38" s="33">
        <f t="shared" si="11"/>
        <v>2430475478.8099999</v>
      </c>
      <c r="J38" s="40">
        <v>0</v>
      </c>
      <c r="K38" s="33">
        <f t="shared" si="10"/>
        <v>2430475478.8099999</v>
      </c>
      <c r="L38" s="35"/>
      <c r="M38" s="36"/>
      <c r="N38" s="37"/>
      <c r="O38" s="37"/>
      <c r="P38" s="37"/>
    </row>
    <row r="39" spans="1:16" x14ac:dyDescent="0.3"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5"/>
      <c r="M39" s="36"/>
      <c r="N39" s="37"/>
      <c r="O39" s="37"/>
      <c r="P39" s="37"/>
    </row>
    <row r="40" spans="1:16" s="26" customFormat="1" x14ac:dyDescent="0.3">
      <c r="B40" s="27" t="s">
        <v>63</v>
      </c>
      <c r="C40" s="27"/>
      <c r="D40" s="28">
        <f>SUM(D41:D44)</f>
        <v>65565385400</v>
      </c>
      <c r="E40" s="28">
        <f>F40-D40</f>
        <v>1705906799.4499969</v>
      </c>
      <c r="F40" s="28">
        <f t="shared" ref="F40:K40" si="12">SUM(F41:F44)</f>
        <v>67271292199.449997</v>
      </c>
      <c r="G40" s="28">
        <f t="shared" si="12"/>
        <v>13093956427.400002</v>
      </c>
      <c r="H40" s="28">
        <f t="shared" si="12"/>
        <v>13093956427.400002</v>
      </c>
      <c r="I40" s="28">
        <f t="shared" si="12"/>
        <v>54177335772.049995</v>
      </c>
      <c r="J40" s="28">
        <f t="shared" si="12"/>
        <v>32144944599.349998</v>
      </c>
      <c r="K40" s="28">
        <f t="shared" si="12"/>
        <v>22032391172.699997</v>
      </c>
      <c r="L40" s="29"/>
      <c r="M40" s="29"/>
      <c r="N40" s="29"/>
      <c r="O40" s="29"/>
      <c r="P40" s="29"/>
    </row>
    <row r="41" spans="1:16" ht="31.5" customHeight="1" x14ac:dyDescent="0.3">
      <c r="A41" s="30" t="s">
        <v>64</v>
      </c>
      <c r="B41" s="31" t="s">
        <v>65</v>
      </c>
      <c r="C41" s="32"/>
      <c r="D41" s="40">
        <v>16443532581</v>
      </c>
      <c r="E41" s="33">
        <f>F41-D41</f>
        <v>0</v>
      </c>
      <c r="F41" s="40">
        <v>16443532581</v>
      </c>
      <c r="G41" s="40">
        <v>4233771947.5299997</v>
      </c>
      <c r="H41" s="33">
        <v>4233771947.5299997</v>
      </c>
      <c r="I41" s="34">
        <f>+F41-H41</f>
        <v>12209760633.470001</v>
      </c>
      <c r="J41" s="40">
        <v>12209760633.470001</v>
      </c>
      <c r="K41" s="33">
        <f>+I41-J41</f>
        <v>0</v>
      </c>
      <c r="L41" s="35"/>
      <c r="M41" s="38"/>
      <c r="N41" s="39"/>
      <c r="O41" s="39"/>
      <c r="P41" s="39"/>
    </row>
    <row r="42" spans="1:16" ht="31.5" customHeight="1" x14ac:dyDescent="0.3">
      <c r="A42" s="30" t="s">
        <v>66</v>
      </c>
      <c r="B42" s="31" t="s">
        <v>67</v>
      </c>
      <c r="C42" s="32"/>
      <c r="D42" s="40">
        <v>49121852819</v>
      </c>
      <c r="E42" s="33">
        <f>F42-D42</f>
        <v>1705906799.4499969</v>
      </c>
      <c r="F42" s="40">
        <v>50827759618.449997</v>
      </c>
      <c r="G42" s="40">
        <v>8860184479.8700027</v>
      </c>
      <c r="H42" s="33">
        <v>8860184479.8700027</v>
      </c>
      <c r="I42" s="34">
        <f>+F42-H42</f>
        <v>41967575138.579994</v>
      </c>
      <c r="J42" s="40">
        <v>19935183965.879997</v>
      </c>
      <c r="K42" s="33">
        <f>+I42-J42</f>
        <v>22032391172.699997</v>
      </c>
      <c r="L42" s="35"/>
      <c r="M42" s="41"/>
      <c r="N42" s="35"/>
      <c r="O42" s="41"/>
      <c r="P42" s="35"/>
    </row>
    <row r="43" spans="1:16" x14ac:dyDescent="0.3">
      <c r="B43" s="31" t="s">
        <v>68</v>
      </c>
      <c r="C43" s="32"/>
      <c r="D43" s="40"/>
      <c r="E43" s="33">
        <f>F43-D43</f>
        <v>0</v>
      </c>
      <c r="F43" s="40"/>
      <c r="G43" s="40"/>
      <c r="H43" s="33"/>
      <c r="I43" s="34">
        <f>+F43-H43</f>
        <v>0</v>
      </c>
      <c r="J43" s="40">
        <v>0</v>
      </c>
      <c r="K43" s="33">
        <f>+I43-J43</f>
        <v>0</v>
      </c>
      <c r="L43" s="35"/>
      <c r="M43" s="36"/>
      <c r="N43" s="37"/>
      <c r="O43" s="37"/>
      <c r="P43" s="37"/>
    </row>
    <row r="44" spans="1:16" x14ac:dyDescent="0.3">
      <c r="B44" s="31" t="s">
        <v>69</v>
      </c>
      <c r="C44" s="32"/>
      <c r="D44" s="40"/>
      <c r="E44" s="33">
        <f>F44-D44</f>
        <v>0</v>
      </c>
      <c r="F44" s="40"/>
      <c r="G44" s="40"/>
      <c r="H44" s="33"/>
      <c r="I44" s="34">
        <f>+F44-H44</f>
        <v>0</v>
      </c>
      <c r="J44" s="40">
        <v>0</v>
      </c>
      <c r="K44" s="33">
        <f>+I44-J44</f>
        <v>0</v>
      </c>
      <c r="L44" s="35"/>
      <c r="M44" s="36"/>
      <c r="N44" s="37"/>
      <c r="O44" s="37"/>
      <c r="P44" s="37"/>
    </row>
    <row r="45" spans="1:16" ht="10.199999999999999" customHeight="1" x14ac:dyDescent="0.3"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5"/>
      <c r="M45" s="41"/>
      <c r="N45" s="35"/>
      <c r="O45" s="41"/>
      <c r="P45" s="35"/>
    </row>
    <row r="46" spans="1:16" s="26" customFormat="1" x14ac:dyDescent="0.3">
      <c r="B46" s="25" t="s">
        <v>70</v>
      </c>
      <c r="C46" s="42"/>
      <c r="D46" s="43">
        <f>D10+D20+D29+D40</f>
        <v>243279546457</v>
      </c>
      <c r="E46" s="43">
        <f>E10+E20+E29+E40</f>
        <v>3942907126.609993</v>
      </c>
      <c r="F46" s="43">
        <f>F10+F20+F29+F40</f>
        <v>247222453583.60999</v>
      </c>
      <c r="G46" s="43">
        <f>G10+G20+G29+G40</f>
        <v>48727854621.919991</v>
      </c>
      <c r="H46" s="43">
        <f>H10+H20+H29+H40</f>
        <v>48727854621.919991</v>
      </c>
      <c r="I46" s="43">
        <f>+F46-H46</f>
        <v>198494598961.69</v>
      </c>
      <c r="J46" s="43">
        <f>J10+J20+J29+J40</f>
        <v>61082683446.610001</v>
      </c>
      <c r="K46" s="43">
        <f>+I46-J46</f>
        <v>137411915515.08</v>
      </c>
      <c r="L46" s="35"/>
      <c r="M46" s="35"/>
      <c r="N46" s="35"/>
      <c r="O46" s="35"/>
      <c r="P46" s="35"/>
    </row>
    <row r="47" spans="1:16" ht="8.4" customHeight="1" thickBot="1" x14ac:dyDescent="0.35">
      <c r="B47" s="44"/>
      <c r="C47" s="44"/>
      <c r="D47" s="44"/>
      <c r="E47" s="44"/>
      <c r="F47" s="45"/>
      <c r="G47" s="45"/>
      <c r="H47" s="45"/>
      <c r="I47" s="45"/>
      <c r="J47" s="45"/>
      <c r="K47" s="45"/>
    </row>
    <row r="48" spans="1:16" ht="16.5" customHeight="1" thickTop="1" x14ac:dyDescent="0.3">
      <c r="B48" s="46" t="s">
        <v>71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</row>
    <row r="49" spans="2:13" x14ac:dyDescent="0.3">
      <c r="B49" s="47" t="s">
        <v>72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2:13" x14ac:dyDescent="0.3">
      <c r="B50" s="47" t="s">
        <v>73</v>
      </c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48"/>
    </row>
    <row r="51" spans="2:13" x14ac:dyDescent="0.3">
      <c r="B51" s="46" t="s">
        <v>74</v>
      </c>
      <c r="C51" s="46"/>
      <c r="D51" s="46"/>
      <c r="E51" s="46"/>
      <c r="F51" s="47"/>
      <c r="G51" s="47"/>
      <c r="H51" s="47"/>
      <c r="I51" s="47"/>
      <c r="J51" s="47"/>
      <c r="K51" s="47"/>
      <c r="L51" s="48"/>
      <c r="M51" s="48"/>
    </row>
    <row r="52" spans="2:13" x14ac:dyDescent="0.3">
      <c r="B52" s="47" t="s">
        <v>75</v>
      </c>
      <c r="C52" s="47"/>
      <c r="D52" s="47"/>
      <c r="E52" s="47"/>
      <c r="F52" s="47"/>
      <c r="G52" s="47"/>
      <c r="H52" s="47"/>
      <c r="I52" s="47"/>
      <c r="J52" s="47"/>
      <c r="K52" s="47"/>
      <c r="L52" s="48"/>
      <c r="M52" s="48"/>
    </row>
  </sheetData>
  <sheetProtection formatCells="0" formatColumns="0" formatRows="0" insertColumns="0" insertRows="0" insertHyperlinks="0" deleteColumns="0" deleteRows="0" sort="0" autoFilter="0" pivotTables="0"/>
  <mergeCells count="15">
    <mergeCell ref="B48:M48"/>
    <mergeCell ref="B49:M49"/>
    <mergeCell ref="B50:K50"/>
    <mergeCell ref="B51:K51"/>
    <mergeCell ref="B52:K52"/>
    <mergeCell ref="B1:K1"/>
    <mergeCell ref="B2:K2"/>
    <mergeCell ref="B3:K3"/>
    <mergeCell ref="B4:K4"/>
    <mergeCell ref="B5:K5"/>
    <mergeCell ref="B6:B8"/>
    <mergeCell ref="D6:H6"/>
    <mergeCell ref="I6:I8"/>
    <mergeCell ref="J6:J8"/>
    <mergeCell ref="K6:K8"/>
  </mergeCells>
  <printOptions horizontalCentered="1"/>
  <pageMargins left="0.23622047244093999" right="0.23622047244093999" top="1.1023622047243999" bottom="0.55118110236219997" header="0.31496062992126" footer="0.31496062992126"/>
  <pageSetup scale="58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Funcional</vt:lpstr>
      <vt:lpstr>Funcional!Área_de_impresión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Lpz</dc:creator>
  <cp:lastModifiedBy>Judith Lpz</cp:lastModifiedBy>
  <dcterms:created xsi:type="dcterms:W3CDTF">2023-05-03T21:25:21Z</dcterms:created>
  <dcterms:modified xsi:type="dcterms:W3CDTF">2023-05-03T21:25:43Z</dcterms:modified>
</cp:coreProperties>
</file>