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\Documents\2023\ENE-MZO\CLASIFICACIONES CONAC\"/>
    </mc:Choice>
  </mc:AlternateContent>
  <xr:revisionPtr revIDLastSave="0" documentId="8_{AD3C8E64-675F-42DF-BF57-4C0C7B846BB5}" xr6:coauthVersionLast="47" xr6:coauthVersionMax="47" xr10:uidLastSave="{00000000-0000-0000-0000-000000000000}"/>
  <bookViews>
    <workbookView xWindow="-108" yWindow="-108" windowWidth="23256" windowHeight="12576" xr2:uid="{795FD2ED-3BF4-4640-AF92-F515034E3DBD}"/>
  </bookViews>
  <sheets>
    <sheet name="Objeto del Gasto" sheetId="1" r:id="rId1"/>
  </sheets>
  <externalReferences>
    <externalReference r:id="rId2"/>
  </externalReferences>
  <definedNames>
    <definedName name="_xlnm.Print_Area" localSheetId="0">'Objeto del Gasto'!$B$1:$K$96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int_Titles" localSheetId="0">'Objeto del Gasto'!$1:$9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_xlnm.Print_Titles" localSheetId="0">'Objeto del Gasto'!$1:$9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" l="1"/>
  <c r="K89" i="1" s="1"/>
  <c r="E89" i="1"/>
  <c r="I88" i="1"/>
  <c r="K88" i="1" s="1"/>
  <c r="E88" i="1"/>
  <c r="I87" i="1"/>
  <c r="K87" i="1" s="1"/>
  <c r="E87" i="1"/>
  <c r="K86" i="1"/>
  <c r="I86" i="1"/>
  <c r="E86" i="1"/>
  <c r="I85" i="1"/>
  <c r="K85" i="1" s="1"/>
  <c r="E85" i="1"/>
  <c r="K84" i="1"/>
  <c r="I84" i="1"/>
  <c r="E84" i="1"/>
  <c r="I83" i="1"/>
  <c r="K83" i="1" s="1"/>
  <c r="E83" i="1"/>
  <c r="J82" i="1"/>
  <c r="I82" i="1"/>
  <c r="H82" i="1"/>
  <c r="G82" i="1"/>
  <c r="F82" i="1"/>
  <c r="D82" i="1"/>
  <c r="E82" i="1" s="1"/>
  <c r="K80" i="1"/>
  <c r="I80" i="1"/>
  <c r="E80" i="1"/>
  <c r="I79" i="1"/>
  <c r="K79" i="1" s="1"/>
  <c r="E79" i="1"/>
  <c r="I78" i="1"/>
  <c r="K78" i="1" s="1"/>
  <c r="E78" i="1"/>
  <c r="I77" i="1"/>
  <c r="H77" i="1"/>
  <c r="G77" i="1"/>
  <c r="F77" i="1"/>
  <c r="D77" i="1"/>
  <c r="E77" i="1" s="1"/>
  <c r="K75" i="1"/>
  <c r="I75" i="1"/>
  <c r="E75" i="1"/>
  <c r="I74" i="1"/>
  <c r="K74" i="1" s="1"/>
  <c r="E74" i="1"/>
  <c r="I73" i="1"/>
  <c r="K73" i="1" s="1"/>
  <c r="E73" i="1"/>
  <c r="I72" i="1"/>
  <c r="K72" i="1" s="1"/>
  <c r="E72" i="1"/>
  <c r="K71" i="1"/>
  <c r="I71" i="1"/>
  <c r="E71" i="1"/>
  <c r="I70" i="1"/>
  <c r="K70" i="1" s="1"/>
  <c r="E70" i="1"/>
  <c r="K69" i="1"/>
  <c r="I69" i="1"/>
  <c r="E69" i="1"/>
  <c r="J68" i="1"/>
  <c r="H68" i="1"/>
  <c r="G68" i="1"/>
  <c r="F68" i="1"/>
  <c r="E68" i="1" s="1"/>
  <c r="D68" i="1"/>
  <c r="K66" i="1"/>
  <c r="E66" i="1"/>
  <c r="K65" i="1"/>
  <c r="E65" i="1"/>
  <c r="K64" i="1"/>
  <c r="K63" i="1" s="1"/>
  <c r="E64" i="1"/>
  <c r="J63" i="1"/>
  <c r="I63" i="1"/>
  <c r="H63" i="1"/>
  <c r="G63" i="1"/>
  <c r="F63" i="1"/>
  <c r="E63" i="1" s="1"/>
  <c r="D63" i="1"/>
  <c r="D91" i="1" s="1"/>
  <c r="E62" i="1"/>
  <c r="K61" i="1"/>
  <c r="I61" i="1"/>
  <c r="E61" i="1"/>
  <c r="I60" i="1"/>
  <c r="K60" i="1" s="1"/>
  <c r="E60" i="1"/>
  <c r="K59" i="1"/>
  <c r="I59" i="1"/>
  <c r="E59" i="1"/>
  <c r="I58" i="1"/>
  <c r="K58" i="1" s="1"/>
  <c r="E58" i="1"/>
  <c r="K57" i="1"/>
  <c r="I57" i="1"/>
  <c r="E57" i="1"/>
  <c r="I56" i="1"/>
  <c r="K56" i="1" s="1"/>
  <c r="E56" i="1"/>
  <c r="K55" i="1"/>
  <c r="I55" i="1"/>
  <c r="E55" i="1"/>
  <c r="I54" i="1"/>
  <c r="K54" i="1" s="1"/>
  <c r="E54" i="1"/>
  <c r="K53" i="1"/>
  <c r="K52" i="1" s="1"/>
  <c r="I53" i="1"/>
  <c r="E53" i="1"/>
  <c r="J52" i="1"/>
  <c r="H52" i="1"/>
  <c r="G52" i="1"/>
  <c r="F52" i="1"/>
  <c r="E52" i="1" s="1"/>
  <c r="D52" i="1"/>
  <c r="I50" i="1"/>
  <c r="K50" i="1" s="1"/>
  <c r="E50" i="1"/>
  <c r="K49" i="1"/>
  <c r="I49" i="1"/>
  <c r="E49" i="1"/>
  <c r="I48" i="1"/>
  <c r="K48" i="1" s="1"/>
  <c r="E48" i="1"/>
  <c r="K47" i="1"/>
  <c r="I47" i="1"/>
  <c r="E47" i="1"/>
  <c r="I46" i="1"/>
  <c r="K46" i="1" s="1"/>
  <c r="E46" i="1"/>
  <c r="K45" i="1"/>
  <c r="I45" i="1"/>
  <c r="E45" i="1"/>
  <c r="I44" i="1"/>
  <c r="K44" i="1" s="1"/>
  <c r="E44" i="1"/>
  <c r="K43" i="1"/>
  <c r="I43" i="1"/>
  <c r="E43" i="1"/>
  <c r="I42" i="1"/>
  <c r="I41" i="1" s="1"/>
  <c r="E42" i="1"/>
  <c r="J41" i="1"/>
  <c r="H41" i="1"/>
  <c r="G41" i="1"/>
  <c r="F41" i="1"/>
  <c r="E41" i="1"/>
  <c r="D41" i="1"/>
  <c r="K39" i="1"/>
  <c r="I39" i="1"/>
  <c r="E39" i="1"/>
  <c r="I38" i="1"/>
  <c r="K38" i="1" s="1"/>
  <c r="E38" i="1"/>
  <c r="K37" i="1"/>
  <c r="I37" i="1"/>
  <c r="E37" i="1"/>
  <c r="I36" i="1"/>
  <c r="K36" i="1" s="1"/>
  <c r="E36" i="1"/>
  <c r="K35" i="1"/>
  <c r="I35" i="1"/>
  <c r="E35" i="1"/>
  <c r="I34" i="1"/>
  <c r="K34" i="1" s="1"/>
  <c r="E34" i="1"/>
  <c r="K33" i="1"/>
  <c r="I33" i="1"/>
  <c r="E33" i="1"/>
  <c r="I32" i="1"/>
  <c r="K32" i="1" s="1"/>
  <c r="E32" i="1"/>
  <c r="K31" i="1"/>
  <c r="K30" i="1" s="1"/>
  <c r="I31" i="1"/>
  <c r="I30" i="1" s="1"/>
  <c r="E31" i="1"/>
  <c r="J30" i="1"/>
  <c r="H30" i="1"/>
  <c r="G30" i="1"/>
  <c r="F30" i="1"/>
  <c r="E30" i="1" s="1"/>
  <c r="D30" i="1"/>
  <c r="I28" i="1"/>
  <c r="K28" i="1" s="1"/>
  <c r="E28" i="1"/>
  <c r="K27" i="1"/>
  <c r="I27" i="1"/>
  <c r="E27" i="1"/>
  <c r="I26" i="1"/>
  <c r="K26" i="1" s="1"/>
  <c r="E26" i="1"/>
  <c r="K25" i="1"/>
  <c r="I25" i="1"/>
  <c r="E25" i="1"/>
  <c r="I24" i="1"/>
  <c r="K24" i="1" s="1"/>
  <c r="E24" i="1"/>
  <c r="K23" i="1"/>
  <c r="I23" i="1"/>
  <c r="E23" i="1"/>
  <c r="I22" i="1"/>
  <c r="K22" i="1" s="1"/>
  <c r="E22" i="1"/>
  <c r="K21" i="1"/>
  <c r="I21" i="1"/>
  <c r="E21" i="1"/>
  <c r="I20" i="1"/>
  <c r="K20" i="1" s="1"/>
  <c r="E20" i="1"/>
  <c r="J19" i="1"/>
  <c r="I19" i="1"/>
  <c r="H19" i="1"/>
  <c r="G19" i="1"/>
  <c r="F19" i="1"/>
  <c r="E19" i="1"/>
  <c r="D19" i="1"/>
  <c r="K17" i="1"/>
  <c r="E17" i="1"/>
  <c r="K16" i="1"/>
  <c r="E16" i="1"/>
  <c r="K15" i="1"/>
  <c r="E15" i="1"/>
  <c r="K14" i="1"/>
  <c r="E14" i="1"/>
  <c r="K13" i="1"/>
  <c r="E13" i="1"/>
  <c r="K12" i="1"/>
  <c r="K10" i="1" s="1"/>
  <c r="E12" i="1"/>
  <c r="K11" i="1"/>
  <c r="E11" i="1"/>
  <c r="J10" i="1"/>
  <c r="J91" i="1" s="1"/>
  <c r="I10" i="1"/>
  <c r="H10" i="1"/>
  <c r="H91" i="1" s="1"/>
  <c r="G10" i="1"/>
  <c r="G91" i="1" s="1"/>
  <c r="F10" i="1"/>
  <c r="E10" i="1" s="1"/>
  <c r="D10" i="1"/>
  <c r="K68" i="1" l="1"/>
  <c r="K82" i="1"/>
  <c r="K19" i="1"/>
  <c r="K77" i="1"/>
  <c r="I52" i="1"/>
  <c r="F91" i="1"/>
  <c r="K42" i="1"/>
  <c r="K41" i="1" s="1"/>
  <c r="I68" i="1"/>
  <c r="I91" i="1" l="1"/>
  <c r="K91" i="1" s="1"/>
  <c r="E91" i="1"/>
</calcChain>
</file>

<file path=xl/sharedStrings.xml><?xml version="1.0" encoding="utf-8"?>
<sst xmlns="http://schemas.openxmlformats.org/spreadsheetml/2006/main" count="150" uniqueCount="150">
  <si>
    <t>Gobierno de la Ciudad de México</t>
  </si>
  <si>
    <t>Estado Analítico del Ejercicio del Presupuesto de Egresos</t>
  </si>
  <si>
    <t>Clasificación por Objeto del Gasto (Capítulo y Concepto)</t>
  </si>
  <si>
    <t>ENERO - MARZO 2023</t>
  </si>
  <si>
    <t>(Cifras en Pesos)</t>
  </si>
  <si>
    <t>Capítulo/Concepto</t>
  </si>
  <si>
    <t>Egresos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</si>
  <si>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</si>
  <si>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</si>
  <si>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</si>
  <si>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</si>
  <si>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</si>
  <si>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</si>
  <si>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</si>
  <si>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</si>
  <si>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</si>
  <si>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</si>
  <si>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</si>
  <si>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</si>
  <si>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</si>
  <si>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</si>
  <si>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</si>
  <si>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</si>
  <si>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</si>
  <si>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</si>
  <si>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</si>
  <si>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</si>
  <si>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</si>
  <si>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</si>
  <si>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</si>
  <si>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</si>
  <si>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</si>
  <si>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</si>
  <si>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</si>
  <si>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</si>
  <si>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</si>
  <si>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</si>
  <si>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</si>
  <si>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</si>
  <si>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</si>
  <si>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</si>
  <si>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</si>
  <si>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</si>
  <si>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</si>
  <si>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</si>
  <si>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</si>
  <si>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</si>
  <si>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</si>
  <si>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</si>
  <si>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</si>
  <si>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</si>
  <si>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</si>
  <si>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</si>
  <si>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</si>
  <si>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</si>
  <si>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</si>
  <si>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</si>
  <si>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</si>
  <si>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</si>
  <si>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</si>
  <si>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</si>
  <si>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</si>
  <si>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</si>
  <si>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</si>
  <si>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</si>
  <si>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</si>
  <si>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</si>
  <si>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</si>
  <si>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</si>
  <si>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</si>
  <si>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</si>
  <si>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</si>
  <si>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</si>
  <si>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</si>
  <si>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</si>
  <si>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</si>
  <si>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</si>
  <si>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</si>
  <si>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</si>
  <si>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</si>
  <si>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</si>
  <si>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</si>
  <si>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</si>
  <si>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</si>
  <si>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</si>
  <si>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</si>
  <si>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</si>
  <si>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</si>
  <si>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</si>
  <si>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</si>
  <si>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</si>
  <si>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</si>
  <si>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</si>
  <si>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</si>
  <si>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</si>
  <si>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</si>
  <si>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</si>
  <si>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</si>
  <si>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</si>
  <si>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</si>
  <si>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</si>
  <si>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</si>
  <si>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</si>
  <si>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</si>
  <si>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</si>
  <si>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</si>
  <si>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</si>
  <si>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</si>
  <si>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</si>
  <si>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</si>
  <si>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</si>
  <si>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</si>
  <si>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</si>
  <si>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</si>
  <si>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</si>
  <si>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</si>
  <si>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</si>
  <si>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</si>
  <si>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</si>
  <si>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</si>
  <si>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</si>
  <si>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</si>
  <si>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</si>
  <si>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</si>
  <si>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</si>
  <si>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</si>
  <si>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</si>
  <si>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</si>
  <si>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</si>
  <si>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</si>
  <si>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</si>
  <si>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</si>
  <si>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</si>
  <si>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</si>
  <si>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</si>
  <si>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</si>
  <si>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</si>
  <si>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</si>
  <si>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</si>
  <si>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</si>
  <si>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</si>
  <si>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</si>
  <si>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</si>
  <si>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</si>
  <si>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</si>
  <si>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Total</t>
  </si>
  <si>
    <t>Nota: Cifras Preliminares.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</si>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</sst>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2">
    <font>
      <sz val="11"/>
      <color rgb="FF000000"/>
      <name val="Calibri"/>
    </font>
    <font>
      <sz val="11"/>
      <color rgb="FF000000"/>
      <name val="Source Sans Pro"/>
      <family val="2"/>
    </font>
    <font>
      <b/>
      <sz val="10"/>
      <color theme="0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sz val="9"/>
      <color rgb="FF000000"/>
      <name val="Source Sans Pro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9" xfId="0" applyFill="1" applyBorder="1"/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65" fontId="7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dith\Documents\2023\ENE-MZO\CLASIFICACIONES%20CONAC\conac_ej_133.xlsx" TargetMode="External"/><Relationship Id="rId1" Type="http://schemas.openxmlformats.org/officeDocument/2006/relationships/externalLinkPath" Target="conac_ej_1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9524-2EE3-4538-AE48-56D62F6EDF49}">
  <sheetPr>
    <tabColor rgb="FF00B050"/>
    <pageSetUpPr fitToPage="1"/>
  </sheetPr>
  <dimension ref="A1:P128"/>
  <sheetViews>
    <sheetView showGridLines="0" tabSelected="1" view="pageBreakPreview" topLeftCell="G80" zoomScale="85" zoomScaleNormal="85" workbookViewId="0">
      <selection activeCell="J11" sqref="J11:J17"/>
    </sheetView>
  </sheetViews>
  <sheetFormatPr baseColWidth="10" defaultColWidth="11.5546875" defaultRowHeight="14.4"/>
  <cols>
    <col min="1" max="1" width="13.88671875" style="1" customWidth="1"/>
    <col min="2" max="2" width="52.5546875" style="44" customWidth="1"/>
    <col min="3" max="3" width="1.88671875" style="1" customWidth="1"/>
    <col min="4" max="11" width="19.44140625" style="1" customWidth="1"/>
    <col min="12" max="12" width="1.88671875" style="1" customWidth="1"/>
    <col min="13" max="13" width="17.5546875" style="1" customWidth="1"/>
    <col min="14" max="16" width="11.5546875" style="1"/>
  </cols>
  <sheetData>
    <row r="1" spans="1:16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6.9" customHeight="1">
      <c r="E9" s="28"/>
      <c r="G9" s="28"/>
    </row>
    <row r="10" spans="1:16" s="34" customFormat="1">
      <c r="A10" s="29" t="s">
        <v>16</v>
      </c>
      <c r="B10" s="30" t="s">
        <v>17</v>
      </c>
      <c r="C10" s="30"/>
      <c r="D10" s="31">
        <f>SUM(D11:D17)</f>
        <v>84881274343</v>
      </c>
      <c r="E10" s="31">
        <f t="shared" ref="E10:E17" si="0">F10-D10</f>
        <v>63125969.510009766</v>
      </c>
      <c r="F10" s="31">
        <f t="shared" ref="F10:K10" si="1">SUM(F11:F17)</f>
        <v>84944400312.51001</v>
      </c>
      <c r="G10" s="31">
        <f t="shared" si="1"/>
        <v>20206899053.169998</v>
      </c>
      <c r="H10" s="31">
        <f t="shared" si="1"/>
        <v>20206899053.169998</v>
      </c>
      <c r="I10" s="31">
        <f t="shared" si="1"/>
        <v>3202882466.4600005</v>
      </c>
      <c r="J10" s="31">
        <f t="shared" si="1"/>
        <v>3202882466.4600005</v>
      </c>
      <c r="K10" s="31">
        <f t="shared" si="1"/>
        <v>0</v>
      </c>
      <c r="L10" s="32"/>
      <c r="M10" s="32"/>
      <c r="N10" s="33"/>
      <c r="O10" s="33"/>
      <c r="P10" s="33"/>
    </row>
    <row r="11" spans="1:16">
      <c r="A11" s="35" t="s">
        <v>18</v>
      </c>
      <c r="B11" s="36" t="s">
        <v>19</v>
      </c>
      <c r="C11" s="37"/>
      <c r="D11" s="38">
        <v>23896107815</v>
      </c>
      <c r="E11" s="38">
        <f t="shared" si="0"/>
        <v>-4056527.0699996948</v>
      </c>
      <c r="F11" s="38">
        <v>23892051287.93</v>
      </c>
      <c r="G11" s="38">
        <v>5845855139.6200037</v>
      </c>
      <c r="H11" s="38">
        <v>5845855139.6200037</v>
      </c>
      <c r="I11" s="38">
        <v>12789198.690000001</v>
      </c>
      <c r="J11" s="38">
        <v>12789198.690000001</v>
      </c>
      <c r="K11" s="38">
        <f t="shared" ref="K11:K17" si="2">+I11-J11</f>
        <v>0</v>
      </c>
      <c r="L11" s="32"/>
      <c r="M11" s="39"/>
      <c r="N11" s="40"/>
      <c r="O11" s="40"/>
      <c r="P11" s="40"/>
    </row>
    <row r="12" spans="1:16">
      <c r="A12" s="35" t="s">
        <v>20</v>
      </c>
      <c r="B12" s="36" t="s">
        <v>21</v>
      </c>
      <c r="C12" s="37"/>
      <c r="D12" s="38">
        <v>12455521503</v>
      </c>
      <c r="E12" s="38">
        <f t="shared" si="0"/>
        <v>-2724967.359998703</v>
      </c>
      <c r="F12" s="38">
        <v>12452796535.640001</v>
      </c>
      <c r="G12" s="38">
        <v>2999214137</v>
      </c>
      <c r="H12" s="38">
        <v>2999214137</v>
      </c>
      <c r="I12" s="38">
        <v>1967231937.0999999</v>
      </c>
      <c r="J12" s="38">
        <v>1967231937.0999999</v>
      </c>
      <c r="K12" s="38">
        <f t="shared" si="2"/>
        <v>0</v>
      </c>
      <c r="L12" s="32"/>
      <c r="M12" s="39"/>
      <c r="N12" s="40"/>
      <c r="O12" s="40"/>
      <c r="P12" s="40"/>
    </row>
    <row r="13" spans="1:16">
      <c r="A13" s="35" t="s">
        <v>22</v>
      </c>
      <c r="B13" s="36" t="s">
        <v>23</v>
      </c>
      <c r="C13" s="37"/>
      <c r="D13" s="38">
        <v>16310670430</v>
      </c>
      <c r="E13" s="38">
        <f t="shared" si="0"/>
        <v>162385.15000152588</v>
      </c>
      <c r="F13" s="38">
        <v>16310832815.150002</v>
      </c>
      <c r="G13" s="38">
        <v>5329408309.4599972</v>
      </c>
      <c r="H13" s="38">
        <v>5329408309.4599972</v>
      </c>
      <c r="I13" s="38">
        <v>12265284.84</v>
      </c>
      <c r="J13" s="38">
        <v>12265284.84</v>
      </c>
      <c r="K13" s="38">
        <f t="shared" si="2"/>
        <v>0</v>
      </c>
      <c r="L13" s="32"/>
      <c r="M13" s="39"/>
      <c r="N13" s="40"/>
      <c r="O13" s="40"/>
      <c r="P13" s="40"/>
    </row>
    <row r="14" spans="1:16">
      <c r="A14" s="35" t="s">
        <v>24</v>
      </c>
      <c r="B14" s="36" t="s">
        <v>25</v>
      </c>
      <c r="C14" s="37"/>
      <c r="D14" s="38">
        <v>9063356228</v>
      </c>
      <c r="E14" s="38">
        <f t="shared" si="0"/>
        <v>1078279.9699993134</v>
      </c>
      <c r="F14" s="38">
        <v>9064434507.9699993</v>
      </c>
      <c r="G14" s="38">
        <v>1742968594.8699994</v>
      </c>
      <c r="H14" s="38">
        <v>1742968594.8699994</v>
      </c>
      <c r="I14" s="38">
        <v>1006703118.4800005</v>
      </c>
      <c r="J14" s="38">
        <v>1006703118.4800005</v>
      </c>
      <c r="K14" s="38">
        <f t="shared" si="2"/>
        <v>0</v>
      </c>
      <c r="L14" s="32"/>
      <c r="M14" s="39"/>
      <c r="N14" s="40"/>
      <c r="O14" s="40"/>
      <c r="P14" s="40"/>
    </row>
    <row r="15" spans="1:16">
      <c r="A15" s="35" t="s">
        <v>26</v>
      </c>
      <c r="B15" s="36" t="s">
        <v>27</v>
      </c>
      <c r="C15" s="37"/>
      <c r="D15" s="38">
        <v>16928111448</v>
      </c>
      <c r="E15" s="38">
        <f t="shared" si="0"/>
        <v>68627642.82000351</v>
      </c>
      <c r="F15" s="38">
        <v>16996739090.820004</v>
      </c>
      <c r="G15" s="38">
        <v>4102815979.2299976</v>
      </c>
      <c r="H15" s="38">
        <v>4102815979.2299976</v>
      </c>
      <c r="I15" s="38">
        <v>56240036.399999999</v>
      </c>
      <c r="J15" s="38">
        <v>56240036.399999999</v>
      </c>
      <c r="K15" s="38">
        <f t="shared" si="2"/>
        <v>0</v>
      </c>
      <c r="L15" s="32"/>
      <c r="M15" s="39"/>
      <c r="N15" s="40"/>
      <c r="O15" s="40"/>
      <c r="P15" s="40"/>
    </row>
    <row r="16" spans="1:16">
      <c r="A16" s="35" t="s">
        <v>28</v>
      </c>
      <c r="B16" s="36" t="s">
        <v>29</v>
      </c>
      <c r="C16" s="37"/>
      <c r="D16" s="38">
        <v>5153139204</v>
      </c>
      <c r="E16" s="38">
        <f t="shared" si="0"/>
        <v>0</v>
      </c>
      <c r="F16" s="38">
        <v>5153139204</v>
      </c>
      <c r="G16" s="38">
        <v>0</v>
      </c>
      <c r="H16" s="38">
        <v>0</v>
      </c>
      <c r="I16" s="38">
        <v>0</v>
      </c>
      <c r="J16" s="38">
        <v>0</v>
      </c>
      <c r="K16" s="38">
        <f t="shared" si="2"/>
        <v>0</v>
      </c>
      <c r="L16" s="32"/>
      <c r="M16" s="39"/>
      <c r="N16" s="40"/>
      <c r="O16" s="40"/>
      <c r="P16" s="40"/>
    </row>
    <row r="17" spans="1:16">
      <c r="A17" s="35" t="s">
        <v>30</v>
      </c>
      <c r="B17" s="36" t="s">
        <v>31</v>
      </c>
      <c r="C17" s="37"/>
      <c r="D17" s="38">
        <v>1074367715</v>
      </c>
      <c r="E17" s="38">
        <f t="shared" si="0"/>
        <v>39156</v>
      </c>
      <c r="F17" s="38">
        <v>1074406871</v>
      </c>
      <c r="G17" s="38">
        <v>186636892.98999995</v>
      </c>
      <c r="H17" s="38">
        <v>186636892.98999995</v>
      </c>
      <c r="I17" s="38">
        <v>147652890.95000002</v>
      </c>
      <c r="J17" s="38">
        <v>147652890.95000002</v>
      </c>
      <c r="K17" s="38">
        <f t="shared" si="2"/>
        <v>0</v>
      </c>
      <c r="L17" s="32"/>
      <c r="M17" s="41"/>
      <c r="N17" s="32"/>
      <c r="O17" s="41"/>
      <c r="P17" s="32"/>
    </row>
    <row r="18" spans="1:16" ht="6.9" customHeight="1"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2"/>
      <c r="M18" s="41"/>
      <c r="N18" s="32"/>
      <c r="O18" s="41"/>
      <c r="P18" s="32"/>
    </row>
    <row r="19" spans="1:16" s="34" customFormat="1">
      <c r="B19" s="30" t="s">
        <v>32</v>
      </c>
      <c r="C19" s="30"/>
      <c r="D19" s="31">
        <f>SUM(D20:D28)</f>
        <v>10074047866</v>
      </c>
      <c r="E19" s="31">
        <f t="shared" ref="E19:E28" si="3">F19-D19</f>
        <v>323493223.62000084</v>
      </c>
      <c r="F19" s="31">
        <f t="shared" ref="F19:K19" si="4">SUM(F20:F28)</f>
        <v>10397541089.620001</v>
      </c>
      <c r="G19" s="31">
        <f t="shared" si="4"/>
        <v>786658354.67999995</v>
      </c>
      <c r="H19" s="31">
        <f t="shared" si="4"/>
        <v>786658354.67999995</v>
      </c>
      <c r="I19" s="31">
        <f t="shared" si="4"/>
        <v>9610882734.9399986</v>
      </c>
      <c r="J19" s="31">
        <f t="shared" si="4"/>
        <v>5296023104.6500006</v>
      </c>
      <c r="K19" s="31">
        <f t="shared" si="4"/>
        <v>4314859630.29</v>
      </c>
      <c r="L19" s="32"/>
      <c r="M19" s="32"/>
      <c r="N19" s="33"/>
      <c r="O19" s="33"/>
      <c r="P19" s="33"/>
    </row>
    <row r="20" spans="1:16" ht="24" customHeight="1">
      <c r="A20" s="35" t="s">
        <v>33</v>
      </c>
      <c r="B20" s="36" t="s">
        <v>34</v>
      </c>
      <c r="C20" s="37"/>
      <c r="D20" s="38">
        <v>452412831</v>
      </c>
      <c r="E20" s="38">
        <f t="shared" si="3"/>
        <v>22134364.339999974</v>
      </c>
      <c r="F20" s="38">
        <v>474547195.33999997</v>
      </c>
      <c r="G20" s="38">
        <v>29624935.059999995</v>
      </c>
      <c r="H20" s="38">
        <v>29624935.059999995</v>
      </c>
      <c r="I20" s="38">
        <f t="shared" ref="I20:I28" si="5">+F20-H20</f>
        <v>444922260.27999997</v>
      </c>
      <c r="J20" s="38">
        <v>92640010.180000007</v>
      </c>
      <c r="K20" s="38">
        <f t="shared" ref="K20:K28" si="6">+I20-J20</f>
        <v>352282250.09999996</v>
      </c>
      <c r="L20" s="32"/>
      <c r="M20" s="39"/>
      <c r="N20" s="40"/>
      <c r="O20" s="40"/>
      <c r="P20" s="40"/>
    </row>
    <row r="21" spans="1:16">
      <c r="A21" s="35" t="s">
        <v>35</v>
      </c>
      <c r="B21" s="36" t="s">
        <v>36</v>
      </c>
      <c r="C21" s="37"/>
      <c r="D21" s="38">
        <v>1681605719</v>
      </c>
      <c r="E21" s="38">
        <f t="shared" si="3"/>
        <v>96499832.300000191</v>
      </c>
      <c r="F21" s="38">
        <v>1778105551.3000002</v>
      </c>
      <c r="G21" s="38">
        <v>182529571.07999998</v>
      </c>
      <c r="H21" s="38">
        <v>182529571.07999998</v>
      </c>
      <c r="I21" s="38">
        <f t="shared" si="5"/>
        <v>1595575980.2200003</v>
      </c>
      <c r="J21" s="38">
        <v>989319988.6099999</v>
      </c>
      <c r="K21" s="38">
        <f t="shared" si="6"/>
        <v>606255991.61000037</v>
      </c>
      <c r="L21" s="32"/>
      <c r="M21" s="39"/>
      <c r="N21" s="40"/>
      <c r="O21" s="40"/>
      <c r="P21" s="40"/>
    </row>
    <row r="22" spans="1:16">
      <c r="A22" s="35" t="s">
        <v>37</v>
      </c>
      <c r="B22" s="36" t="s">
        <v>38</v>
      </c>
      <c r="C22" s="37"/>
      <c r="D22" s="38">
        <v>1197917795</v>
      </c>
      <c r="E22" s="38">
        <f t="shared" si="3"/>
        <v>2042360.3299999237</v>
      </c>
      <c r="F22" s="38">
        <v>1199960155.3299999</v>
      </c>
      <c r="G22" s="38">
        <v>103336340.96000001</v>
      </c>
      <c r="H22" s="38">
        <v>103336340.96000001</v>
      </c>
      <c r="I22" s="38">
        <f t="shared" si="5"/>
        <v>1096623814.3699999</v>
      </c>
      <c r="J22" s="38">
        <v>1018391523.11</v>
      </c>
      <c r="K22" s="38">
        <f t="shared" si="6"/>
        <v>78232291.259999871</v>
      </c>
      <c r="L22" s="32"/>
      <c r="M22" s="39"/>
      <c r="N22" s="40"/>
      <c r="O22" s="40"/>
      <c r="P22" s="40"/>
    </row>
    <row r="23" spans="1:16">
      <c r="A23" s="35" t="s">
        <v>39</v>
      </c>
      <c r="B23" s="36" t="s">
        <v>40</v>
      </c>
      <c r="C23" s="37"/>
      <c r="D23" s="38">
        <v>1440469313</v>
      </c>
      <c r="E23" s="38">
        <f t="shared" si="3"/>
        <v>222775598.43999982</v>
      </c>
      <c r="F23" s="38">
        <v>1663244911.4399998</v>
      </c>
      <c r="G23" s="38">
        <v>23110565.420000006</v>
      </c>
      <c r="H23" s="38">
        <v>23110565.420000006</v>
      </c>
      <c r="I23" s="38">
        <f t="shared" si="5"/>
        <v>1640134346.0199997</v>
      </c>
      <c r="J23" s="38">
        <v>514211570.96999991</v>
      </c>
      <c r="K23" s="38">
        <f t="shared" si="6"/>
        <v>1125922775.0499997</v>
      </c>
      <c r="L23" s="32"/>
      <c r="M23" s="39"/>
      <c r="N23" s="40"/>
      <c r="O23" s="40"/>
      <c r="P23" s="40"/>
    </row>
    <row r="24" spans="1:16">
      <c r="A24" s="35" t="s">
        <v>41</v>
      </c>
      <c r="B24" s="36" t="s">
        <v>42</v>
      </c>
      <c r="C24" s="37"/>
      <c r="D24" s="38">
        <v>1051297425</v>
      </c>
      <c r="E24" s="38">
        <f t="shared" si="3"/>
        <v>-53328393.879999995</v>
      </c>
      <c r="F24" s="38">
        <v>997969031.12</v>
      </c>
      <c r="G24" s="38">
        <v>27897156.980000004</v>
      </c>
      <c r="H24" s="38">
        <v>27897156.980000004</v>
      </c>
      <c r="I24" s="38">
        <f t="shared" si="5"/>
        <v>970071874.13999999</v>
      </c>
      <c r="J24" s="38">
        <v>132860164.13000001</v>
      </c>
      <c r="K24" s="38">
        <f t="shared" si="6"/>
        <v>837211710.00999999</v>
      </c>
      <c r="L24" s="32"/>
      <c r="M24" s="39"/>
      <c r="N24" s="40"/>
      <c r="O24" s="40"/>
      <c r="P24" s="40"/>
    </row>
    <row r="25" spans="1:16">
      <c r="A25" s="35" t="s">
        <v>43</v>
      </c>
      <c r="B25" s="36" t="s">
        <v>44</v>
      </c>
      <c r="C25" s="37"/>
      <c r="D25" s="38">
        <v>3021021776</v>
      </c>
      <c r="E25" s="38">
        <f t="shared" si="3"/>
        <v>-72713.539999961853</v>
      </c>
      <c r="F25" s="38">
        <v>3020949062.46</v>
      </c>
      <c r="G25" s="38">
        <v>404805630.51999998</v>
      </c>
      <c r="H25" s="38">
        <v>404805630.51999998</v>
      </c>
      <c r="I25" s="38">
        <f t="shared" si="5"/>
        <v>2616143431.9400001</v>
      </c>
      <c r="J25" s="38">
        <v>2523504732.6999998</v>
      </c>
      <c r="K25" s="38">
        <f t="shared" si="6"/>
        <v>92638699.240000248</v>
      </c>
      <c r="L25" s="32"/>
      <c r="M25" s="39"/>
      <c r="N25" s="40"/>
      <c r="O25" s="40"/>
      <c r="P25" s="40"/>
    </row>
    <row r="26" spans="1:16">
      <c r="A26" s="35" t="s">
        <v>45</v>
      </c>
      <c r="B26" s="36" t="s">
        <v>46</v>
      </c>
      <c r="C26" s="37"/>
      <c r="D26" s="38">
        <v>716019012</v>
      </c>
      <c r="E26" s="38">
        <f t="shared" si="3"/>
        <v>31937943.609999895</v>
      </c>
      <c r="F26" s="38">
        <v>747956955.6099999</v>
      </c>
      <c r="G26" s="38">
        <v>1172039.8699999999</v>
      </c>
      <c r="H26" s="38">
        <v>1172039.8699999999</v>
      </c>
      <c r="I26" s="38">
        <f t="shared" si="5"/>
        <v>746784915.73999989</v>
      </c>
      <c r="J26" s="38">
        <v>1558698.18</v>
      </c>
      <c r="K26" s="38">
        <f t="shared" si="6"/>
        <v>745226217.55999994</v>
      </c>
      <c r="L26" s="32"/>
      <c r="M26" s="39"/>
      <c r="N26" s="40"/>
      <c r="O26" s="40"/>
      <c r="P26" s="40"/>
    </row>
    <row r="27" spans="1:16">
      <c r="A27" s="35" t="s">
        <v>47</v>
      </c>
      <c r="B27" s="36" t="s">
        <v>48</v>
      </c>
      <c r="C27" s="37"/>
      <c r="D27" s="38">
        <v>58000000</v>
      </c>
      <c r="E27" s="38">
        <f t="shared" si="3"/>
        <v>0</v>
      </c>
      <c r="F27" s="38">
        <v>58000000</v>
      </c>
      <c r="G27" s="38">
        <v>0</v>
      </c>
      <c r="H27" s="38">
        <v>0</v>
      </c>
      <c r="I27" s="38">
        <f t="shared" si="5"/>
        <v>58000000</v>
      </c>
      <c r="J27" s="38">
        <v>0</v>
      </c>
      <c r="K27" s="38">
        <f t="shared" si="6"/>
        <v>58000000</v>
      </c>
      <c r="L27" s="32"/>
      <c r="M27" s="39"/>
      <c r="N27" s="40"/>
      <c r="O27" s="40"/>
      <c r="P27" s="40"/>
    </row>
    <row r="28" spans="1:16">
      <c r="A28" s="35" t="s">
        <v>49</v>
      </c>
      <c r="B28" s="36" t="s">
        <v>50</v>
      </c>
      <c r="C28" s="37"/>
      <c r="D28" s="38">
        <v>455303995</v>
      </c>
      <c r="E28" s="38">
        <f t="shared" si="3"/>
        <v>1504232.0200000405</v>
      </c>
      <c r="F28" s="38">
        <v>456808227.02000004</v>
      </c>
      <c r="G28" s="38">
        <v>14182114.789999997</v>
      </c>
      <c r="H28" s="38">
        <v>14182114.789999997</v>
      </c>
      <c r="I28" s="38">
        <f t="shared" si="5"/>
        <v>442626112.23000002</v>
      </c>
      <c r="J28" s="38">
        <v>23536416.770000007</v>
      </c>
      <c r="K28" s="38">
        <f t="shared" si="6"/>
        <v>419089695.46000004</v>
      </c>
      <c r="L28" s="32"/>
      <c r="M28" s="39"/>
      <c r="N28" s="40"/>
      <c r="O28" s="40"/>
      <c r="P28" s="40"/>
    </row>
    <row r="29" spans="1:16" ht="6.9" customHeight="1"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2"/>
      <c r="M29" s="39"/>
      <c r="N29" s="40"/>
      <c r="O29" s="40"/>
      <c r="P29" s="40"/>
    </row>
    <row r="30" spans="1:16" s="34" customFormat="1">
      <c r="B30" s="30" t="s">
        <v>51</v>
      </c>
      <c r="C30" s="30"/>
      <c r="D30" s="31">
        <f>SUM(D31:D39)</f>
        <v>36001667772</v>
      </c>
      <c r="E30" s="31">
        <f t="shared" ref="E30:E39" si="7">F30-D30</f>
        <v>361716170.41999817</v>
      </c>
      <c r="F30" s="31">
        <f t="shared" ref="F30:K30" si="8">SUM(F31:F39)</f>
        <v>36363383942.419998</v>
      </c>
      <c r="G30" s="31">
        <f t="shared" si="8"/>
        <v>5411564366.1999998</v>
      </c>
      <c r="H30" s="31">
        <f t="shared" si="8"/>
        <v>5411564366.1999998</v>
      </c>
      <c r="I30" s="31">
        <f t="shared" si="8"/>
        <v>30951819576.219994</v>
      </c>
      <c r="J30" s="31">
        <f t="shared" si="8"/>
        <v>14896590323.680006</v>
      </c>
      <c r="K30" s="31">
        <f t="shared" si="8"/>
        <v>16055229252.539993</v>
      </c>
      <c r="L30" s="32"/>
      <c r="M30" s="32"/>
      <c r="N30" s="33"/>
      <c r="O30" s="33"/>
      <c r="P30" s="33"/>
    </row>
    <row r="31" spans="1:16">
      <c r="A31" s="35" t="s">
        <v>52</v>
      </c>
      <c r="B31" s="36" t="s">
        <v>53</v>
      </c>
      <c r="C31" s="37"/>
      <c r="D31" s="38">
        <v>11217833503</v>
      </c>
      <c r="E31" s="38">
        <f t="shared" si="7"/>
        <v>2298593.2399997711</v>
      </c>
      <c r="F31" s="38">
        <v>11220132096.24</v>
      </c>
      <c r="G31" s="38">
        <v>2390775439.519999</v>
      </c>
      <c r="H31" s="38">
        <v>2390775439.519999</v>
      </c>
      <c r="I31" s="38">
        <f t="shared" ref="I31:I39" si="9">+F31-H31</f>
        <v>8829356656.7200012</v>
      </c>
      <c r="J31" s="38">
        <v>3471242913.2600036</v>
      </c>
      <c r="K31" s="38">
        <f t="shared" ref="K31:K39" si="10">+I31-J31</f>
        <v>5358113743.4599972</v>
      </c>
      <c r="L31" s="32"/>
      <c r="M31" s="39"/>
      <c r="N31" s="40"/>
      <c r="O31" s="40"/>
      <c r="P31" s="40"/>
    </row>
    <row r="32" spans="1:16">
      <c r="A32" s="35" t="s">
        <v>54</v>
      </c>
      <c r="B32" s="36" t="s">
        <v>55</v>
      </c>
      <c r="C32" s="37"/>
      <c r="D32" s="38">
        <v>3103225277</v>
      </c>
      <c r="E32" s="38">
        <f t="shared" si="7"/>
        <v>-10905238.019999981</v>
      </c>
      <c r="F32" s="38">
        <v>3092320038.98</v>
      </c>
      <c r="G32" s="38">
        <v>339394989.81999993</v>
      </c>
      <c r="H32" s="38">
        <v>339394989.81999993</v>
      </c>
      <c r="I32" s="38">
        <f t="shared" si="9"/>
        <v>2752925049.1599998</v>
      </c>
      <c r="J32" s="38">
        <v>1924325310.96</v>
      </c>
      <c r="K32" s="38">
        <f t="shared" si="10"/>
        <v>828599738.19999981</v>
      </c>
      <c r="L32" s="32"/>
      <c r="M32" s="39"/>
      <c r="N32" s="40"/>
      <c r="O32" s="40"/>
      <c r="P32" s="40"/>
    </row>
    <row r="33" spans="1:16">
      <c r="A33" s="35" t="s">
        <v>56</v>
      </c>
      <c r="B33" s="36" t="s">
        <v>57</v>
      </c>
      <c r="C33" s="37"/>
      <c r="D33" s="38">
        <v>5753651668</v>
      </c>
      <c r="E33" s="38">
        <f t="shared" si="7"/>
        <v>24592160.220001221</v>
      </c>
      <c r="F33" s="38">
        <v>5778243828.2200012</v>
      </c>
      <c r="G33" s="38">
        <v>566863875.59000003</v>
      </c>
      <c r="H33" s="38">
        <v>566863875.59000003</v>
      </c>
      <c r="I33" s="38">
        <f t="shared" si="9"/>
        <v>5211379952.6300011</v>
      </c>
      <c r="J33" s="38">
        <v>3355740966.7000003</v>
      </c>
      <c r="K33" s="38">
        <f t="shared" si="10"/>
        <v>1855638985.9300008</v>
      </c>
      <c r="L33" s="32"/>
      <c r="M33" s="39"/>
      <c r="N33" s="40"/>
      <c r="O33" s="40"/>
      <c r="P33" s="40"/>
    </row>
    <row r="34" spans="1:16">
      <c r="A34" s="35" t="s">
        <v>58</v>
      </c>
      <c r="B34" s="36" t="s">
        <v>59</v>
      </c>
      <c r="C34" s="37"/>
      <c r="D34" s="38">
        <v>1146182759</v>
      </c>
      <c r="E34" s="38">
        <f t="shared" si="7"/>
        <v>5332278.7100000381</v>
      </c>
      <c r="F34" s="38">
        <v>1151515037.71</v>
      </c>
      <c r="G34" s="38">
        <v>284520522.40999991</v>
      </c>
      <c r="H34" s="38">
        <v>284520522.40999991</v>
      </c>
      <c r="I34" s="38">
        <f t="shared" si="9"/>
        <v>866994515.30000019</v>
      </c>
      <c r="J34" s="38">
        <v>402086529.10999995</v>
      </c>
      <c r="K34" s="38">
        <f t="shared" si="10"/>
        <v>464907986.19000024</v>
      </c>
      <c r="L34" s="32"/>
      <c r="M34" s="39"/>
      <c r="N34" s="40"/>
      <c r="O34" s="40"/>
      <c r="P34" s="40"/>
    </row>
    <row r="35" spans="1:16" ht="21" customHeight="1">
      <c r="A35" s="35" t="s">
        <v>60</v>
      </c>
      <c r="B35" s="36" t="s">
        <v>61</v>
      </c>
      <c r="C35" s="37"/>
      <c r="D35" s="38">
        <v>4529260700</v>
      </c>
      <c r="E35" s="38">
        <f t="shared" si="7"/>
        <v>417318884.67000008</v>
      </c>
      <c r="F35" s="38">
        <v>4946579584.6700001</v>
      </c>
      <c r="G35" s="38">
        <v>498013660.2700001</v>
      </c>
      <c r="H35" s="38">
        <v>498013660.2700001</v>
      </c>
      <c r="I35" s="38">
        <f t="shared" si="9"/>
        <v>4448565924.3999996</v>
      </c>
      <c r="J35" s="38">
        <v>1885224158.3399999</v>
      </c>
      <c r="K35" s="38">
        <f t="shared" si="10"/>
        <v>2563341766.0599995</v>
      </c>
      <c r="L35" s="32"/>
      <c r="M35" s="39"/>
      <c r="N35" s="40"/>
      <c r="O35" s="40"/>
      <c r="P35" s="40"/>
    </row>
    <row r="36" spans="1:16">
      <c r="A36" s="35" t="s">
        <v>62</v>
      </c>
      <c r="B36" s="36" t="s">
        <v>63</v>
      </c>
      <c r="C36" s="37"/>
      <c r="D36" s="38">
        <v>556386641</v>
      </c>
      <c r="E36" s="38">
        <f t="shared" si="7"/>
        <v>-102190416.16000003</v>
      </c>
      <c r="F36" s="38">
        <v>454196224.83999997</v>
      </c>
      <c r="G36" s="38">
        <v>3081733.7199999997</v>
      </c>
      <c r="H36" s="38">
        <v>3081733.7199999997</v>
      </c>
      <c r="I36" s="38">
        <f t="shared" si="9"/>
        <v>451114491.11999995</v>
      </c>
      <c r="J36" s="38">
        <v>86795661.079999983</v>
      </c>
      <c r="K36" s="38">
        <f t="shared" si="10"/>
        <v>364318830.03999996</v>
      </c>
      <c r="L36" s="32"/>
      <c r="M36" s="39"/>
      <c r="N36" s="40"/>
      <c r="O36" s="40"/>
      <c r="P36" s="40"/>
    </row>
    <row r="37" spans="1:16">
      <c r="A37" s="35" t="s">
        <v>64</v>
      </c>
      <c r="B37" s="36" t="s">
        <v>65</v>
      </c>
      <c r="C37" s="37"/>
      <c r="D37" s="38">
        <v>66025428</v>
      </c>
      <c r="E37" s="38">
        <f t="shared" si="7"/>
        <v>9742334.0900000036</v>
      </c>
      <c r="F37" s="38">
        <v>75767762.090000004</v>
      </c>
      <c r="G37" s="38">
        <v>16133128.900000002</v>
      </c>
      <c r="H37" s="38">
        <v>16133128.900000002</v>
      </c>
      <c r="I37" s="38">
        <f t="shared" si="9"/>
        <v>59634633.189999998</v>
      </c>
      <c r="J37" s="38">
        <v>26164074.789999999</v>
      </c>
      <c r="K37" s="38">
        <f t="shared" si="10"/>
        <v>33470558.399999999</v>
      </c>
      <c r="L37" s="32"/>
      <c r="M37" s="39"/>
      <c r="N37" s="40"/>
      <c r="O37" s="40"/>
      <c r="P37" s="40"/>
    </row>
    <row r="38" spans="1:16">
      <c r="A38" s="35" t="s">
        <v>66</v>
      </c>
      <c r="B38" s="36" t="s">
        <v>67</v>
      </c>
      <c r="C38" s="37"/>
      <c r="D38" s="38">
        <v>643669597</v>
      </c>
      <c r="E38" s="38">
        <f t="shared" si="7"/>
        <v>-2968206.6800000668</v>
      </c>
      <c r="F38" s="38">
        <v>640701390.31999993</v>
      </c>
      <c r="G38" s="38">
        <v>31260088.130000003</v>
      </c>
      <c r="H38" s="38">
        <v>31260088.130000003</v>
      </c>
      <c r="I38" s="38">
        <f t="shared" si="9"/>
        <v>609441302.18999994</v>
      </c>
      <c r="J38" s="38">
        <v>59913697.869999997</v>
      </c>
      <c r="K38" s="38">
        <f t="shared" si="10"/>
        <v>549527604.31999993</v>
      </c>
      <c r="L38" s="32"/>
      <c r="M38" s="39"/>
      <c r="N38" s="40"/>
      <c r="O38" s="40"/>
      <c r="P38" s="40"/>
    </row>
    <row r="39" spans="1:16">
      <c r="A39" s="35" t="s">
        <v>68</v>
      </c>
      <c r="B39" s="36" t="s">
        <v>69</v>
      </c>
      <c r="C39" s="37"/>
      <c r="D39" s="38">
        <v>8985432199</v>
      </c>
      <c r="E39" s="38">
        <f t="shared" si="7"/>
        <v>18495780.349998474</v>
      </c>
      <c r="F39" s="38">
        <v>9003927979.3499985</v>
      </c>
      <c r="G39" s="38">
        <v>1281520927.8400009</v>
      </c>
      <c r="H39" s="38">
        <v>1281520927.8400009</v>
      </c>
      <c r="I39" s="38">
        <f t="shared" si="9"/>
        <v>7722407051.5099974</v>
      </c>
      <c r="J39" s="38">
        <v>3685097011.5699997</v>
      </c>
      <c r="K39" s="38">
        <f t="shared" si="10"/>
        <v>4037310039.9399977</v>
      </c>
      <c r="L39" s="32"/>
      <c r="M39" s="39"/>
      <c r="N39" s="40"/>
      <c r="O39" s="40"/>
      <c r="P39" s="40"/>
    </row>
    <row r="40" spans="1:16" ht="6.9" customHeight="1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2"/>
      <c r="M40" s="39"/>
      <c r="N40" s="40"/>
      <c r="O40" s="40"/>
      <c r="P40" s="40"/>
    </row>
    <row r="41" spans="1:16" s="42" customFormat="1" ht="29.25" customHeight="1">
      <c r="B41" s="43" t="s">
        <v>70</v>
      </c>
      <c r="C41" s="30"/>
      <c r="D41" s="31">
        <f>SUM(D42:D50)</f>
        <v>79248109917</v>
      </c>
      <c r="E41" s="31">
        <f t="shared" ref="E41:E50" si="11">F41-D41</f>
        <v>1706101451.8999939</v>
      </c>
      <c r="F41" s="31">
        <f t="shared" ref="F41:K41" si="12">SUM(F42:F50)</f>
        <v>80954211368.899994</v>
      </c>
      <c r="G41" s="31">
        <f t="shared" si="12"/>
        <v>16357293382.789997</v>
      </c>
      <c r="H41" s="31">
        <f t="shared" si="12"/>
        <v>16357293382.789997</v>
      </c>
      <c r="I41" s="31">
        <f t="shared" si="12"/>
        <v>64596917986.110001</v>
      </c>
      <c r="J41" s="31">
        <f t="shared" si="12"/>
        <v>22936953087.099998</v>
      </c>
      <c r="K41" s="31">
        <f t="shared" si="12"/>
        <v>41659964899.010002</v>
      </c>
      <c r="L41" s="32"/>
      <c r="M41" s="32"/>
      <c r="N41" s="32"/>
      <c r="O41" s="32"/>
      <c r="P41" s="32"/>
    </row>
    <row r="42" spans="1:16">
      <c r="A42" s="35" t="s">
        <v>71</v>
      </c>
      <c r="B42" s="36" t="s">
        <v>72</v>
      </c>
      <c r="C42" s="37"/>
      <c r="D42" s="38">
        <v>70205369273</v>
      </c>
      <c r="E42" s="38">
        <f t="shared" si="11"/>
        <v>1705906799.4499969</v>
      </c>
      <c r="F42" s="38">
        <v>71911276072.449997</v>
      </c>
      <c r="G42" s="38">
        <v>14382226225.369997</v>
      </c>
      <c r="H42" s="38">
        <v>14382226225.369997</v>
      </c>
      <c r="I42" s="38">
        <f t="shared" ref="I42:I50" si="13">+F42-H42</f>
        <v>57529049847.080002</v>
      </c>
      <c r="J42" s="38">
        <v>19935183965.879997</v>
      </c>
      <c r="K42" s="38">
        <f t="shared" ref="K42:K50" si="14">+I42-J42</f>
        <v>37593865881.200005</v>
      </c>
      <c r="L42" s="32"/>
      <c r="M42" s="39"/>
      <c r="N42" s="40"/>
      <c r="O42" s="40"/>
      <c r="P42" s="40"/>
    </row>
    <row r="43" spans="1:16">
      <c r="A43" s="35" t="s">
        <v>73</v>
      </c>
      <c r="B43" s="36" t="s">
        <v>74</v>
      </c>
      <c r="C43" s="37"/>
      <c r="D43" s="38"/>
      <c r="E43" s="38">
        <f t="shared" si="11"/>
        <v>0</v>
      </c>
      <c r="F43" s="38"/>
      <c r="G43" s="38"/>
      <c r="H43" s="38"/>
      <c r="I43" s="38">
        <f t="shared" si="13"/>
        <v>0</v>
      </c>
      <c r="J43" s="38"/>
      <c r="K43" s="38">
        <f t="shared" si="14"/>
        <v>0</v>
      </c>
      <c r="L43" s="32"/>
      <c r="M43" s="44"/>
    </row>
    <row r="44" spans="1:16">
      <c r="A44" s="35" t="s">
        <v>75</v>
      </c>
      <c r="B44" s="36" t="s">
        <v>76</v>
      </c>
      <c r="C44" s="37"/>
      <c r="D44" s="38">
        <v>4245900000</v>
      </c>
      <c r="E44" s="38">
        <f t="shared" si="11"/>
        <v>0</v>
      </c>
      <c r="F44" s="38">
        <v>4245900000</v>
      </c>
      <c r="G44" s="38">
        <v>1561524521.1900001</v>
      </c>
      <c r="H44" s="38">
        <v>1561524521.1900001</v>
      </c>
      <c r="I44" s="38">
        <f t="shared" si="13"/>
        <v>2684375478.8099999</v>
      </c>
      <c r="J44" s="38">
        <v>0</v>
      </c>
      <c r="K44" s="38">
        <f t="shared" si="14"/>
        <v>2684375478.8099999</v>
      </c>
      <c r="L44" s="32"/>
      <c r="M44" s="44"/>
    </row>
    <row r="45" spans="1:16">
      <c r="A45" s="35" t="s">
        <v>77</v>
      </c>
      <c r="B45" s="36" t="s">
        <v>78</v>
      </c>
      <c r="C45" s="37"/>
      <c r="D45" s="38">
        <v>4796840644</v>
      </c>
      <c r="E45" s="38">
        <f t="shared" si="11"/>
        <v>194652.44999980927</v>
      </c>
      <c r="F45" s="38">
        <v>4797035296.4499998</v>
      </c>
      <c r="G45" s="38">
        <v>413542636.23000002</v>
      </c>
      <c r="H45" s="38">
        <v>413542636.23000002</v>
      </c>
      <c r="I45" s="38">
        <f t="shared" si="13"/>
        <v>4383492660.2199993</v>
      </c>
      <c r="J45" s="38">
        <v>3001769121.2199998</v>
      </c>
      <c r="K45" s="38">
        <f t="shared" si="14"/>
        <v>1381723538.9999995</v>
      </c>
      <c r="L45" s="32"/>
      <c r="M45" s="39"/>
      <c r="N45" s="40"/>
      <c r="O45" s="40"/>
      <c r="P45" s="40"/>
    </row>
    <row r="46" spans="1:16">
      <c r="A46" s="35" t="s">
        <v>79</v>
      </c>
      <c r="B46" s="36" t="s">
        <v>80</v>
      </c>
      <c r="C46" s="37"/>
      <c r="D46" s="38"/>
      <c r="E46" s="38">
        <f t="shared" si="11"/>
        <v>0</v>
      </c>
      <c r="F46" s="38"/>
      <c r="G46" s="38"/>
      <c r="H46" s="38"/>
      <c r="I46" s="38">
        <f t="shared" si="13"/>
        <v>0</v>
      </c>
      <c r="J46" s="38"/>
      <c r="K46" s="38">
        <f t="shared" si="14"/>
        <v>0</v>
      </c>
      <c r="L46" s="32"/>
      <c r="M46" s="44"/>
    </row>
    <row r="47" spans="1:16">
      <c r="A47" s="35" t="s">
        <v>81</v>
      </c>
      <c r="B47" s="36" t="s">
        <v>82</v>
      </c>
      <c r="C47" s="37"/>
      <c r="D47" s="38"/>
      <c r="E47" s="38">
        <f t="shared" si="11"/>
        <v>0</v>
      </c>
      <c r="F47" s="38"/>
      <c r="G47" s="38"/>
      <c r="H47" s="38"/>
      <c r="I47" s="38">
        <f t="shared" si="13"/>
        <v>0</v>
      </c>
      <c r="J47" s="38"/>
      <c r="K47" s="38">
        <f t="shared" si="14"/>
        <v>0</v>
      </c>
      <c r="L47" s="32"/>
      <c r="M47" s="44"/>
    </row>
    <row r="48" spans="1:16">
      <c r="B48" s="36" t="s">
        <v>83</v>
      </c>
      <c r="C48" s="37"/>
      <c r="D48" s="38"/>
      <c r="E48" s="38">
        <f t="shared" si="11"/>
        <v>0</v>
      </c>
      <c r="F48" s="38"/>
      <c r="G48" s="38"/>
      <c r="H48" s="38"/>
      <c r="I48" s="38">
        <f t="shared" si="13"/>
        <v>0</v>
      </c>
      <c r="J48" s="38"/>
      <c r="K48" s="38">
        <f t="shared" si="14"/>
        <v>0</v>
      </c>
      <c r="L48" s="32"/>
      <c r="M48" s="44"/>
    </row>
    <row r="49" spans="1:16">
      <c r="B49" s="36" t="s">
        <v>84</v>
      </c>
      <c r="C49" s="37"/>
      <c r="D49" s="38"/>
      <c r="E49" s="38">
        <f t="shared" si="11"/>
        <v>0</v>
      </c>
      <c r="F49" s="38"/>
      <c r="G49" s="38"/>
      <c r="H49" s="38"/>
      <c r="I49" s="38">
        <f t="shared" si="13"/>
        <v>0</v>
      </c>
      <c r="J49" s="38"/>
      <c r="K49" s="38">
        <f t="shared" si="14"/>
        <v>0</v>
      </c>
      <c r="L49" s="32"/>
      <c r="M49" s="39"/>
      <c r="N49" s="40"/>
      <c r="O49" s="40"/>
      <c r="P49" s="40"/>
    </row>
    <row r="50" spans="1:16">
      <c r="A50" s="35" t="s">
        <v>85</v>
      </c>
      <c r="B50" s="36" t="s">
        <v>86</v>
      </c>
      <c r="C50" s="37"/>
      <c r="D50" s="38"/>
      <c r="E50" s="38">
        <f t="shared" si="11"/>
        <v>0</v>
      </c>
      <c r="F50" s="38"/>
      <c r="G50" s="38">
        <v>0</v>
      </c>
      <c r="H50" s="38">
        <v>0</v>
      </c>
      <c r="I50" s="38">
        <f t="shared" si="13"/>
        <v>0</v>
      </c>
      <c r="J50" s="38"/>
      <c r="K50" s="38">
        <f t="shared" si="14"/>
        <v>0</v>
      </c>
      <c r="L50" s="32"/>
      <c r="M50" s="39"/>
      <c r="N50" s="40"/>
      <c r="O50" s="40"/>
      <c r="P50" s="40"/>
    </row>
    <row r="51" spans="1:16" ht="6.9" customHeight="1"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2"/>
      <c r="M51" s="39"/>
      <c r="N51" s="40"/>
      <c r="O51" s="40"/>
      <c r="P51" s="40"/>
    </row>
    <row r="52" spans="1:16" s="34" customFormat="1">
      <c r="B52" s="30" t="s">
        <v>87</v>
      </c>
      <c r="C52" s="30"/>
      <c r="D52" s="31">
        <f>SUM(D53:D61)</f>
        <v>1090627400</v>
      </c>
      <c r="E52" s="31">
        <f t="shared" ref="E52:E66" si="15">F52-D52</f>
        <v>54326340.730000019</v>
      </c>
      <c r="F52" s="31">
        <f t="shared" ref="F52:K52" si="16">SUM(F53:F61)</f>
        <v>1144953740.73</v>
      </c>
      <c r="G52" s="31">
        <f t="shared" si="16"/>
        <v>35157358.909999996</v>
      </c>
      <c r="H52" s="31">
        <f t="shared" si="16"/>
        <v>35157358.909999996</v>
      </c>
      <c r="I52" s="31">
        <f t="shared" si="16"/>
        <v>1109796381.8200002</v>
      </c>
      <c r="J52" s="31">
        <f t="shared" si="16"/>
        <v>4439827.37</v>
      </c>
      <c r="K52" s="31">
        <f t="shared" si="16"/>
        <v>1105356554.45</v>
      </c>
      <c r="L52" s="31"/>
      <c r="M52" s="32"/>
      <c r="N52" s="33"/>
      <c r="O52" s="33"/>
      <c r="P52" s="33"/>
    </row>
    <row r="53" spans="1:16">
      <c r="A53" s="35" t="s">
        <v>88</v>
      </c>
      <c r="B53" s="36" t="s">
        <v>89</v>
      </c>
      <c r="C53" s="37"/>
      <c r="D53" s="38">
        <v>314499283</v>
      </c>
      <c r="E53" s="38">
        <f t="shared" si="15"/>
        <v>2077368.9800000191</v>
      </c>
      <c r="F53" s="38">
        <v>316576651.98000002</v>
      </c>
      <c r="G53" s="38">
        <v>0</v>
      </c>
      <c r="H53" s="38">
        <v>0</v>
      </c>
      <c r="I53" s="38">
        <f t="shared" ref="I53:I61" si="17">+F53-H53</f>
        <v>316576651.98000002</v>
      </c>
      <c r="J53" s="38">
        <v>1233655.3600000003</v>
      </c>
      <c r="K53" s="38">
        <f t="shared" ref="K53:K61" si="18">+I53-J53</f>
        <v>315342996.62</v>
      </c>
      <c r="L53" s="32"/>
      <c r="M53" s="39"/>
      <c r="N53" s="40"/>
      <c r="O53" s="40"/>
      <c r="P53" s="40"/>
    </row>
    <row r="54" spans="1:16">
      <c r="A54" s="35" t="s">
        <v>90</v>
      </c>
      <c r="B54" s="36" t="s">
        <v>91</v>
      </c>
      <c r="C54" s="37"/>
      <c r="D54" s="38">
        <v>63875386</v>
      </c>
      <c r="E54" s="38">
        <f t="shared" si="15"/>
        <v>1409079.400000006</v>
      </c>
      <c r="F54" s="38">
        <v>65284465.400000006</v>
      </c>
      <c r="G54" s="38">
        <v>0</v>
      </c>
      <c r="H54" s="38">
        <v>0</v>
      </c>
      <c r="I54" s="38">
        <f t="shared" si="17"/>
        <v>65284465.400000006</v>
      </c>
      <c r="J54" s="38">
        <v>469671.38</v>
      </c>
      <c r="K54" s="38">
        <f t="shared" si="18"/>
        <v>64814794.020000003</v>
      </c>
      <c r="L54" s="32"/>
      <c r="M54" s="39"/>
      <c r="N54" s="40"/>
      <c r="O54" s="40"/>
      <c r="P54" s="40"/>
    </row>
    <row r="55" spans="1:16">
      <c r="A55" s="35" t="s">
        <v>92</v>
      </c>
      <c r="B55" s="36" t="s">
        <v>93</v>
      </c>
      <c r="C55" s="37"/>
      <c r="D55" s="38">
        <v>83835054</v>
      </c>
      <c r="E55" s="38">
        <f t="shared" si="15"/>
        <v>290000</v>
      </c>
      <c r="F55" s="38">
        <v>84125054</v>
      </c>
      <c r="G55" s="38">
        <v>249999.91</v>
      </c>
      <c r="H55" s="38">
        <v>249999.91</v>
      </c>
      <c r="I55" s="38">
        <f t="shared" si="17"/>
        <v>83875054.090000004</v>
      </c>
      <c r="J55" s="38">
        <v>801118.04</v>
      </c>
      <c r="K55" s="38">
        <f t="shared" si="18"/>
        <v>83073936.049999997</v>
      </c>
      <c r="L55" s="32"/>
      <c r="M55" s="39"/>
      <c r="N55" s="40"/>
      <c r="O55" s="40"/>
      <c r="P55" s="40"/>
    </row>
    <row r="56" spans="1:16">
      <c r="A56" s="35" t="s">
        <v>94</v>
      </c>
      <c r="B56" s="36" t="s">
        <v>95</v>
      </c>
      <c r="C56" s="37"/>
      <c r="D56" s="38">
        <v>199528422</v>
      </c>
      <c r="E56" s="38">
        <f t="shared" si="15"/>
        <v>2878119.4199999869</v>
      </c>
      <c r="F56" s="38">
        <v>202406541.41999999</v>
      </c>
      <c r="G56" s="38">
        <v>0</v>
      </c>
      <c r="H56" s="38">
        <v>0</v>
      </c>
      <c r="I56" s="38">
        <f t="shared" si="17"/>
        <v>202406541.41999999</v>
      </c>
      <c r="J56" s="38">
        <v>255000</v>
      </c>
      <c r="K56" s="38">
        <f t="shared" si="18"/>
        <v>202151541.41999999</v>
      </c>
      <c r="L56" s="32"/>
      <c r="M56" s="39"/>
      <c r="N56" s="40"/>
      <c r="O56" s="40"/>
      <c r="P56" s="40"/>
    </row>
    <row r="57" spans="1:16">
      <c r="A57" s="35" t="s">
        <v>96</v>
      </c>
      <c r="B57" s="36" t="s">
        <v>97</v>
      </c>
      <c r="C57" s="37"/>
      <c r="D57" s="38"/>
      <c r="E57" s="38">
        <f t="shared" si="15"/>
        <v>0</v>
      </c>
      <c r="F57" s="38"/>
      <c r="G57" s="38"/>
      <c r="H57" s="38"/>
      <c r="I57" s="38">
        <f t="shared" si="17"/>
        <v>0</v>
      </c>
      <c r="J57" s="38"/>
      <c r="K57" s="38">
        <f t="shared" si="18"/>
        <v>0</v>
      </c>
      <c r="L57" s="32"/>
      <c r="M57" s="39"/>
      <c r="N57" s="40"/>
      <c r="O57" s="40"/>
      <c r="P57" s="40"/>
    </row>
    <row r="58" spans="1:16">
      <c r="A58" s="35" t="s">
        <v>98</v>
      </c>
      <c r="B58" s="36" t="s">
        <v>99</v>
      </c>
      <c r="C58" s="37"/>
      <c r="D58" s="38">
        <v>387229255</v>
      </c>
      <c r="E58" s="38">
        <f t="shared" si="15"/>
        <v>11375613.310000002</v>
      </c>
      <c r="F58" s="38">
        <v>398604868.31</v>
      </c>
      <c r="G58" s="38">
        <v>0</v>
      </c>
      <c r="H58" s="38">
        <v>0</v>
      </c>
      <c r="I58" s="38">
        <f t="shared" si="17"/>
        <v>398604868.31</v>
      </c>
      <c r="J58" s="38">
        <v>262143.39</v>
      </c>
      <c r="K58" s="38">
        <f t="shared" si="18"/>
        <v>398342724.92000002</v>
      </c>
      <c r="L58" s="32"/>
      <c r="M58" s="39"/>
      <c r="N58" s="40"/>
      <c r="O58" s="40"/>
      <c r="P58" s="40"/>
    </row>
    <row r="59" spans="1:16">
      <c r="A59" s="35" t="s">
        <v>100</v>
      </c>
      <c r="B59" s="36" t="s">
        <v>101</v>
      </c>
      <c r="C59" s="37"/>
      <c r="D59" s="38">
        <v>80000</v>
      </c>
      <c r="E59" s="38">
        <f t="shared" si="15"/>
        <v>0</v>
      </c>
      <c r="F59" s="38">
        <v>80000</v>
      </c>
      <c r="G59" s="38">
        <v>0</v>
      </c>
      <c r="H59" s="38">
        <v>0</v>
      </c>
      <c r="I59" s="38">
        <f t="shared" si="17"/>
        <v>80000</v>
      </c>
      <c r="J59" s="38">
        <v>0</v>
      </c>
      <c r="K59" s="38">
        <f t="shared" si="18"/>
        <v>80000</v>
      </c>
      <c r="L59" s="32"/>
      <c r="M59" s="39"/>
      <c r="N59" s="40"/>
      <c r="O59" s="40"/>
      <c r="P59" s="40"/>
    </row>
    <row r="60" spans="1:16">
      <c r="A60" s="35" t="s">
        <v>102</v>
      </c>
      <c r="B60" s="36" t="s">
        <v>103</v>
      </c>
      <c r="C60" s="37"/>
      <c r="D60" s="38">
        <v>0</v>
      </c>
      <c r="E60" s="38">
        <f t="shared" si="15"/>
        <v>34907359</v>
      </c>
      <c r="F60" s="38">
        <v>34907359</v>
      </c>
      <c r="G60" s="38">
        <v>34907359</v>
      </c>
      <c r="H60" s="38">
        <v>34907359</v>
      </c>
      <c r="I60" s="38">
        <f t="shared" si="17"/>
        <v>0</v>
      </c>
      <c r="J60" s="38">
        <v>0</v>
      </c>
      <c r="K60" s="38">
        <f t="shared" si="18"/>
        <v>0</v>
      </c>
      <c r="L60" s="32"/>
      <c r="M60" s="39"/>
      <c r="N60" s="40"/>
      <c r="O60" s="40"/>
      <c r="P60" s="40"/>
    </row>
    <row r="61" spans="1:16">
      <c r="A61" s="35" t="s">
        <v>104</v>
      </c>
      <c r="B61" s="36" t="s">
        <v>105</v>
      </c>
      <c r="C61" s="37"/>
      <c r="D61" s="38">
        <v>41580000</v>
      </c>
      <c r="E61" s="38">
        <f t="shared" si="15"/>
        <v>1388800.6200000048</v>
      </c>
      <c r="F61" s="38">
        <v>42968800.620000005</v>
      </c>
      <c r="G61" s="38">
        <v>0</v>
      </c>
      <c r="H61" s="38">
        <v>0</v>
      </c>
      <c r="I61" s="38">
        <f t="shared" si="17"/>
        <v>42968800.620000005</v>
      </c>
      <c r="J61" s="38">
        <v>1418239.2</v>
      </c>
      <c r="K61" s="38">
        <f t="shared" si="18"/>
        <v>41550561.420000002</v>
      </c>
      <c r="L61" s="32"/>
      <c r="M61" s="39"/>
      <c r="N61" s="40"/>
      <c r="O61" s="40"/>
      <c r="P61" s="40"/>
    </row>
    <row r="62" spans="1:16" ht="6.9" customHeight="1">
      <c r="B62" s="36"/>
      <c r="C62" s="37"/>
      <c r="D62" s="38"/>
      <c r="E62" s="38">
        <f t="shared" si="15"/>
        <v>0</v>
      </c>
      <c r="F62" s="38"/>
      <c r="G62" s="38"/>
      <c r="H62" s="38"/>
      <c r="I62" s="38"/>
      <c r="J62" s="38"/>
      <c r="K62" s="38"/>
      <c r="L62" s="32"/>
      <c r="M62" s="39"/>
      <c r="N62" s="40"/>
      <c r="O62" s="40"/>
      <c r="P62" s="40"/>
    </row>
    <row r="63" spans="1:16" s="34" customFormat="1">
      <c r="B63" s="30" t="s">
        <v>106</v>
      </c>
      <c r="C63" s="30"/>
      <c r="D63" s="31">
        <f>SUM(D64:D66)</f>
        <v>14248937633</v>
      </c>
      <c r="E63" s="31">
        <f t="shared" si="15"/>
        <v>1705877820.789999</v>
      </c>
      <c r="F63" s="31">
        <f t="shared" ref="F63:K63" si="19">SUM(F64:F66)</f>
        <v>15954815453.789999</v>
      </c>
      <c r="G63" s="31">
        <f t="shared" si="19"/>
        <v>1596510158.6399999</v>
      </c>
      <c r="H63" s="31">
        <f t="shared" si="19"/>
        <v>1596510158.6399999</v>
      </c>
      <c r="I63" s="31">
        <f t="shared" si="19"/>
        <v>1596510158.6399999</v>
      </c>
      <c r="J63" s="31">
        <f t="shared" si="19"/>
        <v>2536034003.8800001</v>
      </c>
      <c r="K63" s="31">
        <f t="shared" si="19"/>
        <v>-939523845.24000001</v>
      </c>
      <c r="L63" s="32"/>
      <c r="M63" s="32"/>
      <c r="N63" s="33"/>
      <c r="O63" s="33"/>
      <c r="P63" s="33"/>
    </row>
    <row r="64" spans="1:16">
      <c r="A64" s="35" t="s">
        <v>107</v>
      </c>
      <c r="B64" s="36" t="s">
        <v>108</v>
      </c>
      <c r="C64" s="37"/>
      <c r="D64" s="38">
        <v>12694896642</v>
      </c>
      <c r="E64" s="38">
        <f t="shared" si="15"/>
        <v>1451367447.3499985</v>
      </c>
      <c r="F64" s="38">
        <v>14146264089.349998</v>
      </c>
      <c r="G64" s="38">
        <v>1193260302.79</v>
      </c>
      <c r="H64" s="38">
        <v>1193260302.79</v>
      </c>
      <c r="I64" s="38">
        <v>1193260302.79</v>
      </c>
      <c r="J64" s="38">
        <v>1310732495.3199999</v>
      </c>
      <c r="K64" s="38">
        <f>+I64-J64</f>
        <v>-117472192.52999997</v>
      </c>
      <c r="L64" s="32"/>
      <c r="M64" s="39"/>
      <c r="N64" s="40"/>
      <c r="O64" s="40"/>
      <c r="P64" s="40"/>
    </row>
    <row r="65" spans="1:16">
      <c r="A65" s="35" t="s">
        <v>109</v>
      </c>
      <c r="B65" s="36" t="s">
        <v>110</v>
      </c>
      <c r="C65" s="37"/>
      <c r="D65" s="38">
        <v>0</v>
      </c>
      <c r="E65" s="38">
        <f t="shared" si="15"/>
        <v>254510373.44</v>
      </c>
      <c r="F65" s="38">
        <v>254510373.44</v>
      </c>
      <c r="G65" s="38">
        <v>167129637.81</v>
      </c>
      <c r="H65" s="38">
        <v>167129637.81</v>
      </c>
      <c r="I65" s="38">
        <v>167129637.81</v>
      </c>
      <c r="J65" s="38">
        <v>87380735.610000014</v>
      </c>
      <c r="K65" s="38">
        <f>+I65-J65</f>
        <v>79748902.199999988</v>
      </c>
      <c r="L65" s="32"/>
      <c r="M65" s="39"/>
      <c r="N65" s="40"/>
      <c r="O65" s="40"/>
      <c r="P65" s="40"/>
    </row>
    <row r="66" spans="1:16">
      <c r="A66" s="35" t="s">
        <v>111</v>
      </c>
      <c r="B66" s="36" t="s">
        <v>112</v>
      </c>
      <c r="C66" s="37"/>
      <c r="D66" s="38">
        <v>1554040991</v>
      </c>
      <c r="E66" s="38">
        <f t="shared" si="15"/>
        <v>0</v>
      </c>
      <c r="F66" s="38">
        <v>1554040991</v>
      </c>
      <c r="G66" s="38">
        <v>236120218.04000002</v>
      </c>
      <c r="H66" s="38">
        <v>236120218.04000002</v>
      </c>
      <c r="I66" s="38">
        <v>236120218.04000002</v>
      </c>
      <c r="J66" s="38">
        <v>1137920772.95</v>
      </c>
      <c r="K66" s="38">
        <f>+I66-J66</f>
        <v>-901800554.91000009</v>
      </c>
      <c r="L66" s="32"/>
      <c r="M66" s="39"/>
      <c r="N66" s="40"/>
      <c r="O66" s="40"/>
      <c r="P66" s="40"/>
    </row>
    <row r="67" spans="1:16" ht="6.9" customHeight="1">
      <c r="B67" s="36"/>
      <c r="C67" s="37"/>
      <c r="D67" s="38"/>
      <c r="E67" s="38"/>
      <c r="F67" s="38"/>
      <c r="G67" s="38"/>
      <c r="H67" s="38"/>
      <c r="I67" s="38"/>
      <c r="J67" s="38"/>
      <c r="K67" s="38"/>
      <c r="L67" s="32"/>
      <c r="M67" s="39"/>
      <c r="N67" s="40"/>
      <c r="O67" s="40"/>
      <c r="P67" s="40"/>
    </row>
    <row r="68" spans="1:16" s="34" customFormat="1">
      <c r="B68" s="30" t="s">
        <v>113</v>
      </c>
      <c r="C68" s="30"/>
      <c r="D68" s="31">
        <f>SUM(D69:D75)</f>
        <v>1364348945</v>
      </c>
      <c r="E68" s="31">
        <f t="shared" ref="E68:E75" si="20">F68-D68</f>
        <v>-344733850.36000013</v>
      </c>
      <c r="F68" s="31">
        <f t="shared" ref="F68:K68" si="21">SUM(F69:F75)</f>
        <v>1019615094.6399999</v>
      </c>
      <c r="G68" s="31">
        <f t="shared" si="21"/>
        <v>100000000</v>
      </c>
      <c r="H68" s="31">
        <f t="shared" si="21"/>
        <v>100000000</v>
      </c>
      <c r="I68" s="31">
        <f t="shared" si="21"/>
        <v>919615094.63999987</v>
      </c>
      <c r="J68" s="31">
        <f t="shared" si="21"/>
        <v>0</v>
      </c>
      <c r="K68" s="31">
        <f t="shared" si="21"/>
        <v>919615094.63999987</v>
      </c>
      <c r="L68" s="32"/>
      <c r="M68" s="32"/>
      <c r="N68" s="33"/>
      <c r="O68" s="33"/>
      <c r="P68" s="33"/>
    </row>
    <row r="69" spans="1:16">
      <c r="A69" s="35" t="s">
        <v>114</v>
      </c>
      <c r="B69" s="36" t="s">
        <v>115</v>
      </c>
      <c r="C69" s="37"/>
      <c r="D69" s="38"/>
      <c r="E69" s="38">
        <f t="shared" si="20"/>
        <v>0</v>
      </c>
      <c r="F69" s="38">
        <v>0</v>
      </c>
      <c r="G69" s="38">
        <v>0</v>
      </c>
      <c r="H69" s="38">
        <v>0</v>
      </c>
      <c r="I69" s="38">
        <f t="shared" ref="I69:I75" si="22">+F69-H69</f>
        <v>0</v>
      </c>
      <c r="J69" s="38">
        <v>0</v>
      </c>
      <c r="K69" s="38">
        <f t="shared" ref="K69:K75" si="23">+I69-J69</f>
        <v>0</v>
      </c>
      <c r="L69" s="32"/>
      <c r="M69" s="41"/>
      <c r="N69" s="32"/>
      <c r="O69" s="41"/>
      <c r="P69" s="32"/>
    </row>
    <row r="70" spans="1:16">
      <c r="B70" s="36" t="s">
        <v>116</v>
      </c>
      <c r="C70" s="37"/>
      <c r="D70" s="38"/>
      <c r="E70" s="38">
        <f t="shared" si="20"/>
        <v>0</v>
      </c>
      <c r="F70" s="38"/>
      <c r="G70" s="38"/>
      <c r="H70" s="38"/>
      <c r="I70" s="38">
        <f t="shared" si="22"/>
        <v>0</v>
      </c>
      <c r="J70" s="38"/>
      <c r="K70" s="38">
        <f t="shared" si="23"/>
        <v>0</v>
      </c>
      <c r="L70" s="32"/>
      <c r="M70" s="41"/>
      <c r="N70" s="32"/>
      <c r="O70" s="41"/>
      <c r="P70" s="32"/>
    </row>
    <row r="71" spans="1:16">
      <c r="B71" s="36" t="s">
        <v>117</v>
      </c>
      <c r="C71" s="37"/>
      <c r="D71" s="38"/>
      <c r="E71" s="38">
        <f t="shared" si="20"/>
        <v>0</v>
      </c>
      <c r="F71" s="38"/>
      <c r="G71" s="38"/>
      <c r="H71" s="38"/>
      <c r="I71" s="38">
        <f t="shared" si="22"/>
        <v>0</v>
      </c>
      <c r="J71" s="38"/>
      <c r="K71" s="38">
        <f t="shared" si="23"/>
        <v>0</v>
      </c>
      <c r="L71" s="32"/>
      <c r="M71" s="41"/>
      <c r="N71" s="32"/>
      <c r="O71" s="41"/>
      <c r="P71" s="32"/>
    </row>
    <row r="72" spans="1:16">
      <c r="B72" s="36" t="s">
        <v>118</v>
      </c>
      <c r="C72" s="37"/>
      <c r="D72" s="38">
        <v>0</v>
      </c>
      <c r="E72" s="38">
        <f t="shared" si="20"/>
        <v>0</v>
      </c>
      <c r="F72" s="38"/>
      <c r="G72" s="38">
        <v>0</v>
      </c>
      <c r="H72" s="38">
        <v>0</v>
      </c>
      <c r="I72" s="38">
        <f t="shared" si="22"/>
        <v>0</v>
      </c>
      <c r="J72" s="38">
        <v>0</v>
      </c>
      <c r="K72" s="38">
        <f t="shared" si="23"/>
        <v>0</v>
      </c>
      <c r="L72" s="32"/>
      <c r="M72" s="41"/>
      <c r="N72" s="32"/>
      <c r="O72" s="41"/>
      <c r="P72" s="32"/>
    </row>
    <row r="73" spans="1:16">
      <c r="A73" s="35" t="s">
        <v>119</v>
      </c>
      <c r="B73" s="36" t="s">
        <v>120</v>
      </c>
      <c r="C73" s="37"/>
      <c r="D73" s="38">
        <v>0</v>
      </c>
      <c r="E73" s="38">
        <f t="shared" si="20"/>
        <v>100000000</v>
      </c>
      <c r="F73" s="38">
        <v>100000000</v>
      </c>
      <c r="G73" s="38">
        <v>100000000</v>
      </c>
      <c r="H73" s="38">
        <v>100000000</v>
      </c>
      <c r="I73" s="38">
        <f t="shared" si="22"/>
        <v>0</v>
      </c>
      <c r="J73" s="38">
        <v>0</v>
      </c>
      <c r="K73" s="38">
        <f t="shared" si="23"/>
        <v>0</v>
      </c>
      <c r="L73" s="32"/>
      <c r="M73" s="41"/>
      <c r="N73" s="32"/>
      <c r="O73" s="41"/>
      <c r="P73" s="32"/>
    </row>
    <row r="74" spans="1:16">
      <c r="A74" s="35" t="s">
        <v>121</v>
      </c>
      <c r="B74" s="36" t="s">
        <v>122</v>
      </c>
      <c r="C74" s="37"/>
      <c r="D74" s="38">
        <v>73000000</v>
      </c>
      <c r="E74" s="38">
        <f t="shared" si="20"/>
        <v>-73000000</v>
      </c>
      <c r="F74" s="38">
        <v>0</v>
      </c>
      <c r="G74" s="38">
        <v>0</v>
      </c>
      <c r="H74" s="38">
        <v>0</v>
      </c>
      <c r="I74" s="38">
        <f t="shared" si="22"/>
        <v>0</v>
      </c>
      <c r="J74" s="38">
        <v>0</v>
      </c>
      <c r="K74" s="38">
        <f t="shared" si="23"/>
        <v>0</v>
      </c>
      <c r="L74" s="32"/>
      <c r="M74" s="41"/>
      <c r="N74" s="32"/>
      <c r="O74" s="41"/>
      <c r="P74" s="32"/>
    </row>
    <row r="75" spans="1:16">
      <c r="A75" s="35" t="s">
        <v>123</v>
      </c>
      <c r="B75" s="36" t="s">
        <v>124</v>
      </c>
      <c r="C75" s="37"/>
      <c r="D75" s="38">
        <v>1291348945</v>
      </c>
      <c r="E75" s="38">
        <f t="shared" si="20"/>
        <v>-371733850.36000013</v>
      </c>
      <c r="F75" s="38">
        <v>919615094.63999987</v>
      </c>
      <c r="G75" s="38">
        <v>0</v>
      </c>
      <c r="H75" s="38">
        <v>0</v>
      </c>
      <c r="I75" s="38">
        <f t="shared" si="22"/>
        <v>919615094.63999987</v>
      </c>
      <c r="J75" s="38">
        <v>0</v>
      </c>
      <c r="K75" s="38">
        <f t="shared" si="23"/>
        <v>919615094.63999987</v>
      </c>
      <c r="L75" s="32"/>
      <c r="M75" s="41"/>
      <c r="N75" s="32"/>
      <c r="O75" s="41"/>
      <c r="P75" s="32"/>
    </row>
    <row r="76" spans="1:16" ht="6.9" customHeight="1">
      <c r="B76" s="36"/>
      <c r="C76" s="37"/>
      <c r="D76" s="38"/>
      <c r="E76" s="38"/>
      <c r="F76" s="38"/>
      <c r="G76" s="38"/>
      <c r="H76" s="38"/>
      <c r="I76" s="38"/>
      <c r="J76" s="38"/>
      <c r="K76" s="38"/>
      <c r="L76" s="32"/>
      <c r="M76" s="41"/>
      <c r="N76" s="32"/>
      <c r="O76" s="41"/>
      <c r="P76" s="32"/>
    </row>
    <row r="77" spans="1:16" s="34" customFormat="1">
      <c r="B77" s="30" t="s">
        <v>125</v>
      </c>
      <c r="C77" s="30"/>
      <c r="D77" s="31">
        <f>SUM(D78:D80)</f>
        <v>0</v>
      </c>
      <c r="E77" s="31">
        <f>F77-D77</f>
        <v>0</v>
      </c>
      <c r="F77" s="31">
        <f>SUM(F78:F80)</f>
        <v>0</v>
      </c>
      <c r="G77" s="31">
        <f>SUM(G78:G80)</f>
        <v>0</v>
      </c>
      <c r="H77" s="31">
        <f>SUM(H78:H80)</f>
        <v>0</v>
      </c>
      <c r="I77" s="31">
        <f>SUM(I78:I80)</f>
        <v>0</v>
      </c>
      <c r="J77" s="31">
        <v>0</v>
      </c>
      <c r="K77" s="31">
        <f>SUM(K78:K80)</f>
        <v>0</v>
      </c>
      <c r="L77" s="31"/>
      <c r="M77" s="32"/>
      <c r="N77" s="33"/>
      <c r="O77" s="33"/>
      <c r="P77" s="33"/>
    </row>
    <row r="78" spans="1:16">
      <c r="B78" s="36" t="s">
        <v>126</v>
      </c>
      <c r="C78" s="37"/>
      <c r="D78" s="38"/>
      <c r="E78" s="38">
        <f>F78-D78</f>
        <v>0</v>
      </c>
      <c r="F78" s="38"/>
      <c r="G78" s="38"/>
      <c r="H78" s="38"/>
      <c r="I78" s="38">
        <f>+F78-H78</f>
        <v>0</v>
      </c>
      <c r="J78" s="38"/>
      <c r="K78" s="38">
        <f>+I78-J78</f>
        <v>0</v>
      </c>
      <c r="L78" s="32"/>
      <c r="M78" s="41"/>
      <c r="N78" s="32"/>
      <c r="O78" s="41"/>
      <c r="P78" s="32"/>
    </row>
    <row r="79" spans="1:16">
      <c r="A79" s="1" t="s">
        <v>127</v>
      </c>
      <c r="B79" s="36" t="s">
        <v>128</v>
      </c>
      <c r="C79" s="37"/>
      <c r="D79" s="38"/>
      <c r="E79" s="38">
        <f>F79-D79</f>
        <v>0</v>
      </c>
      <c r="F79" s="38"/>
      <c r="G79" s="38"/>
      <c r="H79" s="38"/>
      <c r="I79" s="38">
        <f>+F79-H79</f>
        <v>0</v>
      </c>
      <c r="J79" s="38"/>
      <c r="K79" s="38">
        <f>+I79-J79</f>
        <v>0</v>
      </c>
      <c r="L79" s="32"/>
      <c r="M79" s="41"/>
      <c r="N79" s="32"/>
      <c r="O79" s="41"/>
      <c r="P79" s="32"/>
    </row>
    <row r="80" spans="1:16" ht="11.25" customHeight="1">
      <c r="A80" s="45" t="s">
        <v>129</v>
      </c>
      <c r="B80" s="36" t="s">
        <v>130</v>
      </c>
      <c r="C80" s="37"/>
      <c r="D80" s="38"/>
      <c r="E80" s="38">
        <f>F80-D80</f>
        <v>0</v>
      </c>
      <c r="F80" s="38"/>
      <c r="G80" s="38"/>
      <c r="H80" s="38"/>
      <c r="I80" s="38">
        <f>+F80-H80</f>
        <v>0</v>
      </c>
      <c r="J80" s="38"/>
      <c r="K80" s="38">
        <f>+I80-J80</f>
        <v>0</v>
      </c>
      <c r="L80" s="32"/>
      <c r="M80" s="41"/>
      <c r="N80" s="32"/>
      <c r="O80" s="41"/>
      <c r="P80" s="32"/>
    </row>
    <row r="81" spans="1:16" ht="6.9" customHeight="1">
      <c r="B81" s="36"/>
      <c r="C81" s="37"/>
      <c r="D81" s="38"/>
      <c r="E81" s="38"/>
      <c r="F81" s="38"/>
      <c r="G81" s="38"/>
      <c r="H81" s="38"/>
      <c r="I81" s="38"/>
      <c r="J81" s="38"/>
      <c r="K81" s="38"/>
      <c r="L81" s="32"/>
      <c r="M81" s="41"/>
      <c r="N81" s="32"/>
      <c r="O81" s="41"/>
      <c r="P81" s="32"/>
    </row>
    <row r="82" spans="1:16" s="34" customFormat="1">
      <c r="B82" s="30" t="s">
        <v>131</v>
      </c>
      <c r="C82" s="30"/>
      <c r="D82" s="31">
        <f>SUM(D83:D89)</f>
        <v>16370532581</v>
      </c>
      <c r="E82" s="31">
        <f t="shared" ref="E82:E89" si="24">F82-D82</f>
        <v>73000000</v>
      </c>
      <c r="F82" s="31">
        <f t="shared" ref="F82:K82" si="25">SUM(F83:F89)</f>
        <v>16443532581</v>
      </c>
      <c r="G82" s="31">
        <f t="shared" si="25"/>
        <v>4233771947.5299997</v>
      </c>
      <c r="H82" s="31">
        <f t="shared" si="25"/>
        <v>4233771947.5299997</v>
      </c>
      <c r="I82" s="31">
        <f t="shared" si="25"/>
        <v>12209760633.470001</v>
      </c>
      <c r="J82" s="31">
        <f t="shared" si="25"/>
        <v>12209760633.469999</v>
      </c>
      <c r="K82" s="31">
        <f t="shared" si="25"/>
        <v>0</v>
      </c>
      <c r="L82" s="32"/>
      <c r="M82" s="32"/>
      <c r="N82" s="33"/>
      <c r="O82" s="33"/>
      <c r="P82" s="33"/>
    </row>
    <row r="83" spans="1:16">
      <c r="A83" s="35" t="s">
        <v>132</v>
      </c>
      <c r="B83" s="36" t="s">
        <v>133</v>
      </c>
      <c r="C83" s="37"/>
      <c r="D83" s="38">
        <v>9475797450</v>
      </c>
      <c r="E83" s="38">
        <f t="shared" si="24"/>
        <v>0</v>
      </c>
      <c r="F83" s="38">
        <v>9475797450</v>
      </c>
      <c r="G83" s="38">
        <v>1829385246.48</v>
      </c>
      <c r="H83" s="38">
        <v>1829385246.48</v>
      </c>
      <c r="I83" s="38">
        <f t="shared" ref="I83:I89" si="26">+F83-H83</f>
        <v>7646412203.5200005</v>
      </c>
      <c r="J83" s="38">
        <v>7646412203.5200005</v>
      </c>
      <c r="K83" s="38">
        <f t="shared" ref="K83:K89" si="27">+I83-J83</f>
        <v>0</v>
      </c>
      <c r="L83" s="32"/>
      <c r="M83" s="39"/>
      <c r="N83" s="40"/>
      <c r="O83" s="40"/>
      <c r="P83" s="40"/>
    </row>
    <row r="84" spans="1:16">
      <c r="A84" s="35" t="s">
        <v>134</v>
      </c>
      <c r="B84" s="36" t="s">
        <v>135</v>
      </c>
      <c r="C84" s="37"/>
      <c r="D84" s="38">
        <v>6694735131</v>
      </c>
      <c r="E84" s="38">
        <f t="shared" si="24"/>
        <v>73000000</v>
      </c>
      <c r="F84" s="38">
        <v>6767735131</v>
      </c>
      <c r="G84" s="38">
        <v>2342754266.9699998</v>
      </c>
      <c r="H84" s="38">
        <v>2342754266.9699998</v>
      </c>
      <c r="I84" s="38">
        <f t="shared" si="26"/>
        <v>4424980864.0300007</v>
      </c>
      <c r="J84" s="38">
        <v>4424980864.0299997</v>
      </c>
      <c r="K84" s="38">
        <f t="shared" si="27"/>
        <v>0</v>
      </c>
      <c r="L84" s="32"/>
      <c r="M84" s="39"/>
      <c r="N84" s="40"/>
      <c r="O84" s="40"/>
      <c r="P84" s="40"/>
    </row>
    <row r="85" spans="1:16" ht="17.25" customHeight="1">
      <c r="A85" s="45" t="s">
        <v>136</v>
      </c>
      <c r="B85" s="36" t="s">
        <v>137</v>
      </c>
      <c r="C85" s="37"/>
      <c r="D85" s="38"/>
      <c r="E85" s="38">
        <f t="shared" si="24"/>
        <v>0</v>
      </c>
      <c r="F85" s="38"/>
      <c r="G85" s="38"/>
      <c r="H85" s="38"/>
      <c r="I85" s="38">
        <f t="shared" si="26"/>
        <v>0</v>
      </c>
      <c r="J85" s="38"/>
      <c r="K85" s="38">
        <f t="shared" si="27"/>
        <v>0</v>
      </c>
      <c r="L85" s="32"/>
      <c r="M85" s="39"/>
      <c r="N85" s="40"/>
      <c r="O85" s="40"/>
      <c r="P85" s="40"/>
    </row>
    <row r="86" spans="1:16" ht="17.25" customHeight="1">
      <c r="A86" s="45" t="s">
        <v>138</v>
      </c>
      <c r="B86" s="36" t="s">
        <v>139</v>
      </c>
      <c r="C86" s="37"/>
      <c r="D86" s="38"/>
      <c r="E86" s="38">
        <f t="shared" si="24"/>
        <v>0</v>
      </c>
      <c r="F86" s="38"/>
      <c r="G86" s="38"/>
      <c r="H86" s="38"/>
      <c r="I86" s="38">
        <f t="shared" si="26"/>
        <v>0</v>
      </c>
      <c r="J86" s="38"/>
      <c r="K86" s="38">
        <f t="shared" si="27"/>
        <v>0</v>
      </c>
      <c r="L86" s="32"/>
      <c r="M86" s="39"/>
      <c r="N86" s="40"/>
      <c r="O86" s="40"/>
      <c r="P86" s="40"/>
    </row>
    <row r="87" spans="1:16" ht="14.25" customHeight="1">
      <c r="A87" s="45" t="s">
        <v>140</v>
      </c>
      <c r="B87" s="36" t="s">
        <v>141</v>
      </c>
      <c r="C87" s="37"/>
      <c r="D87" s="38"/>
      <c r="E87" s="38">
        <f t="shared" si="24"/>
        <v>0</v>
      </c>
      <c r="F87" s="38"/>
      <c r="G87" s="38"/>
      <c r="H87" s="38"/>
      <c r="I87" s="38">
        <f t="shared" si="26"/>
        <v>0</v>
      </c>
      <c r="J87" s="38"/>
      <c r="K87" s="38">
        <f t="shared" si="27"/>
        <v>0</v>
      </c>
      <c r="L87" s="32"/>
      <c r="M87" s="39"/>
      <c r="N87" s="40"/>
      <c r="O87" s="40"/>
      <c r="P87" s="40"/>
    </row>
    <row r="88" spans="1:16">
      <c r="B88" s="36" t="s">
        <v>142</v>
      </c>
      <c r="C88" s="37"/>
      <c r="D88" s="38"/>
      <c r="E88" s="38">
        <f t="shared" si="24"/>
        <v>0</v>
      </c>
      <c r="F88" s="38"/>
      <c r="G88" s="38"/>
      <c r="H88" s="38"/>
      <c r="I88" s="38">
        <f t="shared" si="26"/>
        <v>0</v>
      </c>
      <c r="J88" s="38"/>
      <c r="K88" s="38">
        <f t="shared" si="27"/>
        <v>0</v>
      </c>
      <c r="L88" s="32"/>
      <c r="M88" s="39"/>
      <c r="N88" s="40"/>
      <c r="O88" s="40"/>
      <c r="P88" s="40"/>
    </row>
    <row r="89" spans="1:16">
      <c r="A89" s="35" t="s">
        <v>143</v>
      </c>
      <c r="B89" s="36" t="s">
        <v>144</v>
      </c>
      <c r="C89" s="37"/>
      <c r="D89" s="38">
        <v>200000000</v>
      </c>
      <c r="E89" s="38">
        <f t="shared" si="24"/>
        <v>0</v>
      </c>
      <c r="F89" s="38">
        <v>200000000</v>
      </c>
      <c r="G89" s="38">
        <v>61632434.079999998</v>
      </c>
      <c r="H89" s="38">
        <v>61632434.079999998</v>
      </c>
      <c r="I89" s="38">
        <f t="shared" si="26"/>
        <v>138367565.92000002</v>
      </c>
      <c r="J89" s="38">
        <v>138367565.91999999</v>
      </c>
      <c r="K89" s="38">
        <f t="shared" si="27"/>
        <v>0</v>
      </c>
      <c r="L89" s="32"/>
      <c r="M89" s="39"/>
      <c r="N89" s="40"/>
      <c r="O89" s="40"/>
      <c r="P89" s="40"/>
    </row>
    <row r="90" spans="1:16" ht="6.9" customHeight="1">
      <c r="B90" s="37"/>
      <c r="C90" s="37"/>
      <c r="D90" s="38"/>
      <c r="E90" s="38"/>
      <c r="F90" s="38"/>
      <c r="G90" s="38"/>
      <c r="H90" s="38"/>
      <c r="I90" s="38"/>
      <c r="J90" s="38"/>
      <c r="K90" s="38"/>
      <c r="L90" s="32"/>
      <c r="M90" s="41"/>
      <c r="N90" s="32"/>
      <c r="O90" s="41"/>
      <c r="P90" s="32"/>
    </row>
    <row r="91" spans="1:16" s="34" customFormat="1">
      <c r="B91" s="46" t="s">
        <v>145</v>
      </c>
      <c r="C91" s="30"/>
      <c r="D91" s="31">
        <f>SUM(D10,D19,D30,D41,D52,D63,D68,D82,D77)</f>
        <v>243279546457</v>
      </c>
      <c r="E91" s="31">
        <f>F91-D91</f>
        <v>3942907126.6100464</v>
      </c>
      <c r="F91" s="31">
        <f>SUM(F10,F19,F30,F41,F52,F63,F68,F82,F77)</f>
        <v>247222453583.61005</v>
      </c>
      <c r="G91" s="31">
        <f>SUM(G10,G19,G30,G41,G52,G63,G68,G82,G77)</f>
        <v>48727854621.919998</v>
      </c>
      <c r="H91" s="31">
        <f>SUM(H10,H19,H30,H41,H52,H63,H68,H82,H77)</f>
        <v>48727854621.919998</v>
      </c>
      <c r="I91" s="31">
        <f>+F91-H91</f>
        <v>198494598961.69006</v>
      </c>
      <c r="J91" s="31">
        <f>SUM(J10,J19,J30,J41,J52,J63,J68,J82,J77)</f>
        <v>61082683446.610008</v>
      </c>
      <c r="K91" s="31">
        <f>+I91-J91</f>
        <v>137411915515.08005</v>
      </c>
      <c r="L91" s="32"/>
      <c r="M91" s="32"/>
      <c r="N91" s="32"/>
      <c r="O91" s="32"/>
      <c r="P91" s="32"/>
    </row>
    <row r="92" spans="1:16" ht="15.75" customHeight="1" thickBot="1">
      <c r="B92" s="47"/>
      <c r="C92" s="47"/>
      <c r="D92" s="47"/>
      <c r="E92" s="47"/>
      <c r="F92" s="48"/>
      <c r="G92" s="48"/>
      <c r="H92" s="48"/>
      <c r="I92" s="48"/>
      <c r="J92" s="48"/>
      <c r="K92" s="48"/>
      <c r="L92" s="44"/>
      <c r="M92" s="44"/>
    </row>
    <row r="93" spans="1:16" s="44" customFormat="1" ht="15.75" customHeight="1" thickTop="1">
      <c r="B93" s="49" t="s">
        <v>146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6" s="44" customFormat="1">
      <c r="B94" s="51" t="s">
        <v>147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6" s="44" customFormat="1">
      <c r="B95" s="50" t="s">
        <v>148</v>
      </c>
      <c r="C95" s="50"/>
      <c r="D95" s="50"/>
      <c r="E95" s="50"/>
      <c r="F95" s="50"/>
      <c r="G95" s="50"/>
      <c r="H95" s="50"/>
      <c r="I95" s="50"/>
      <c r="J95" s="50"/>
      <c r="K95" s="50"/>
    </row>
    <row r="96" spans="1:16" s="44" customFormat="1">
      <c r="B96" s="49" t="s">
        <v>149</v>
      </c>
      <c r="C96" s="49"/>
      <c r="D96" s="49"/>
      <c r="E96" s="49"/>
      <c r="F96" s="50"/>
      <c r="G96" s="50"/>
      <c r="H96" s="50"/>
      <c r="I96" s="50"/>
      <c r="J96" s="50"/>
      <c r="K96" s="50"/>
    </row>
    <row r="97" spans="2:11">
      <c r="B97" s="52"/>
      <c r="C97" s="53"/>
      <c r="D97" s="53"/>
      <c r="E97" s="53"/>
      <c r="F97" s="53"/>
      <c r="G97" s="53"/>
      <c r="H97" s="53"/>
      <c r="I97" s="53"/>
      <c r="J97" s="53"/>
      <c r="K97" s="53"/>
    </row>
    <row r="98" spans="2:11">
      <c r="B98" s="52"/>
      <c r="C98" s="53"/>
      <c r="D98" s="53"/>
      <c r="E98" s="53"/>
      <c r="F98" s="53"/>
      <c r="G98" s="53"/>
      <c r="H98" s="53"/>
      <c r="I98" s="53"/>
      <c r="J98" s="53"/>
      <c r="K98" s="53"/>
    </row>
    <row r="99" spans="2:11">
      <c r="B99" s="52"/>
      <c r="C99" s="53"/>
      <c r="D99" s="53"/>
      <c r="E99" s="53"/>
      <c r="F99" s="53"/>
      <c r="G99" s="53"/>
      <c r="H99" s="53"/>
      <c r="I99" s="53"/>
      <c r="J99" s="53"/>
      <c r="K99" s="53"/>
    </row>
    <row r="100" spans="2:11">
      <c r="B100" s="52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>
      <c r="B101" s="52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>
      <c r="B102" s="52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>
      <c r="B103" s="52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>
      <c r="B104" s="52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>
      <c r="B105" s="52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>
      <c r="B106" s="52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>
      <c r="B107" s="52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>
      <c r="B108" s="52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>
      <c r="B109" s="52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>
      <c r="B110" s="52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>
      <c r="B111" s="52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>
      <c r="B112" s="52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>
      <c r="B113" s="52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>
      <c r="B114" s="52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>
      <c r="B115" s="52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>
      <c r="B116" s="52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>
      <c r="B117" s="52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>
      <c r="B118" s="52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>
      <c r="B119" s="52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>
      <c r="B120" s="52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>
      <c r="B121" s="52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>
      <c r="B122" s="52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>
      <c r="B123" s="52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>
      <c r="B124" s="52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>
      <c r="B125" s="52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2:11">
      <c r="B126" s="52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2:11">
      <c r="B127" s="52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2:11">
      <c r="B128" s="52"/>
      <c r="C128" s="53"/>
      <c r="D128" s="53"/>
      <c r="E128" s="53"/>
      <c r="F128" s="53"/>
      <c r="G128" s="53"/>
      <c r="H128" s="53"/>
      <c r="I128" s="53"/>
      <c r="J128" s="53"/>
      <c r="K128" s="53"/>
    </row>
  </sheetData>
  <sheetProtection formatCells="0" formatColumns="0" formatRows="0" insertColumns="0" insertRows="0" insertHyperlinks="0" deleteColumns="0" deleteRows="0" sort="0" autoFilter="0" pivotTables="0"/>
  <mergeCells count="13">
    <mergeCell ref="B93:M93"/>
    <mergeCell ref="B95:K95"/>
    <mergeCell ref="B96:K96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0236220472441" bottom="0.55118110236219997" header="0.19685039370078999" footer="0.31496062992126"/>
  <pageSetup scale="63" fitToHeight="0" orientation="landscape" r:id="rId1"/>
  <headerFooter>
    <oddHeader>&amp;L&amp;G</oddHeader>
  </headerFooter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Objeto del Gasto</vt:lpstr>
      <vt:lpstr>'Objeto del Gasto'!Área_de_impresión</vt:lpstr>
      <vt:lpstr>'Objeto del Gasto'!Print_Titles</vt:lpstr>
      <vt:lpstr>'Objeto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Lpz</dc:creator>
  <cp:lastModifiedBy>Judith Lpz</cp:lastModifiedBy>
  <dcterms:created xsi:type="dcterms:W3CDTF">2023-05-03T21:26:30Z</dcterms:created>
  <dcterms:modified xsi:type="dcterms:W3CDTF">2023-05-03T21:26:47Z</dcterms:modified>
</cp:coreProperties>
</file>