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F54ADC98-0CBB-45AE-972B-C9FE1FD4A00F}" xr6:coauthVersionLast="47" xr6:coauthVersionMax="47" xr10:uidLastSave="{00000000-0000-0000-0000-000000000000}"/>
  <bookViews>
    <workbookView xWindow="-120" yWindow="-120" windowWidth="20730" windowHeight="11160" xr2:uid="{2FAA573C-598E-4BD7-BFB9-5D6A5B70804F}"/>
  </bookViews>
  <sheets>
    <sheet name="Administrativa-1" sheetId="1" r:id="rId1"/>
    <sheet name="Administrativa-2" sheetId="2" r:id="rId2"/>
    <sheet name="Administrativa-3" sheetId="3" r:id="rId3"/>
  </sheets>
  <externalReferences>
    <externalReference r:id="rId4"/>
  </externalReferences>
  <definedNames>
    <definedName name="_xlnm.Print_Area" localSheetId="0">'Administrativa-1'!$B$1:$J$133</definedName>
    <definedName name="_xlnm.Print_Area" localSheetId="1">'Administrativa-2'!$A$1:$J$23</definedName>
    <definedName name="_xlnm.Print_Area" localSheetId="2">'Administrativa-3'!$A$1:$J$25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c" localSheetId="0">#REF!</definedName>
    <definedName name="dc" localSheetId="2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'Administrativa-1'!$1:$8</definedName>
    <definedName name="_xlnm.Print_Titles" localSheetId="1">'Administrativa-2'!$1:$10</definedName>
    <definedName name="_xlnm.Print_Titles" localSheetId="2">'Administrativa-3'!$1:$10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K19" i="3"/>
  <c r="I19" i="3"/>
  <c r="I28" i="3" s="1"/>
  <c r="H19" i="3"/>
  <c r="J19" i="3" s="1"/>
  <c r="G19" i="3"/>
  <c r="G28" i="3" s="1"/>
  <c r="F19" i="3"/>
  <c r="E19" i="3"/>
  <c r="E28" i="3" s="1"/>
  <c r="D19" i="3"/>
  <c r="C19" i="3"/>
  <c r="H17" i="3"/>
  <c r="J17" i="3" s="1"/>
  <c r="D17" i="3"/>
  <c r="H16" i="3"/>
  <c r="J16" i="3" s="1"/>
  <c r="D16" i="3"/>
  <c r="J15" i="3"/>
  <c r="H15" i="3"/>
  <c r="D15" i="3"/>
  <c r="H14" i="3"/>
  <c r="J14" i="3" s="1"/>
  <c r="D14" i="3"/>
  <c r="H13" i="3"/>
  <c r="J13" i="3" s="1"/>
  <c r="D13" i="3"/>
  <c r="H12" i="3"/>
  <c r="J12" i="3" s="1"/>
  <c r="D12" i="3"/>
  <c r="J11" i="3"/>
  <c r="H11" i="3"/>
  <c r="D11" i="3"/>
  <c r="I17" i="2"/>
  <c r="G17" i="2"/>
  <c r="F17" i="2"/>
  <c r="E17" i="2"/>
  <c r="H17" i="2" s="1"/>
  <c r="J17" i="2" s="1"/>
  <c r="C17" i="2"/>
  <c r="H14" i="2"/>
  <c r="J14" i="2" s="1"/>
  <c r="D14" i="2"/>
  <c r="H13" i="2"/>
  <c r="J13" i="2" s="1"/>
  <c r="D13" i="2"/>
  <c r="H12" i="2"/>
  <c r="J12" i="2" s="1"/>
  <c r="D12" i="2"/>
  <c r="J11" i="2"/>
  <c r="H11" i="2"/>
  <c r="D11" i="2"/>
  <c r="I126" i="1"/>
  <c r="G126" i="1"/>
  <c r="F126" i="1"/>
  <c r="E126" i="1"/>
  <c r="H126" i="1" s="1"/>
  <c r="J126" i="1" s="1"/>
  <c r="C126" i="1"/>
  <c r="H124" i="1"/>
  <c r="J124" i="1" s="1"/>
  <c r="D124" i="1"/>
  <c r="H123" i="1"/>
  <c r="J123" i="1" s="1"/>
  <c r="D123" i="1"/>
  <c r="H122" i="1"/>
  <c r="J122" i="1" s="1"/>
  <c r="D122" i="1"/>
  <c r="J121" i="1"/>
  <c r="H121" i="1"/>
  <c r="D121" i="1"/>
  <c r="H120" i="1"/>
  <c r="J120" i="1" s="1"/>
  <c r="D120" i="1"/>
  <c r="H119" i="1"/>
  <c r="J119" i="1" s="1"/>
  <c r="D119" i="1"/>
  <c r="H118" i="1"/>
  <c r="J118" i="1" s="1"/>
  <c r="D118" i="1"/>
  <c r="J117" i="1"/>
  <c r="H117" i="1"/>
  <c r="D117" i="1"/>
  <c r="H116" i="1"/>
  <c r="J116" i="1" s="1"/>
  <c r="D116" i="1"/>
  <c r="H115" i="1"/>
  <c r="J115" i="1" s="1"/>
  <c r="D115" i="1"/>
  <c r="H114" i="1"/>
  <c r="J114" i="1" s="1"/>
  <c r="D114" i="1"/>
  <c r="J113" i="1"/>
  <c r="H113" i="1"/>
  <c r="D113" i="1"/>
  <c r="H112" i="1"/>
  <c r="J112" i="1" s="1"/>
  <c r="D112" i="1"/>
  <c r="H111" i="1"/>
  <c r="J111" i="1" s="1"/>
  <c r="D111" i="1"/>
  <c r="H110" i="1"/>
  <c r="J110" i="1" s="1"/>
  <c r="D110" i="1"/>
  <c r="J109" i="1"/>
  <c r="H109" i="1"/>
  <c r="D109" i="1"/>
  <c r="H108" i="1"/>
  <c r="J108" i="1" s="1"/>
  <c r="D108" i="1"/>
  <c r="H107" i="1"/>
  <c r="J107" i="1" s="1"/>
  <c r="D107" i="1"/>
  <c r="H106" i="1"/>
  <c r="J106" i="1" s="1"/>
  <c r="D106" i="1"/>
  <c r="J105" i="1"/>
  <c r="H105" i="1"/>
  <c r="D105" i="1"/>
  <c r="H104" i="1"/>
  <c r="J104" i="1" s="1"/>
  <c r="D104" i="1"/>
  <c r="H103" i="1"/>
  <c r="J103" i="1" s="1"/>
  <c r="D103" i="1"/>
  <c r="H102" i="1"/>
  <c r="J102" i="1" s="1"/>
  <c r="D102" i="1"/>
  <c r="J101" i="1"/>
  <c r="H101" i="1"/>
  <c r="D101" i="1"/>
  <c r="H100" i="1"/>
  <c r="J100" i="1" s="1"/>
  <c r="D100" i="1"/>
  <c r="H99" i="1"/>
  <c r="J99" i="1" s="1"/>
  <c r="D99" i="1"/>
  <c r="H98" i="1"/>
  <c r="J98" i="1" s="1"/>
  <c r="D98" i="1"/>
  <c r="J97" i="1"/>
  <c r="H97" i="1"/>
  <c r="D97" i="1"/>
  <c r="H96" i="1"/>
  <c r="J96" i="1" s="1"/>
  <c r="D96" i="1"/>
  <c r="H95" i="1"/>
  <c r="J95" i="1" s="1"/>
  <c r="D95" i="1"/>
  <c r="H94" i="1"/>
  <c r="J94" i="1" s="1"/>
  <c r="D94" i="1"/>
  <c r="J93" i="1"/>
  <c r="H93" i="1"/>
  <c r="D93" i="1"/>
  <c r="H92" i="1"/>
  <c r="J92" i="1" s="1"/>
  <c r="D92" i="1"/>
  <c r="H91" i="1"/>
  <c r="J91" i="1" s="1"/>
  <c r="D91" i="1"/>
  <c r="H90" i="1"/>
  <c r="J90" i="1" s="1"/>
  <c r="D90" i="1"/>
  <c r="J89" i="1"/>
  <c r="H89" i="1"/>
  <c r="D89" i="1"/>
  <c r="H88" i="1"/>
  <c r="J88" i="1" s="1"/>
  <c r="D88" i="1"/>
  <c r="H87" i="1"/>
  <c r="J87" i="1" s="1"/>
  <c r="D87" i="1"/>
  <c r="H86" i="1"/>
  <c r="J86" i="1" s="1"/>
  <c r="D86" i="1"/>
  <c r="J85" i="1"/>
  <c r="H85" i="1"/>
  <c r="D85" i="1"/>
  <c r="H84" i="1"/>
  <c r="J84" i="1" s="1"/>
  <c r="D84" i="1"/>
  <c r="H83" i="1"/>
  <c r="J83" i="1" s="1"/>
  <c r="D83" i="1"/>
  <c r="H82" i="1"/>
  <c r="J82" i="1" s="1"/>
  <c r="D82" i="1"/>
  <c r="J81" i="1"/>
  <c r="H81" i="1"/>
  <c r="D81" i="1"/>
  <c r="H80" i="1"/>
  <c r="J80" i="1" s="1"/>
  <c r="D80" i="1"/>
  <c r="H79" i="1"/>
  <c r="J79" i="1" s="1"/>
  <c r="D79" i="1"/>
  <c r="H78" i="1"/>
  <c r="J78" i="1" s="1"/>
  <c r="D78" i="1"/>
  <c r="J77" i="1"/>
  <c r="H77" i="1"/>
  <c r="D77" i="1"/>
  <c r="H76" i="1"/>
  <c r="J76" i="1" s="1"/>
  <c r="D76" i="1"/>
  <c r="H75" i="1"/>
  <c r="J75" i="1" s="1"/>
  <c r="D75" i="1"/>
  <c r="H74" i="1"/>
  <c r="J74" i="1" s="1"/>
  <c r="D74" i="1"/>
  <c r="J73" i="1"/>
  <c r="H73" i="1"/>
  <c r="D73" i="1"/>
  <c r="H72" i="1"/>
  <c r="J72" i="1" s="1"/>
  <c r="D72" i="1"/>
  <c r="H71" i="1"/>
  <c r="J71" i="1" s="1"/>
  <c r="D71" i="1"/>
  <c r="H70" i="1"/>
  <c r="J70" i="1" s="1"/>
  <c r="D70" i="1"/>
  <c r="J69" i="1"/>
  <c r="H69" i="1"/>
  <c r="D69" i="1"/>
  <c r="H68" i="1"/>
  <c r="J68" i="1" s="1"/>
  <c r="D68" i="1"/>
  <c r="H67" i="1"/>
  <c r="J67" i="1" s="1"/>
  <c r="D67" i="1"/>
  <c r="H66" i="1"/>
  <c r="J66" i="1" s="1"/>
  <c r="D66" i="1"/>
  <c r="J65" i="1"/>
  <c r="H65" i="1"/>
  <c r="D65" i="1"/>
  <c r="H64" i="1"/>
  <c r="J64" i="1" s="1"/>
  <c r="D64" i="1"/>
  <c r="H63" i="1"/>
  <c r="J63" i="1" s="1"/>
  <c r="D63" i="1"/>
  <c r="H62" i="1"/>
  <c r="J62" i="1" s="1"/>
  <c r="D62" i="1"/>
  <c r="J61" i="1"/>
  <c r="H61" i="1"/>
  <c r="D61" i="1"/>
  <c r="H60" i="1"/>
  <c r="J60" i="1" s="1"/>
  <c r="D60" i="1"/>
  <c r="H59" i="1"/>
  <c r="J59" i="1" s="1"/>
  <c r="D59" i="1"/>
  <c r="H58" i="1"/>
  <c r="J58" i="1" s="1"/>
  <c r="D58" i="1"/>
  <c r="J57" i="1"/>
  <c r="H57" i="1"/>
  <c r="D57" i="1"/>
  <c r="H56" i="1"/>
  <c r="J56" i="1" s="1"/>
  <c r="D56" i="1"/>
  <c r="H55" i="1"/>
  <c r="J55" i="1" s="1"/>
  <c r="D55" i="1"/>
  <c r="H54" i="1"/>
  <c r="J54" i="1" s="1"/>
  <c r="D54" i="1"/>
  <c r="J53" i="1"/>
  <c r="H53" i="1"/>
  <c r="D53" i="1"/>
  <c r="H52" i="1"/>
  <c r="J52" i="1" s="1"/>
  <c r="D52" i="1"/>
  <c r="H51" i="1"/>
  <c r="J51" i="1" s="1"/>
  <c r="D51" i="1"/>
  <c r="H50" i="1"/>
  <c r="J50" i="1" s="1"/>
  <c r="D50" i="1"/>
  <c r="J49" i="1"/>
  <c r="H49" i="1"/>
  <c r="D49" i="1"/>
  <c r="H48" i="1"/>
  <c r="J48" i="1" s="1"/>
  <c r="D48" i="1"/>
  <c r="H47" i="1"/>
  <c r="J47" i="1" s="1"/>
  <c r="D47" i="1"/>
  <c r="H46" i="1"/>
  <c r="J46" i="1" s="1"/>
  <c r="D46" i="1"/>
  <c r="J45" i="1"/>
  <c r="H45" i="1"/>
  <c r="D45" i="1"/>
  <c r="H44" i="1"/>
  <c r="J44" i="1" s="1"/>
  <c r="D44" i="1"/>
  <c r="H43" i="1"/>
  <c r="J43" i="1" s="1"/>
  <c r="D43" i="1"/>
  <c r="H42" i="1"/>
  <c r="J42" i="1" s="1"/>
  <c r="D42" i="1"/>
  <c r="J41" i="1"/>
  <c r="H41" i="1"/>
  <c r="D41" i="1"/>
  <c r="H40" i="1"/>
  <c r="J40" i="1" s="1"/>
  <c r="D40" i="1"/>
  <c r="H39" i="1"/>
  <c r="J39" i="1" s="1"/>
  <c r="D39" i="1"/>
  <c r="H38" i="1"/>
  <c r="J38" i="1" s="1"/>
  <c r="D38" i="1"/>
  <c r="J37" i="1"/>
  <c r="H37" i="1"/>
  <c r="D37" i="1"/>
  <c r="H36" i="1"/>
  <c r="J36" i="1" s="1"/>
  <c r="D36" i="1"/>
  <c r="H35" i="1"/>
  <c r="J35" i="1" s="1"/>
  <c r="D35" i="1"/>
  <c r="H34" i="1"/>
  <c r="J34" i="1" s="1"/>
  <c r="D34" i="1"/>
  <c r="J33" i="1"/>
  <c r="H33" i="1"/>
  <c r="D33" i="1"/>
  <c r="H32" i="1"/>
  <c r="J32" i="1" s="1"/>
  <c r="D32" i="1"/>
  <c r="H31" i="1"/>
  <c r="J31" i="1" s="1"/>
  <c r="D31" i="1"/>
  <c r="H30" i="1"/>
  <c r="J30" i="1" s="1"/>
  <c r="D30" i="1"/>
  <c r="J29" i="1"/>
  <c r="H29" i="1"/>
  <c r="D29" i="1"/>
  <c r="H28" i="1"/>
  <c r="J28" i="1" s="1"/>
  <c r="D28" i="1"/>
  <c r="H27" i="1"/>
  <c r="J27" i="1" s="1"/>
  <c r="D27" i="1"/>
  <c r="H26" i="1"/>
  <c r="J26" i="1" s="1"/>
  <c r="D26" i="1"/>
  <c r="J25" i="1"/>
  <c r="H25" i="1"/>
  <c r="D25" i="1"/>
  <c r="H24" i="1"/>
  <c r="J24" i="1" s="1"/>
  <c r="D24" i="1"/>
  <c r="H23" i="1"/>
  <c r="J23" i="1" s="1"/>
  <c r="D23" i="1"/>
  <c r="H22" i="1"/>
  <c r="J22" i="1" s="1"/>
  <c r="D22" i="1"/>
  <c r="J18" i="1"/>
  <c r="H18" i="1"/>
  <c r="D18" i="1"/>
  <c r="H17" i="1"/>
  <c r="J17" i="1" s="1"/>
  <c r="D17" i="1"/>
  <c r="H16" i="1"/>
  <c r="J16" i="1" s="1"/>
  <c r="D16" i="1"/>
  <c r="H15" i="1"/>
  <c r="J15" i="1" s="1"/>
  <c r="D15" i="1"/>
  <c r="J14" i="1"/>
  <c r="H14" i="1"/>
  <c r="D14" i="1"/>
  <c r="H13" i="1"/>
  <c r="J13" i="1" s="1"/>
  <c r="D13" i="1"/>
  <c r="H12" i="1"/>
  <c r="J12" i="1" s="1"/>
  <c r="D12" i="1"/>
  <c r="J11" i="1"/>
  <c r="H11" i="1"/>
  <c r="D11" i="1"/>
  <c r="J10" i="1"/>
  <c r="H10" i="1"/>
  <c r="D10" i="1"/>
  <c r="H9" i="1"/>
  <c r="J9" i="1" s="1"/>
  <c r="D9" i="1"/>
  <c r="D126" i="1" l="1"/>
  <c r="D17" i="2"/>
</calcChain>
</file>

<file path=xl/sharedStrings.xml><?xml version="1.0" encoding="utf-8"?>
<sst xmlns="http://schemas.openxmlformats.org/spreadsheetml/2006/main" count="306" uniqueCount="264">
  <si>
    <t>Poder Ejecutivo de la Ciudad de México</t>
  </si>
  <si>
    <t>Estado Analítico del Ejercicio del Presupuesto de Egresos</t>
  </si>
  <si>
    <r>
      <t xml:space="preserve">Clasificación Administrativa </t>
    </r>
    <r>
      <rPr>
        <b/>
        <vertAlign val="superscript"/>
        <sz val="12"/>
        <color theme="0"/>
        <rFont val="Source Sans Pro"/>
        <family val="2"/>
      </rPr>
      <t>1/</t>
    </r>
  </si>
  <si>
    <t>Enero-Junio 2023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</si>
  <si>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</si>
  <si>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</si>
  <si>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</si>
  <si>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</si>
  <si>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</si>
  <si>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</si>
  <si>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</si>
  <si>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</si>
  <si>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</si>
  <si>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</si>
  <si>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</si>
  <si>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01C001 Jefatura de Gobierno</t>
  </si>
  <si>
    <t xml:space="preserve"> Jefatura de Gobierno</t>
  </si>
  <si>
    <t>02C001 Secretaría de Gobierno</t>
  </si>
  <si>
    <t xml:space="preserve"> Secretaría de Gobierno</t>
  </si>
  <si>
    <t>03C001 Secretaría de Desarrollo Urbano y Vivienda</t>
  </si>
  <si>
    <t xml:space="preserve"> Secretaría de Desarrollo Urbano y Vivienda</t>
  </si>
  <si>
    <t>04C001 Secretaría de Desarrollo Económico</t>
  </si>
  <si>
    <t xml:space="preserve"> Secretaría de Desarrollo Económico</t>
  </si>
  <si>
    <t>05C001 Secretaría de Turismo</t>
  </si>
  <si>
    <t xml:space="preserve"> Secretaría de Turismo</t>
  </si>
  <si>
    <t>06C001 Secretaría del Medio Ambiente</t>
  </si>
  <si>
    <t xml:space="preserve"> Secretaría del Medio Ambiente</t>
  </si>
  <si>
    <t>07C001 Secretaría de Obras y Servicios</t>
  </si>
  <si>
    <t xml:space="preserve"> Secretaría de Obras y Servicios</t>
  </si>
  <si>
    <t>08C001 Secretaría de Inclusión y Bienestar Social</t>
  </si>
  <si>
    <t xml:space="preserve"> Secretaría de Inclusión y Bienestar Social</t>
  </si>
  <si>
    <t>09C001 Secretaría de Administración y Finanzas</t>
  </si>
  <si>
    <t xml:space="preserve"> Secretaría de Administración y Finanzas</t>
  </si>
  <si>
    <t>10C001 Secretaría de Movilidad</t>
  </si>
  <si>
    <t xml:space="preserve"> Secretaría de Movilidad</t>
  </si>
  <si>
    <t xml:space="preserve"> Secretaría de Seguridad Ciudadana</t>
  </si>
  <si>
    <t xml:space="preserve"> Secretaría de la Contraloría General</t>
  </si>
  <si>
    <t xml:space="preserve"> Consejería Jurídica y de Servicios Legales</t>
  </si>
  <si>
    <t>11C001 Secretaría de Seguridad Ciudadana</t>
  </si>
  <si>
    <t xml:space="preserve"> Secretaría de Salud</t>
  </si>
  <si>
    <t>13C001 Secretaría de la Contraloría General</t>
  </si>
  <si>
    <t xml:space="preserve"> Secretaría de Cultura</t>
  </si>
  <si>
    <t>25C001 Consejería Jurídica y de Servicios Legales</t>
  </si>
  <si>
    <t xml:space="preserve"> Secretaría de Trabajo y Fomento Al Empleo</t>
  </si>
  <si>
    <t>26C001 Secretaría de Salud</t>
  </si>
  <si>
    <t xml:space="preserve"> Secretaría de Gestión Integral de Riesgos y Protección Civil</t>
  </si>
  <si>
    <t>31C000 Secretaría de Cultura</t>
  </si>
  <si>
    <t xml:space="preserve"> Secretaría de Pueblos y Barrios Originarios y Comunidades Indígenas Residentes</t>
  </si>
  <si>
    <t>33C001 Secretaría de Trabajo y Fomento Al Empleo</t>
  </si>
  <si>
    <t xml:space="preserve"> Secretaría de Educación, Ciencia, Tecnología e Innovación</t>
  </si>
  <si>
    <t>34C001 Secretaría de Gestión Integral de Riesgos y Protección Civil</t>
  </si>
  <si>
    <t xml:space="preserve"> Secretaría de las Mujeres</t>
  </si>
  <si>
    <t>35C001 Secretaría de Pueblos y Barrios Originarios y Comunidades Indígenas Residentes</t>
  </si>
  <si>
    <t xml:space="preserve"> Alcaldía Álvaro Obregón</t>
  </si>
  <si>
    <t>36C001 Secretaría de Educación, Ciencia, Tecnología e Innovación</t>
  </si>
  <si>
    <t xml:space="preserve"> Alcaldía Azcapotzalco</t>
  </si>
  <si>
    <t>38C001 Secretaría de las Mujeres</t>
  </si>
  <si>
    <t xml:space="preserve"> Alcaldía Benito Juárez</t>
  </si>
  <si>
    <t>02CD01 Alcaldía Álvaro Obregón</t>
  </si>
  <si>
    <t xml:space="preserve"> Alcaldía Coyoacán</t>
  </si>
  <si>
    <t>02CD02 Alcaldía Azcapotzalco</t>
  </si>
  <si>
    <t xml:space="preserve"> Alcaldía Cuajimalpa de Morelos</t>
  </si>
  <si>
    <t>02CD03 Alcaldía Benito Juárez</t>
  </si>
  <si>
    <t xml:space="preserve"> Alcaldía Cuauhtémoc</t>
  </si>
  <si>
    <t>02CD04 Alcaldía Coyoacán</t>
  </si>
  <si>
    <t xml:space="preserve"> Alcaldía Gustavo A. Madero</t>
  </si>
  <si>
    <t>02CD05 Alcaldía Cuajimalpa de Morelos</t>
  </si>
  <si>
    <t xml:space="preserve"> Alcaldía Iztacalco</t>
  </si>
  <si>
    <t>02CD06 Alcaldía Cuauhtémoc</t>
  </si>
  <si>
    <t xml:space="preserve"> Alcaldía Iztapalapa</t>
  </si>
  <si>
    <t>02CD07 Alcaldía Gustavo A. Madero</t>
  </si>
  <si>
    <t xml:space="preserve"> Alcaldía La Magdalena Contreras</t>
  </si>
  <si>
    <t>02CD08 Alcaldía Iztacalco</t>
  </si>
  <si>
    <t xml:space="preserve"> Alcaldía Miguel Hidalgo</t>
  </si>
  <si>
    <t>02CD09 Alcaldía Iztapalapa</t>
  </si>
  <si>
    <t xml:space="preserve"> Alcaldía Milpa Alta</t>
  </si>
  <si>
    <t>02CD10 Alcaldía La Magdalena Contreras</t>
  </si>
  <si>
    <t xml:space="preserve"> Alcaldía Tláhuac</t>
  </si>
  <si>
    <t>02CD11 Alcaldía Miguel Hidalgo</t>
  </si>
  <si>
    <t xml:space="preserve"> Alcaldía Tlalpan</t>
  </si>
  <si>
    <t>02CD12 Alcaldía Milpa Alta</t>
  </si>
  <si>
    <t xml:space="preserve"> Alcaldía Venustiano Carranza</t>
  </si>
  <si>
    <t>02CD13 Alcaldía Tláhuac</t>
  </si>
  <si>
    <t xml:space="preserve"> Alcaldía Xochimilco</t>
  </si>
  <si>
    <t>02CD14 Alcaldía Tlalpan</t>
  </si>
  <si>
    <t xml:space="preserve"> Centro de Comando, Control, Cómputo, Comunicaciones y Contacto Ciudadano</t>
  </si>
  <si>
    <t>02CD15 Alcaldía Venustiano Carranza</t>
  </si>
  <si>
    <t xml:space="preserve"> Agencia Digital de Innovación Pública</t>
  </si>
  <si>
    <t>02CD16 Alcaldía Xochimilco</t>
  </si>
  <si>
    <t xml:space="preserve"> Comisión de Búsqueda de Personas de la Ciudad de México</t>
  </si>
  <si>
    <t>01CD03 Centro de Comando, Control, Cómputo, Comunicaciones y Contacto Ciudadano</t>
  </si>
  <si>
    <t xml:space="preserve"> Autoridad del Centro Histórico</t>
  </si>
  <si>
    <t>01CD06 Agencia Digital de Innovación Pública</t>
  </si>
  <si>
    <t xml:space="preserve"> Instancia Ejecutora del Sistema Integral de Derechos Humanos</t>
  </si>
  <si>
    <t>02CDBP Comisión de Búsqueda de Personas de la Ciudad de México</t>
  </si>
  <si>
    <t xml:space="preserve"> Sistema de Aguas de la Ciudad de México</t>
  </si>
  <si>
    <t>02OD04 Autoridad del Centro Histórico</t>
  </si>
  <si>
    <t xml:space="preserve"> Agencia de Atención Animal</t>
  </si>
  <si>
    <t>02OD06 Instancia Ejecutora del Sistema Integral de Derechos Humanos</t>
  </si>
  <si>
    <t xml:space="preserve"> Planta Productora de Mezclas Asfalticas</t>
  </si>
  <si>
    <t>06CD03 Sistema de Aguas de la Ciudad de México</t>
  </si>
  <si>
    <t xml:space="preserve"> Universidad de la Policía</t>
  </si>
  <si>
    <t>06CD05 Agencia de Atención Animal</t>
  </si>
  <si>
    <t xml:space="preserve"> Policía Auxiliar</t>
  </si>
  <si>
    <t>07CD01 Planta Productora de Mezclas Asfalticas</t>
  </si>
  <si>
    <t xml:space="preserve"> Policía Bancaria e Industrial</t>
  </si>
  <si>
    <t>11CD01 Universidad de la Policía</t>
  </si>
  <si>
    <t xml:space="preserve"> Agencia de Protección Sanitaria</t>
  </si>
  <si>
    <t>11CD02 Policía Auxiliar</t>
  </si>
  <si>
    <t xml:space="preserve"> Universidad de la Salud</t>
  </si>
  <si>
    <t>11CD03 Policía Bancaria e Industrial</t>
  </si>
  <si>
    <t xml:space="preserve"> Instituto de Estudios Superiores de la Ciudad de México "Rosario Castellanos"</t>
  </si>
  <si>
    <t>26CD01 Agencia de Protección Sanitaria</t>
  </si>
  <si>
    <t xml:space="preserve"> Aportaciones al FONADEN y al Fondo Adicional de Financiamiento a las Alcaldías.</t>
  </si>
  <si>
    <t>36CD01 Universidad de la Salud</t>
  </si>
  <si>
    <t xml:space="preserve"> Fondo para las Acciones de Reconstrucción y Otras Previsiones</t>
  </si>
  <si>
    <t>36CDES Instituto de Estudios Superiores de la Ciudad de México "Rosario Castellanos"</t>
  </si>
  <si>
    <t xml:space="preserve"> Tesorería</t>
  </si>
  <si>
    <t>39CD01 Servicio de Medios Públicos de la Ciudad de México</t>
  </si>
  <si>
    <t xml:space="preserve"> Deuda Pública</t>
  </si>
  <si>
    <t>15C006 Tesorería</t>
  </si>
  <si>
    <t xml:space="preserve"> Congreso de la Ciudad de México</t>
  </si>
  <si>
    <t>16C000 Deuda Pública</t>
  </si>
  <si>
    <t xml:space="preserve"> Auditoría Superior de la Ciudad de México</t>
  </si>
  <si>
    <t>17L000 Congreso de la Ciudad de México</t>
  </si>
  <si>
    <t xml:space="preserve"> Tribunal Superior de Justicia</t>
  </si>
  <si>
    <t>18L000 Auditoría Superior de la Ciudad de México</t>
  </si>
  <si>
    <t xml:space="preserve"> Consejo de la Judicatura</t>
  </si>
  <si>
    <t>19J000 Tribunal Superior de Justicia</t>
  </si>
  <si>
    <t xml:space="preserve"> Tribunal de Justicia Administrativa</t>
  </si>
  <si>
    <t>20J000 Consejo de la Judicatura</t>
  </si>
  <si>
    <t xml:space="preserve"> Junta Local de Conciliación y Arbitraje</t>
  </si>
  <si>
    <t>21A000 Tribunal de Justicia Administrativa</t>
  </si>
  <si>
    <t xml:space="preserve"> Comisión de Derechos Humanos</t>
  </si>
  <si>
    <t>22A000 Junta Local de Conciliación y Arbitraje</t>
  </si>
  <si>
    <t xml:space="preserve"> Instituto Electoral</t>
  </si>
  <si>
    <t>23A000 Comisión de Derechos Humanos</t>
  </si>
  <si>
    <t xml:space="preserve"> Tribunal Electoral</t>
  </si>
  <si>
    <t>24A000 Instituto Electoral</t>
  </si>
  <si>
    <t xml:space="preserve"> Universidad Autónoma de la Ciudad de México</t>
  </si>
  <si>
    <t>27A000 Tribunal Electoral</t>
  </si>
  <si>
    <t xml:space="preserve"> Fiscalía General de Justicia</t>
  </si>
  <si>
    <t>29A000 Universidad Autónoma de la Ciudad de México</t>
  </si>
  <si>
    <t xml:space="preserve"> Consejo de Evaluación de la Ciudad de México</t>
  </si>
  <si>
    <t>32A000 Instituto de Transparencia, Acceso a la Información Pública, Protección de Datos Personales y Rendición de Cuentas</t>
  </si>
  <si>
    <t>Instituto de Transparencia, Acceso a la Información Pública, Protección de Datos Personales y Rendición de cuentas</t>
  </si>
  <si>
    <t>40A000 Fiscalía General de Justicia</t>
  </si>
  <si>
    <t xml:space="preserve"> Fondo para el Desarrollo Económico y Social</t>
  </si>
  <si>
    <t>42A000 Consejo de Evaluación de la Ciudad de México</t>
  </si>
  <si>
    <t xml:space="preserve"> Comisión Ejecutiva de Atención a Víctimas de la Ciudad de México</t>
  </si>
  <si>
    <t>01P0ES Fondo para el Desarrollo Económico y Social</t>
  </si>
  <si>
    <t xml:space="preserve"> Mecanismo para la Protección Integral de Personas Defensoras de Derechos Humanos y Periodistas</t>
  </si>
  <si>
    <t>02PDAV Comisión Ejecutiva de Atención a Victímas de la Ciudad de México</t>
  </si>
  <si>
    <t xml:space="preserve"> Instituto de Vivienda</t>
  </si>
  <si>
    <t>02PDDP Mecanismo para la Protección Integral de Personas Defensoras de Derechos Humanos y Periodistas</t>
  </si>
  <si>
    <t xml:space="preserve"> Fondo de Desarrollo Económico</t>
  </si>
  <si>
    <t>03PDIV Instituto de Vivienda</t>
  </si>
  <si>
    <t xml:space="preserve"> Fondo para el Desarrollo Social</t>
  </si>
  <si>
    <t>04P0DE Fondo de Desarrollo Económico</t>
  </si>
  <si>
    <t xml:space="preserve"> Fondo Mixto de Promoción Turística</t>
  </si>
  <si>
    <t>04P0DS Fondo para el Desarrollo Social</t>
  </si>
  <si>
    <t xml:space="preserve"> Fondo Ambiental Público</t>
  </si>
  <si>
    <t>05P0PT Fondo Mixto de Promoción Turística</t>
  </si>
  <si>
    <t xml:space="preserve"> Procuraduría Ambiental y del Ordenamiento Territorial</t>
  </si>
  <si>
    <t>06P0FA Fondo Ambiental Público</t>
  </si>
  <si>
    <t xml:space="preserve"> Instituto Local de la Infraestructura Física Educativa</t>
  </si>
  <si>
    <t>06PDPA Procuraduría Ambiental y del Ordenamiento Territorial</t>
  </si>
  <si>
    <t xml:space="preserve"> Instituto para la Seguridad de las Construcciones</t>
  </si>
  <si>
    <t>07PDIF Instituto Local de la Infraestructura Física Educativa</t>
  </si>
  <si>
    <t xml:space="preserve"> Consejo para Prevenir y Eliminar la Discriminación</t>
  </si>
  <si>
    <t>07PDIS Instituto para la Seguridad de las Construcciones</t>
  </si>
  <si>
    <t xml:space="preserve"> Sistema para el Desarrollo Integral de la Familia</t>
  </si>
  <si>
    <t>08PDCP Consejo para Prevenir y Eliminar la Discriminación</t>
  </si>
  <si>
    <t xml:space="preserve"> Instituto de las Personas con Discapacidad</t>
  </si>
  <si>
    <t>08PDDF Sistema para el Desarrollo Integral de la Familia</t>
  </si>
  <si>
    <t xml:space="preserve"> Instituto de la Juventud</t>
  </si>
  <si>
    <t>08PDII Instituto de las Personas con Discapacidad</t>
  </si>
  <si>
    <t xml:space="preserve"> Procuraduría Social</t>
  </si>
  <si>
    <t>08PDIJ Instituto de la Juventud</t>
  </si>
  <si>
    <t xml:space="preserve"> Fideicomiso del Centro Histórico</t>
  </si>
  <si>
    <t>08PDPS Procuraduría Social</t>
  </si>
  <si>
    <t xml:space="preserve"> Fideicomiso de Recuperación Crediticia</t>
  </si>
  <si>
    <t>09PFCH Fideicomiso del Centro Histórico</t>
  </si>
  <si>
    <t xml:space="preserve"> Fideicomiso para la Reconstrucción Integral de la Ciudad de México</t>
  </si>
  <si>
    <t>09PFRC Fideicomiso de Recuperación Crediticia</t>
  </si>
  <si>
    <t xml:space="preserve"> Fideicomiso para el Fondo de Promoción para el Financiamiento del Transporte Público</t>
  </si>
  <si>
    <t>09PFRI Fideicomiso para la Reconstrucción Integral de la Ciudad de México</t>
  </si>
  <si>
    <t xml:space="preserve"> Metrobús</t>
  </si>
  <si>
    <t>10P0AC Fondo Público de Atención al Ciclista y al Peatón</t>
  </si>
  <si>
    <t xml:space="preserve"> Sistema de Transporte Colectivo Metro</t>
  </si>
  <si>
    <t>10P0TP Fideicomiso para el Fondo de Promoción para el Financiamiento del Transporte Público</t>
  </si>
  <si>
    <t xml:space="preserve"> Organismo Regulador de Transporte</t>
  </si>
  <si>
    <t>10PDMB Metrobús</t>
  </si>
  <si>
    <t xml:space="preserve"> Red de Transporte de Pasajeros (RTP)</t>
  </si>
  <si>
    <t>10PDME Sistema de Transporte Colectivo Metro</t>
  </si>
  <si>
    <t xml:space="preserve"> Servicio de Transportes Eléctricos</t>
  </si>
  <si>
    <t>10PDOR Organismo Regulador de Transporte</t>
  </si>
  <si>
    <t xml:space="preserve"> Escuela de Administración Pública</t>
  </si>
  <si>
    <t>10PDRT Red de Transporte de Pasajeros (RTP)</t>
  </si>
  <si>
    <t xml:space="preserve"> Instituto de Verificación Administrativa</t>
  </si>
  <si>
    <t>10PDTE Servicio de Transportes Eléctricos</t>
  </si>
  <si>
    <t xml:space="preserve"> Instituto para la Atención y Prevención de las Adicciones</t>
  </si>
  <si>
    <t>13PDEA Escuela de Administración Pública</t>
  </si>
  <si>
    <t xml:space="preserve"> Servicios de Salud Pública</t>
  </si>
  <si>
    <t>13PDVA Instituto de Verificación Administrativa</t>
  </si>
  <si>
    <t xml:space="preserve"> Sistema de Medios Públicos de la Ciudad de México</t>
  </si>
  <si>
    <t>14P0PJ Fideicomiso Público del Fondo de Apoyo a la Procuración de Justicia</t>
  </si>
  <si>
    <t xml:space="preserve"> Fideicomiso Museo de Arte Popular Mexicano</t>
  </si>
  <si>
    <t>26PDIA Instituto para la Atención y Prevención de las Adicciones</t>
  </si>
  <si>
    <t xml:space="preserve"> Fideicomiso Museo del Estanquillo</t>
  </si>
  <si>
    <t>26PDSP Servicios de Salud Pública</t>
  </si>
  <si>
    <t xml:space="preserve"> Fideicomiso de Promocion y Desarrollo del Cine Mexicano</t>
  </si>
  <si>
    <t>31PFMA Fideicomiso Museo de Arte Popular Mexicano</t>
  </si>
  <si>
    <t xml:space="preserve"> Centro de Conciliación Laboral</t>
  </si>
  <si>
    <t>31PFME Fideicomiso Museo del Estanquillo</t>
  </si>
  <si>
    <t xml:space="preserve"> Instituto de Capacitación para el Trabajo</t>
  </si>
  <si>
    <t>31PFPC Fideicomiso de Promocion y Desarrollo del Cine Mexicano</t>
  </si>
  <si>
    <t xml:space="preserve"> Heroico Cuerpo de Bomberos</t>
  </si>
  <si>
    <t>33PDIT Instituto de Capacitación para el Trabajo</t>
  </si>
  <si>
    <t xml:space="preserve"> Instituto del Deporte</t>
  </si>
  <si>
    <t>34PDHB Heroico Cuerpo de Bomberos</t>
  </si>
  <si>
    <t xml:space="preserve"> Instituto de Educación Media Superior</t>
  </si>
  <si>
    <t>36PDID Instituto del Deporte</t>
  </si>
  <si>
    <t xml:space="preserve"> Fideicomiso del Bienestar Educativo</t>
  </si>
  <si>
    <t>36PDIE Instituto de Educación Media Superior</t>
  </si>
  <si>
    <t xml:space="preserve"> Instituto de Planeación Democrática y Prospectiva de la Ciudad de México</t>
  </si>
  <si>
    <t>36PFEG Fideicomiso Educación Garantizada</t>
  </si>
  <si>
    <t xml:space="preserve"> Caja de Previsión para Trabajadores a Lista de Raya</t>
  </si>
  <si>
    <t>41PDIP Instituto de Planeación Democrática y Prospectiva de la Ciudad de México</t>
  </si>
  <si>
    <t xml:space="preserve"> Caja de Previsión de la Policía Auxiliar</t>
  </si>
  <si>
    <t>09PDLR Caja de Previsión para Trabajadores a Lista de Raya</t>
  </si>
  <si>
    <t xml:space="preserve"> Caja de Previsión de la Policía Preventiva</t>
  </si>
  <si>
    <t>09PDPA Caja de Previsión de la Policía Auxiliar</t>
  </si>
  <si>
    <t xml:space="preserve"> Corporación Mexicana de Impresión, S.A. de C.V.</t>
  </si>
  <si>
    <t>09PDPP Caja de Previsión de la Policía Preventiva</t>
  </si>
  <si>
    <t>09PECM Corporación Mexicana de Impresión, S.A. de C.V.</t>
  </si>
  <si>
    <t>09PESM Servicios Metropolitanos, S.A. de C.V.</t>
  </si>
  <si>
    <t>Total *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</si>
  <si>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</si>
  <si>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 </t>
    </r>
    <r>
      <rPr>
        <sz val="10"/>
        <color rgb="FF000000"/>
        <rFont val="Source Sans Pro"/>
        <family val="2"/>
      </rPr>
      <t>de Evaluación del Desarrollo Social se encuentra en proceso de transición entre Entidad a Organismo Autónomo.</t>
    </r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</si>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</sst>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3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vertAlign val="superscript"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11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169" fontId="1" fillId="0" borderId="0" xfId="0" applyNumberFormat="1" applyFont="1"/>
    <xf numFmtId="0" fontId="1" fillId="0" borderId="0" xfId="0" applyFont="1" applyAlignment="1">
      <alignment horizontal="left" vertical="center" wrapText="1"/>
    </xf>
    <xf numFmtId="43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conac_ej_153.xlsx" TargetMode="External"/><Relationship Id="rId1" Type="http://schemas.openxmlformats.org/officeDocument/2006/relationships/externalLinkPath" Target="conac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6904-00C8-4BA0-880C-4514D429B51C}">
  <sheetPr>
    <tabColor rgb="FF00B050"/>
    <pageSetUpPr fitToPage="1"/>
  </sheetPr>
  <dimension ref="A1:L136"/>
  <sheetViews>
    <sheetView showGridLines="0" tabSelected="1" view="pageBreakPreview" topLeftCell="B123" zoomScale="85" zoomScaleNormal="70" workbookViewId="0">
      <selection activeCell="A137" sqref="A137:XFD138"/>
    </sheetView>
  </sheetViews>
  <sheetFormatPr baseColWidth="10" defaultColWidth="11.5703125" defaultRowHeight="15.75" x14ac:dyDescent="0.25"/>
  <cols>
    <col min="1" max="1" width="0" style="1" hidden="1" customWidth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0" ht="1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0" ht="15" customHeight="1" x14ac:dyDescent="0.25">
      <c r="B4" s="5" t="s">
        <v>3</v>
      </c>
      <c r="C4" s="6"/>
      <c r="D4" s="6"/>
      <c r="E4" s="6"/>
      <c r="F4" s="6"/>
      <c r="G4" s="6"/>
      <c r="H4" s="6"/>
      <c r="I4" s="6"/>
      <c r="J4" s="7"/>
    </row>
    <row r="5" spans="1:10" ht="1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1:10" ht="15" customHeight="1" x14ac:dyDescent="0.25">
      <c r="B6" s="11" t="s">
        <v>5</v>
      </c>
      <c r="C6" s="12" t="s">
        <v>6</v>
      </c>
      <c r="D6" s="13"/>
      <c r="E6" s="13"/>
      <c r="F6" s="13"/>
      <c r="G6" s="14"/>
      <c r="H6" s="15" t="s">
        <v>7</v>
      </c>
      <c r="I6" s="16" t="s">
        <v>8</v>
      </c>
      <c r="J6" s="15" t="s">
        <v>9</v>
      </c>
    </row>
    <row r="7" spans="1:10" ht="30" customHeight="1" x14ac:dyDescent="0.25">
      <c r="B7" s="11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5"/>
      <c r="I7" s="18"/>
      <c r="J7" s="15"/>
    </row>
    <row r="8" spans="1:10" s="19" customFormat="1" ht="8.1" customHeight="1" x14ac:dyDescent="0.25">
      <c r="B8" s="20"/>
    </row>
    <row r="9" spans="1:10" s="25" customFormat="1" ht="30" customHeight="1" x14ac:dyDescent="0.2">
      <c r="A9" s="21" t="s">
        <v>15</v>
      </c>
      <c r="B9" s="22" t="s">
        <v>16</v>
      </c>
      <c r="C9" s="23">
        <v>228762677</v>
      </c>
      <c r="D9" s="23">
        <f t="shared" ref="D9:D18" si="0">E9-C9</f>
        <v>0</v>
      </c>
      <c r="E9" s="23">
        <v>228762677</v>
      </c>
      <c r="F9" s="23">
        <v>100797679.52</v>
      </c>
      <c r="G9" s="24">
        <v>100797679.52</v>
      </c>
      <c r="H9" s="24">
        <f t="shared" ref="H9:H18" si="1">+E9-G9</f>
        <v>127964997.48</v>
      </c>
      <c r="I9" s="23">
        <v>31871374.489999998</v>
      </c>
      <c r="J9" s="23">
        <f t="shared" ref="J9:J18" si="2">+H9-I9</f>
        <v>96093622.99000001</v>
      </c>
    </row>
    <row r="10" spans="1:10" s="25" customFormat="1" ht="30" customHeight="1" x14ac:dyDescent="0.2">
      <c r="A10" s="26" t="s">
        <v>17</v>
      </c>
      <c r="B10" s="22" t="s">
        <v>18</v>
      </c>
      <c r="C10" s="23">
        <v>728970406</v>
      </c>
      <c r="D10" s="23">
        <f t="shared" si="0"/>
        <v>0</v>
      </c>
      <c r="E10" s="23">
        <v>728970406</v>
      </c>
      <c r="F10" s="23">
        <v>257344212.03999999</v>
      </c>
      <c r="G10" s="24">
        <v>257344212.03999999</v>
      </c>
      <c r="H10" s="24">
        <f t="shared" si="1"/>
        <v>471626193.96000004</v>
      </c>
      <c r="I10" s="23">
        <v>113430008.59</v>
      </c>
      <c r="J10" s="23">
        <f t="shared" si="2"/>
        <v>358196185.37</v>
      </c>
    </row>
    <row r="11" spans="1:10" s="25" customFormat="1" ht="30" customHeight="1" x14ac:dyDescent="0.2">
      <c r="A11" s="26" t="s">
        <v>19</v>
      </c>
      <c r="B11" s="22" t="s">
        <v>20</v>
      </c>
      <c r="C11" s="23">
        <v>269432685</v>
      </c>
      <c r="D11" s="23">
        <f t="shared" si="0"/>
        <v>17730216.730000019</v>
      </c>
      <c r="E11" s="23">
        <v>287162901.73000002</v>
      </c>
      <c r="F11" s="23">
        <v>113674307.88</v>
      </c>
      <c r="G11" s="24">
        <v>113674307.88</v>
      </c>
      <c r="H11" s="24">
        <f t="shared" si="1"/>
        <v>173488593.85000002</v>
      </c>
      <c r="I11" s="23">
        <v>23585277.09</v>
      </c>
      <c r="J11" s="23">
        <f t="shared" si="2"/>
        <v>149903316.76000002</v>
      </c>
    </row>
    <row r="12" spans="1:10" s="25" customFormat="1" ht="30" customHeight="1" x14ac:dyDescent="0.2">
      <c r="A12" s="26" t="s">
        <v>21</v>
      </c>
      <c r="B12" s="22" t="s">
        <v>22</v>
      </c>
      <c r="C12" s="23">
        <v>428559871</v>
      </c>
      <c r="D12" s="23">
        <f t="shared" si="0"/>
        <v>-145211803</v>
      </c>
      <c r="E12" s="23">
        <v>283348068</v>
      </c>
      <c r="F12" s="23">
        <v>126170919.83</v>
      </c>
      <c r="G12" s="24">
        <v>126170919.83</v>
      </c>
      <c r="H12" s="24">
        <f t="shared" si="1"/>
        <v>157177148.17000002</v>
      </c>
      <c r="I12" s="23">
        <v>65220056.880000003</v>
      </c>
      <c r="J12" s="23">
        <f t="shared" si="2"/>
        <v>91957091.290000021</v>
      </c>
    </row>
    <row r="13" spans="1:10" s="25" customFormat="1" ht="30" customHeight="1" x14ac:dyDescent="0.2">
      <c r="A13" s="26" t="s">
        <v>23</v>
      </c>
      <c r="B13" s="22" t="s">
        <v>24</v>
      </c>
      <c r="C13" s="23">
        <v>146972343</v>
      </c>
      <c r="D13" s="23">
        <f t="shared" si="0"/>
        <v>-23886344.090000004</v>
      </c>
      <c r="E13" s="23">
        <v>123085998.91</v>
      </c>
      <c r="F13" s="23">
        <v>43686308.969999999</v>
      </c>
      <c r="G13" s="24">
        <v>43686308.969999999</v>
      </c>
      <c r="H13" s="24">
        <f t="shared" si="1"/>
        <v>79399689.939999998</v>
      </c>
      <c r="I13" s="23">
        <v>28720270.620000001</v>
      </c>
      <c r="J13" s="23">
        <f t="shared" si="2"/>
        <v>50679419.319999993</v>
      </c>
    </row>
    <row r="14" spans="1:10" s="25" customFormat="1" ht="30" customHeight="1" x14ac:dyDescent="0.2">
      <c r="A14" s="26" t="s">
        <v>25</v>
      </c>
      <c r="B14" s="22" t="s">
        <v>26</v>
      </c>
      <c r="C14" s="23">
        <v>1348296786</v>
      </c>
      <c r="D14" s="23">
        <f t="shared" si="0"/>
        <v>1184700342.8099999</v>
      </c>
      <c r="E14" s="23">
        <v>2532997128.8099999</v>
      </c>
      <c r="F14" s="23">
        <v>1234714951.5999999</v>
      </c>
      <c r="G14" s="24">
        <v>1234714951.5999999</v>
      </c>
      <c r="H14" s="24">
        <f t="shared" si="1"/>
        <v>1298282177.21</v>
      </c>
      <c r="I14" s="23">
        <v>456407350.66000003</v>
      </c>
      <c r="J14" s="23">
        <f t="shared" si="2"/>
        <v>841874826.54999995</v>
      </c>
    </row>
    <row r="15" spans="1:10" s="25" customFormat="1" ht="30" customHeight="1" x14ac:dyDescent="0.2">
      <c r="A15" s="26" t="s">
        <v>27</v>
      </c>
      <c r="B15" s="22" t="s">
        <v>28</v>
      </c>
      <c r="C15" s="23">
        <v>11655086703</v>
      </c>
      <c r="D15" s="23">
        <f t="shared" si="0"/>
        <v>3399806519.25</v>
      </c>
      <c r="E15" s="23">
        <v>15054893222.25</v>
      </c>
      <c r="F15" s="23">
        <v>4525945800.7600002</v>
      </c>
      <c r="G15" s="24">
        <v>4525945800.7600002</v>
      </c>
      <c r="H15" s="24">
        <f t="shared" si="1"/>
        <v>10528947421.49</v>
      </c>
      <c r="I15" s="23">
        <v>5414592500.7799997</v>
      </c>
      <c r="J15" s="23">
        <f t="shared" si="2"/>
        <v>5114354920.71</v>
      </c>
    </row>
    <row r="16" spans="1:10" s="25" customFormat="1" ht="30" customHeight="1" x14ac:dyDescent="0.2">
      <c r="A16" s="26" t="s">
        <v>29</v>
      </c>
      <c r="B16" s="22" t="s">
        <v>30</v>
      </c>
      <c r="C16" s="23">
        <v>2542944110</v>
      </c>
      <c r="D16" s="23">
        <f t="shared" si="0"/>
        <v>-190261087.84000015</v>
      </c>
      <c r="E16" s="23">
        <v>2352683022.1599998</v>
      </c>
      <c r="F16" s="23">
        <v>1089767331.45</v>
      </c>
      <c r="G16" s="24">
        <v>1089767331.45</v>
      </c>
      <c r="H16" s="24">
        <f t="shared" si="1"/>
        <v>1262915690.7099998</v>
      </c>
      <c r="I16" s="23">
        <v>350626664.38</v>
      </c>
      <c r="J16" s="23">
        <f t="shared" si="2"/>
        <v>912289026.3299998</v>
      </c>
    </row>
    <row r="17" spans="1:10" s="25" customFormat="1" ht="30" customHeight="1" x14ac:dyDescent="0.2">
      <c r="A17" s="26" t="s">
        <v>31</v>
      </c>
      <c r="B17" s="22" t="s">
        <v>32</v>
      </c>
      <c r="C17" s="23">
        <v>4282928384</v>
      </c>
      <c r="D17" s="23">
        <f t="shared" si="0"/>
        <v>884290</v>
      </c>
      <c r="E17" s="23">
        <v>4283812674</v>
      </c>
      <c r="F17" s="23">
        <v>1901402008.46</v>
      </c>
      <c r="G17" s="24">
        <v>1901402008.46</v>
      </c>
      <c r="H17" s="24">
        <f t="shared" si="1"/>
        <v>2382410665.54</v>
      </c>
      <c r="I17" s="23">
        <v>614967748.08000004</v>
      </c>
      <c r="J17" s="23">
        <f t="shared" si="2"/>
        <v>1767442917.46</v>
      </c>
    </row>
    <row r="18" spans="1:10" s="25" customFormat="1" ht="30" customHeight="1" x14ac:dyDescent="0.2">
      <c r="A18" s="26" t="s">
        <v>33</v>
      </c>
      <c r="B18" s="22" t="s">
        <v>34</v>
      </c>
      <c r="C18" s="23">
        <v>2310795709</v>
      </c>
      <c r="D18" s="23">
        <f t="shared" si="0"/>
        <v>0</v>
      </c>
      <c r="E18" s="23">
        <v>2310795709</v>
      </c>
      <c r="F18" s="23">
        <v>702901376.90999997</v>
      </c>
      <c r="G18" s="24">
        <v>702901376.90999997</v>
      </c>
      <c r="H18" s="24">
        <f t="shared" si="1"/>
        <v>1607894332.0900002</v>
      </c>
      <c r="I18" s="23">
        <v>1140300993.9200001</v>
      </c>
      <c r="J18" s="23">
        <f t="shared" si="2"/>
        <v>467593338.17000008</v>
      </c>
    </row>
    <row r="19" spans="1:10" s="25" customFormat="1" ht="30" customHeight="1" x14ac:dyDescent="0.2">
      <c r="A19" s="26"/>
      <c r="B19" s="22" t="s">
        <v>35</v>
      </c>
      <c r="C19" s="23">
        <v>25283237870</v>
      </c>
      <c r="D19" s="23"/>
      <c r="E19" s="23">
        <v>25337309877.959999</v>
      </c>
      <c r="F19" s="23">
        <v>11617181458.33</v>
      </c>
      <c r="G19" s="24">
        <v>11617181458.33</v>
      </c>
      <c r="H19" s="24"/>
      <c r="I19" s="23">
        <v>3743597492.2800002</v>
      </c>
      <c r="J19" s="23"/>
    </row>
    <row r="20" spans="1:10" s="25" customFormat="1" ht="30" customHeight="1" x14ac:dyDescent="0.2">
      <c r="A20" s="26"/>
      <c r="B20" s="22" t="s">
        <v>36</v>
      </c>
      <c r="C20" s="23">
        <v>352155369</v>
      </c>
      <c r="D20" s="23"/>
      <c r="E20" s="23">
        <v>364474849</v>
      </c>
      <c r="F20" s="23">
        <v>143275509.22</v>
      </c>
      <c r="G20" s="24">
        <v>143275509.22</v>
      </c>
      <c r="H20" s="24"/>
      <c r="I20" s="23">
        <v>50880024.07</v>
      </c>
      <c r="J20" s="23"/>
    </row>
    <row r="21" spans="1:10" s="25" customFormat="1" ht="30" customHeight="1" x14ac:dyDescent="0.2">
      <c r="A21" s="26"/>
      <c r="B21" s="22" t="s">
        <v>37</v>
      </c>
      <c r="C21" s="23">
        <v>1544672234</v>
      </c>
      <c r="D21" s="23"/>
      <c r="E21" s="23">
        <v>1544672234</v>
      </c>
      <c r="F21" s="23">
        <v>713527609.34000003</v>
      </c>
      <c r="G21" s="24">
        <v>713527609.34000003</v>
      </c>
      <c r="H21" s="24"/>
      <c r="I21" s="23">
        <v>90499508.530000001</v>
      </c>
      <c r="J21" s="23"/>
    </row>
    <row r="22" spans="1:10" s="25" customFormat="1" ht="30" customHeight="1" x14ac:dyDescent="0.2">
      <c r="A22" s="26" t="s">
        <v>38</v>
      </c>
      <c r="B22" s="22" t="s">
        <v>39</v>
      </c>
      <c r="C22" s="23">
        <v>13958768737</v>
      </c>
      <c r="D22" s="23">
        <f t="shared" ref="D22:D85" si="3">E22-C22</f>
        <v>701084185.32999992</v>
      </c>
      <c r="E22" s="23">
        <v>14659852922.33</v>
      </c>
      <c r="F22" s="23">
        <v>4811874800.5799999</v>
      </c>
      <c r="G22" s="24">
        <v>4811874800.5799999</v>
      </c>
      <c r="H22" s="24">
        <f t="shared" ref="H22:H85" si="4">+E22-G22</f>
        <v>9847978121.75</v>
      </c>
      <c r="I22" s="23">
        <v>2083140574.46</v>
      </c>
      <c r="J22" s="23">
        <f t="shared" ref="J22:J85" si="5">+H22-I22</f>
        <v>7764837547.29</v>
      </c>
    </row>
    <row r="23" spans="1:10" s="25" customFormat="1" ht="30" customHeight="1" x14ac:dyDescent="0.2">
      <c r="A23" s="26" t="s">
        <v>40</v>
      </c>
      <c r="B23" s="22" t="s">
        <v>41</v>
      </c>
      <c r="C23" s="23">
        <v>1015257097</v>
      </c>
      <c r="D23" s="23">
        <f t="shared" si="3"/>
        <v>17216994.379999995</v>
      </c>
      <c r="E23" s="23">
        <v>1032474091.38</v>
      </c>
      <c r="F23" s="23">
        <v>409099626.00999999</v>
      </c>
      <c r="G23" s="24">
        <v>409099626.00999999</v>
      </c>
      <c r="H23" s="24">
        <f t="shared" si="4"/>
        <v>623374465.37</v>
      </c>
      <c r="I23" s="23">
        <v>187939291.06999999</v>
      </c>
      <c r="J23" s="23">
        <f t="shared" si="5"/>
        <v>435435174.30000001</v>
      </c>
    </row>
    <row r="24" spans="1:10" s="25" customFormat="1" ht="30" customHeight="1" x14ac:dyDescent="0.2">
      <c r="A24" s="26" t="s">
        <v>42</v>
      </c>
      <c r="B24" s="22" t="s">
        <v>43</v>
      </c>
      <c r="C24" s="23">
        <v>774701990</v>
      </c>
      <c r="D24" s="23">
        <f t="shared" si="3"/>
        <v>17961573.330000043</v>
      </c>
      <c r="E24" s="23">
        <v>792663563.33000004</v>
      </c>
      <c r="F24" s="23">
        <v>229861069.93000001</v>
      </c>
      <c r="G24" s="24">
        <v>229861069.93000001</v>
      </c>
      <c r="H24" s="24">
        <f t="shared" si="4"/>
        <v>562802493.4000001</v>
      </c>
      <c r="I24" s="23">
        <v>410468247.68000001</v>
      </c>
      <c r="J24" s="23">
        <f t="shared" si="5"/>
        <v>152334245.72000009</v>
      </c>
    </row>
    <row r="25" spans="1:10" s="25" customFormat="1" ht="30" customHeight="1" x14ac:dyDescent="0.2">
      <c r="A25" s="26" t="s">
        <v>44</v>
      </c>
      <c r="B25" s="22" t="s">
        <v>45</v>
      </c>
      <c r="C25" s="23">
        <v>135292564</v>
      </c>
      <c r="D25" s="23">
        <f t="shared" si="3"/>
        <v>0</v>
      </c>
      <c r="E25" s="23">
        <v>135292564</v>
      </c>
      <c r="F25" s="23">
        <v>56235709.020000003</v>
      </c>
      <c r="G25" s="24">
        <v>56235709.020000003</v>
      </c>
      <c r="H25" s="24">
        <f t="shared" si="4"/>
        <v>79056854.979999989</v>
      </c>
      <c r="I25" s="23">
        <v>22433630.359999999</v>
      </c>
      <c r="J25" s="23">
        <f t="shared" si="5"/>
        <v>56623224.61999999</v>
      </c>
    </row>
    <row r="26" spans="1:10" s="25" customFormat="1" ht="30" customHeight="1" x14ac:dyDescent="0.2">
      <c r="A26" s="26" t="s">
        <v>46</v>
      </c>
      <c r="B26" s="22" t="s">
        <v>47</v>
      </c>
      <c r="C26" s="23">
        <v>164201672</v>
      </c>
      <c r="D26" s="23">
        <f t="shared" si="3"/>
        <v>0</v>
      </c>
      <c r="E26" s="23">
        <v>164201672</v>
      </c>
      <c r="F26" s="23">
        <v>27511906.059999999</v>
      </c>
      <c r="G26" s="24">
        <v>27511906.059999999</v>
      </c>
      <c r="H26" s="24">
        <f t="shared" si="4"/>
        <v>136689765.94</v>
      </c>
      <c r="I26" s="23">
        <v>17015533.460000001</v>
      </c>
      <c r="J26" s="23">
        <f t="shared" si="5"/>
        <v>119674232.47999999</v>
      </c>
    </row>
    <row r="27" spans="1:10" s="25" customFormat="1" ht="30" customHeight="1" x14ac:dyDescent="0.2">
      <c r="A27" s="26" t="s">
        <v>48</v>
      </c>
      <c r="B27" s="22" t="s">
        <v>49</v>
      </c>
      <c r="C27" s="23">
        <v>1155289401</v>
      </c>
      <c r="D27" s="23">
        <f t="shared" si="3"/>
        <v>19213550.190000057</v>
      </c>
      <c r="E27" s="23">
        <v>1174502951.1900001</v>
      </c>
      <c r="F27" s="23">
        <v>464217564.16000003</v>
      </c>
      <c r="G27" s="24">
        <v>464217564.16000003</v>
      </c>
      <c r="H27" s="24">
        <f t="shared" si="4"/>
        <v>710285387.02999997</v>
      </c>
      <c r="I27" s="23">
        <v>390149245.70999998</v>
      </c>
      <c r="J27" s="23">
        <f t="shared" si="5"/>
        <v>320136141.31999999</v>
      </c>
    </row>
    <row r="28" spans="1:10" s="25" customFormat="1" ht="30" customHeight="1" x14ac:dyDescent="0.2">
      <c r="A28" s="26" t="s">
        <v>50</v>
      </c>
      <c r="B28" s="22" t="s">
        <v>51</v>
      </c>
      <c r="C28" s="23">
        <v>293509817</v>
      </c>
      <c r="D28" s="23">
        <f t="shared" si="3"/>
        <v>19486898.290000021</v>
      </c>
      <c r="E28" s="23">
        <v>312996715.29000002</v>
      </c>
      <c r="F28" s="23">
        <v>117303801.7</v>
      </c>
      <c r="G28" s="24">
        <v>117303801.7</v>
      </c>
      <c r="H28" s="24">
        <f t="shared" si="4"/>
        <v>195692913.59000003</v>
      </c>
      <c r="I28" s="23">
        <v>67547053.040000007</v>
      </c>
      <c r="J28" s="23">
        <f t="shared" si="5"/>
        <v>128145860.55000003</v>
      </c>
    </row>
    <row r="29" spans="1:10" s="25" customFormat="1" ht="30" customHeight="1" x14ac:dyDescent="0.2">
      <c r="A29" s="26" t="s">
        <v>52</v>
      </c>
      <c r="B29" s="22" t="s">
        <v>53</v>
      </c>
      <c r="C29" s="23">
        <v>3365958265</v>
      </c>
      <c r="D29" s="23">
        <f t="shared" si="3"/>
        <v>16066876.440000057</v>
      </c>
      <c r="E29" s="23">
        <v>3382025141.4400001</v>
      </c>
      <c r="F29" s="23">
        <v>1109633022.47</v>
      </c>
      <c r="G29" s="24">
        <v>1109633022.47</v>
      </c>
      <c r="H29" s="24">
        <f t="shared" si="4"/>
        <v>2272392118.9700003</v>
      </c>
      <c r="I29" s="23">
        <v>929749303.61000001</v>
      </c>
      <c r="J29" s="23">
        <f t="shared" si="5"/>
        <v>1342642815.3600001</v>
      </c>
    </row>
    <row r="30" spans="1:10" s="25" customFormat="1" ht="30" customHeight="1" x14ac:dyDescent="0.2">
      <c r="A30" s="26" t="s">
        <v>54</v>
      </c>
      <c r="B30" s="22" t="s">
        <v>55</v>
      </c>
      <c r="C30" s="23">
        <v>2094512720</v>
      </c>
      <c r="D30" s="23">
        <f t="shared" si="3"/>
        <v>10655750.380000114</v>
      </c>
      <c r="E30" s="23">
        <v>2105168470.3800001</v>
      </c>
      <c r="F30" s="23">
        <v>717523858.01999998</v>
      </c>
      <c r="G30" s="24">
        <v>717523858.01999998</v>
      </c>
      <c r="H30" s="24">
        <f t="shared" si="4"/>
        <v>1387644612.3600001</v>
      </c>
      <c r="I30" s="23">
        <v>304725949.55000001</v>
      </c>
      <c r="J30" s="23">
        <f t="shared" si="5"/>
        <v>1082918662.8100002</v>
      </c>
    </row>
    <row r="31" spans="1:10" s="25" customFormat="1" ht="30" customHeight="1" x14ac:dyDescent="0.2">
      <c r="A31" s="26" t="s">
        <v>56</v>
      </c>
      <c r="B31" s="22" t="s">
        <v>57</v>
      </c>
      <c r="C31" s="23">
        <v>2372567424</v>
      </c>
      <c r="D31" s="23">
        <f t="shared" si="3"/>
        <v>1516047.4800000191</v>
      </c>
      <c r="E31" s="23">
        <v>2374083471.48</v>
      </c>
      <c r="F31" s="23">
        <v>893836770.63</v>
      </c>
      <c r="G31" s="24">
        <v>893836770.63</v>
      </c>
      <c r="H31" s="24">
        <f t="shared" si="4"/>
        <v>1480246700.8499999</v>
      </c>
      <c r="I31" s="23">
        <v>430719214.94999999</v>
      </c>
      <c r="J31" s="23">
        <f t="shared" si="5"/>
        <v>1049527485.8999999</v>
      </c>
    </row>
    <row r="32" spans="1:10" s="25" customFormat="1" ht="30" customHeight="1" x14ac:dyDescent="0.2">
      <c r="A32" s="26" t="s">
        <v>58</v>
      </c>
      <c r="B32" s="22" t="s">
        <v>59</v>
      </c>
      <c r="C32" s="23">
        <v>2981995355</v>
      </c>
      <c r="D32" s="23">
        <f t="shared" si="3"/>
        <v>10424898.380000114</v>
      </c>
      <c r="E32" s="23">
        <v>2992420253.3800001</v>
      </c>
      <c r="F32" s="23">
        <v>1065033131.1799999</v>
      </c>
      <c r="G32" s="24">
        <v>1065033131.1799999</v>
      </c>
      <c r="H32" s="24">
        <f t="shared" si="4"/>
        <v>1927387122.2000003</v>
      </c>
      <c r="I32" s="23">
        <v>676343631.33000004</v>
      </c>
      <c r="J32" s="23">
        <f t="shared" si="5"/>
        <v>1251043490.8700004</v>
      </c>
    </row>
    <row r="33" spans="1:10" s="25" customFormat="1" ht="30" customHeight="1" x14ac:dyDescent="0.2">
      <c r="A33" s="26" t="s">
        <v>60</v>
      </c>
      <c r="B33" s="22" t="s">
        <v>61</v>
      </c>
      <c r="C33" s="23">
        <v>1893928430</v>
      </c>
      <c r="D33" s="23">
        <f t="shared" si="3"/>
        <v>2147253.7000000477</v>
      </c>
      <c r="E33" s="23">
        <v>1896075683.7</v>
      </c>
      <c r="F33" s="23">
        <v>728378705.09000003</v>
      </c>
      <c r="G33" s="24">
        <v>728378705.09000003</v>
      </c>
      <c r="H33" s="24">
        <f t="shared" si="4"/>
        <v>1167696978.6100001</v>
      </c>
      <c r="I33" s="23">
        <v>277243045.39999998</v>
      </c>
      <c r="J33" s="23">
        <f t="shared" si="5"/>
        <v>890453933.21000016</v>
      </c>
    </row>
    <row r="34" spans="1:10" s="25" customFormat="1" ht="30" customHeight="1" x14ac:dyDescent="0.2">
      <c r="A34" s="26" t="s">
        <v>62</v>
      </c>
      <c r="B34" s="22" t="s">
        <v>63</v>
      </c>
      <c r="C34" s="23">
        <v>3538211617</v>
      </c>
      <c r="D34" s="23">
        <f t="shared" si="3"/>
        <v>62260181.329999924</v>
      </c>
      <c r="E34" s="23">
        <v>3600471798.3299999</v>
      </c>
      <c r="F34" s="23">
        <v>1370110822.99</v>
      </c>
      <c r="G34" s="24">
        <v>1370110822.99</v>
      </c>
      <c r="H34" s="24">
        <f t="shared" si="4"/>
        <v>2230360975.3400002</v>
      </c>
      <c r="I34" s="23">
        <v>462431056.88</v>
      </c>
      <c r="J34" s="23">
        <f t="shared" si="5"/>
        <v>1767929918.46</v>
      </c>
    </row>
    <row r="35" spans="1:10" s="25" customFormat="1" ht="30" customHeight="1" x14ac:dyDescent="0.2">
      <c r="A35" s="26" t="s">
        <v>64</v>
      </c>
      <c r="B35" s="22" t="s">
        <v>65</v>
      </c>
      <c r="C35" s="23">
        <v>5025192185</v>
      </c>
      <c r="D35" s="23">
        <f t="shared" si="3"/>
        <v>28902372.079999924</v>
      </c>
      <c r="E35" s="23">
        <v>5054094557.0799999</v>
      </c>
      <c r="F35" s="23">
        <v>1850480788.2</v>
      </c>
      <c r="G35" s="24">
        <v>1850480788.2</v>
      </c>
      <c r="H35" s="24">
        <f t="shared" si="4"/>
        <v>3203613768.8800001</v>
      </c>
      <c r="I35" s="23">
        <v>1019816556.4</v>
      </c>
      <c r="J35" s="23">
        <f t="shared" si="5"/>
        <v>2183797212.48</v>
      </c>
    </row>
    <row r="36" spans="1:10" s="25" customFormat="1" ht="30" customHeight="1" x14ac:dyDescent="0.2">
      <c r="A36" s="26" t="s">
        <v>66</v>
      </c>
      <c r="B36" s="22" t="s">
        <v>67</v>
      </c>
      <c r="C36" s="23">
        <v>2202041377</v>
      </c>
      <c r="D36" s="23">
        <f t="shared" si="3"/>
        <v>22034760.820000172</v>
      </c>
      <c r="E36" s="23">
        <v>2224076137.8200002</v>
      </c>
      <c r="F36" s="23">
        <v>796499982.86000001</v>
      </c>
      <c r="G36" s="24">
        <v>796499982.86000001</v>
      </c>
      <c r="H36" s="24">
        <f t="shared" si="4"/>
        <v>1427576154.96</v>
      </c>
      <c r="I36" s="23">
        <v>418760832.87</v>
      </c>
      <c r="J36" s="23">
        <f t="shared" si="5"/>
        <v>1008815322.09</v>
      </c>
    </row>
    <row r="37" spans="1:10" s="25" customFormat="1" ht="30" customHeight="1" x14ac:dyDescent="0.2">
      <c r="A37" s="26" t="s">
        <v>68</v>
      </c>
      <c r="B37" s="22" t="s">
        <v>69</v>
      </c>
      <c r="C37" s="23">
        <v>6161677372</v>
      </c>
      <c r="D37" s="23">
        <f t="shared" si="3"/>
        <v>25848107.210000038</v>
      </c>
      <c r="E37" s="23">
        <v>6187525479.21</v>
      </c>
      <c r="F37" s="23">
        <v>1947854924.8099999</v>
      </c>
      <c r="G37" s="24">
        <v>1947854924.8099999</v>
      </c>
      <c r="H37" s="24">
        <f t="shared" si="4"/>
        <v>4239670554.4000001</v>
      </c>
      <c r="I37" s="23">
        <v>1664291199.8699999</v>
      </c>
      <c r="J37" s="23">
        <f t="shared" si="5"/>
        <v>2575379354.5300002</v>
      </c>
    </row>
    <row r="38" spans="1:10" s="25" customFormat="1" ht="30" customHeight="1" x14ac:dyDescent="0.2">
      <c r="A38" s="26" t="s">
        <v>70</v>
      </c>
      <c r="B38" s="22" t="s">
        <v>71</v>
      </c>
      <c r="C38" s="23">
        <v>1852918611</v>
      </c>
      <c r="D38" s="23">
        <f t="shared" si="3"/>
        <v>1795573.1600000858</v>
      </c>
      <c r="E38" s="23">
        <v>1854714184.1600001</v>
      </c>
      <c r="F38" s="23">
        <v>493143443.85000002</v>
      </c>
      <c r="G38" s="24">
        <v>493143443.85000002</v>
      </c>
      <c r="H38" s="24">
        <f t="shared" si="4"/>
        <v>1361570740.3099999</v>
      </c>
      <c r="I38" s="23">
        <v>356815270.61000001</v>
      </c>
      <c r="J38" s="23">
        <f t="shared" si="5"/>
        <v>1004755469.6999999</v>
      </c>
    </row>
    <row r="39" spans="1:10" s="25" customFormat="1" ht="30" customHeight="1" x14ac:dyDescent="0.2">
      <c r="A39" s="26" t="s">
        <v>72</v>
      </c>
      <c r="B39" s="22" t="s">
        <v>73</v>
      </c>
      <c r="C39" s="23">
        <v>2558140438</v>
      </c>
      <c r="D39" s="23">
        <f t="shared" si="3"/>
        <v>32893909.690000057</v>
      </c>
      <c r="E39" s="23">
        <v>2591034347.6900001</v>
      </c>
      <c r="F39" s="23">
        <v>793109022.80999994</v>
      </c>
      <c r="G39" s="24">
        <v>793109022.80999994</v>
      </c>
      <c r="H39" s="24">
        <f t="shared" si="4"/>
        <v>1797925324.8800001</v>
      </c>
      <c r="I39" s="23">
        <v>572865851.61000001</v>
      </c>
      <c r="J39" s="23">
        <f t="shared" si="5"/>
        <v>1225059473.27</v>
      </c>
    </row>
    <row r="40" spans="1:10" s="25" customFormat="1" ht="30" customHeight="1" x14ac:dyDescent="0.2">
      <c r="A40" s="26" t="s">
        <v>74</v>
      </c>
      <c r="B40" s="22" t="s">
        <v>75</v>
      </c>
      <c r="C40" s="23">
        <v>1634630100</v>
      </c>
      <c r="D40" s="23">
        <f t="shared" si="3"/>
        <v>9489836.9000000954</v>
      </c>
      <c r="E40" s="23">
        <v>1644119936.9000001</v>
      </c>
      <c r="F40" s="23">
        <v>520454415.63</v>
      </c>
      <c r="G40" s="24">
        <v>520454415.63</v>
      </c>
      <c r="H40" s="24">
        <f t="shared" si="4"/>
        <v>1123665521.27</v>
      </c>
      <c r="I40" s="23">
        <v>222710115.56</v>
      </c>
      <c r="J40" s="23">
        <f t="shared" si="5"/>
        <v>900955405.71000004</v>
      </c>
    </row>
    <row r="41" spans="1:10" s="25" customFormat="1" ht="30" customHeight="1" x14ac:dyDescent="0.2">
      <c r="A41" s="26" t="s">
        <v>76</v>
      </c>
      <c r="B41" s="22" t="s">
        <v>77</v>
      </c>
      <c r="C41" s="23">
        <v>1917210370</v>
      </c>
      <c r="D41" s="23">
        <f t="shared" si="3"/>
        <v>48361349.5</v>
      </c>
      <c r="E41" s="23">
        <v>1965571719.5</v>
      </c>
      <c r="F41" s="23">
        <v>680944555.28999996</v>
      </c>
      <c r="G41" s="24">
        <v>680944555.28999996</v>
      </c>
      <c r="H41" s="24">
        <f t="shared" si="4"/>
        <v>1284627164.21</v>
      </c>
      <c r="I41" s="23">
        <v>218974099.13999999</v>
      </c>
      <c r="J41" s="23">
        <f t="shared" si="5"/>
        <v>1065653065.0700001</v>
      </c>
    </row>
    <row r="42" spans="1:10" s="25" customFormat="1" ht="30" customHeight="1" x14ac:dyDescent="0.2">
      <c r="A42" s="26" t="s">
        <v>78</v>
      </c>
      <c r="B42" s="22" t="s">
        <v>79</v>
      </c>
      <c r="C42" s="23">
        <v>2886833942</v>
      </c>
      <c r="D42" s="23">
        <f t="shared" si="3"/>
        <v>31947844.940000057</v>
      </c>
      <c r="E42" s="23">
        <v>2918781786.9400001</v>
      </c>
      <c r="F42" s="23">
        <v>873776652.44000006</v>
      </c>
      <c r="G42" s="24">
        <v>873776652.44000006</v>
      </c>
      <c r="H42" s="24">
        <f t="shared" si="4"/>
        <v>2045005134.5</v>
      </c>
      <c r="I42" s="23">
        <v>595603348.29999995</v>
      </c>
      <c r="J42" s="23">
        <f t="shared" si="5"/>
        <v>1449401786.2</v>
      </c>
    </row>
    <row r="43" spans="1:10" s="25" customFormat="1" ht="30" customHeight="1" x14ac:dyDescent="0.2">
      <c r="A43" s="26" t="s">
        <v>80</v>
      </c>
      <c r="B43" s="22" t="s">
        <v>81</v>
      </c>
      <c r="C43" s="23">
        <v>2943840837</v>
      </c>
      <c r="D43" s="23">
        <f t="shared" si="3"/>
        <v>49080436.760000229</v>
      </c>
      <c r="E43" s="23">
        <v>2992921273.7600002</v>
      </c>
      <c r="F43" s="23">
        <v>1186081053.3099999</v>
      </c>
      <c r="G43" s="24">
        <v>1186081053.3099999</v>
      </c>
      <c r="H43" s="24">
        <f t="shared" si="4"/>
        <v>1806840220.4500003</v>
      </c>
      <c r="I43" s="23">
        <v>451940574.85000002</v>
      </c>
      <c r="J43" s="23">
        <f t="shared" si="5"/>
        <v>1354899645.6000004</v>
      </c>
    </row>
    <row r="44" spans="1:10" s="25" customFormat="1" ht="30" customHeight="1" x14ac:dyDescent="0.2">
      <c r="A44" s="26" t="s">
        <v>82</v>
      </c>
      <c r="B44" s="22" t="s">
        <v>83</v>
      </c>
      <c r="C44" s="23">
        <v>2229033281</v>
      </c>
      <c r="D44" s="23">
        <f t="shared" si="3"/>
        <v>4608561.0799999237</v>
      </c>
      <c r="E44" s="23">
        <v>2233641842.0799999</v>
      </c>
      <c r="F44" s="23">
        <v>778058006.87</v>
      </c>
      <c r="G44" s="24">
        <v>778058006.87</v>
      </c>
      <c r="H44" s="24">
        <f t="shared" si="4"/>
        <v>1455583835.21</v>
      </c>
      <c r="I44" s="23">
        <v>350821927.42000002</v>
      </c>
      <c r="J44" s="23">
        <f t="shared" si="5"/>
        <v>1104761907.79</v>
      </c>
    </row>
    <row r="45" spans="1:10" s="25" customFormat="1" ht="30" customHeight="1" x14ac:dyDescent="0.2">
      <c r="A45" s="26" t="s">
        <v>84</v>
      </c>
      <c r="B45" s="22" t="s">
        <v>85</v>
      </c>
      <c r="C45" s="23">
        <v>1651545164</v>
      </c>
      <c r="D45" s="23">
        <f t="shared" si="3"/>
        <v>-123879000</v>
      </c>
      <c r="E45" s="23">
        <v>1527666164</v>
      </c>
      <c r="F45" s="23">
        <v>543893928.63999999</v>
      </c>
      <c r="G45" s="24">
        <v>543893928.63999999</v>
      </c>
      <c r="H45" s="24">
        <f t="shared" si="4"/>
        <v>983772235.36000001</v>
      </c>
      <c r="I45" s="23">
        <v>740648187.12</v>
      </c>
      <c r="J45" s="23">
        <f t="shared" si="5"/>
        <v>243124048.24000001</v>
      </c>
    </row>
    <row r="46" spans="1:10" s="25" customFormat="1" ht="30" customHeight="1" x14ac:dyDescent="0.2">
      <c r="A46" s="26" t="s">
        <v>86</v>
      </c>
      <c r="B46" s="22" t="s">
        <v>87</v>
      </c>
      <c r="C46" s="23">
        <v>257770629</v>
      </c>
      <c r="D46" s="23">
        <f t="shared" si="3"/>
        <v>13689329.920000017</v>
      </c>
      <c r="E46" s="23">
        <v>271459958.92000002</v>
      </c>
      <c r="F46" s="23">
        <v>116053773.91</v>
      </c>
      <c r="G46" s="24">
        <v>116053773.91</v>
      </c>
      <c r="H46" s="24">
        <f t="shared" si="4"/>
        <v>155406185.01000002</v>
      </c>
      <c r="I46" s="23">
        <v>45635490.829999998</v>
      </c>
      <c r="J46" s="23">
        <f t="shared" si="5"/>
        <v>109770694.18000002</v>
      </c>
    </row>
    <row r="47" spans="1:10" s="25" customFormat="1" ht="30" customHeight="1" x14ac:dyDescent="0.2">
      <c r="A47" s="26" t="s">
        <v>88</v>
      </c>
      <c r="B47" s="22" t="s">
        <v>89</v>
      </c>
      <c r="C47" s="23">
        <v>22843582</v>
      </c>
      <c r="D47" s="23">
        <f t="shared" si="3"/>
        <v>0</v>
      </c>
      <c r="E47" s="23">
        <v>22843582</v>
      </c>
      <c r="F47" s="23">
        <v>9412547.8300000001</v>
      </c>
      <c r="G47" s="24">
        <v>9412547.8300000001</v>
      </c>
      <c r="H47" s="24">
        <f t="shared" si="4"/>
        <v>13431034.17</v>
      </c>
      <c r="I47" s="23">
        <v>2879009.85</v>
      </c>
      <c r="J47" s="23">
        <f t="shared" si="5"/>
        <v>10552024.32</v>
      </c>
    </row>
    <row r="48" spans="1:10" s="25" customFormat="1" ht="30" customHeight="1" x14ac:dyDescent="0.2">
      <c r="A48" s="26" t="s">
        <v>90</v>
      </c>
      <c r="B48" s="22" t="s">
        <v>91</v>
      </c>
      <c r="C48" s="23">
        <v>72889209</v>
      </c>
      <c r="D48" s="23">
        <f t="shared" si="3"/>
        <v>0</v>
      </c>
      <c r="E48" s="23">
        <v>72889209</v>
      </c>
      <c r="F48" s="23">
        <v>15497034.65</v>
      </c>
      <c r="G48" s="24">
        <v>15497034.65</v>
      </c>
      <c r="H48" s="24">
        <f t="shared" si="4"/>
        <v>57392174.350000001</v>
      </c>
      <c r="I48" s="23">
        <v>24184920.239999998</v>
      </c>
      <c r="J48" s="23">
        <f t="shared" si="5"/>
        <v>33207254.110000003</v>
      </c>
    </row>
    <row r="49" spans="1:10" s="25" customFormat="1" ht="30" customHeight="1" x14ac:dyDescent="0.2">
      <c r="A49" s="26" t="s">
        <v>92</v>
      </c>
      <c r="B49" s="22" t="s">
        <v>93</v>
      </c>
      <c r="C49" s="23">
        <v>11143171</v>
      </c>
      <c r="D49" s="23">
        <f t="shared" si="3"/>
        <v>0</v>
      </c>
      <c r="E49" s="23">
        <v>11143171</v>
      </c>
      <c r="F49" s="23">
        <v>4425357.8099999996</v>
      </c>
      <c r="G49" s="24">
        <v>4425357.8099999996</v>
      </c>
      <c r="H49" s="24">
        <f t="shared" si="4"/>
        <v>6717813.1900000004</v>
      </c>
      <c r="I49" s="23">
        <v>3111457.06</v>
      </c>
      <c r="J49" s="23">
        <f t="shared" si="5"/>
        <v>3606356.1300000004</v>
      </c>
    </row>
    <row r="50" spans="1:10" s="27" customFormat="1" ht="30" customHeight="1" x14ac:dyDescent="0.2">
      <c r="A50" s="26" t="s">
        <v>94</v>
      </c>
      <c r="B50" s="22" t="s">
        <v>95</v>
      </c>
      <c r="C50" s="23">
        <v>13031221044</v>
      </c>
      <c r="D50" s="23">
        <f t="shared" si="3"/>
        <v>601887674.32999992</v>
      </c>
      <c r="E50" s="23">
        <v>13633108718.33</v>
      </c>
      <c r="F50" s="23">
        <v>5361706009.0799999</v>
      </c>
      <c r="G50" s="24">
        <v>5361706009.0799999</v>
      </c>
      <c r="H50" s="24">
        <f t="shared" si="4"/>
        <v>8271402709.25</v>
      </c>
      <c r="I50" s="23">
        <v>866249562.67999995</v>
      </c>
      <c r="J50" s="23">
        <f t="shared" si="5"/>
        <v>7405153146.5699997</v>
      </c>
    </row>
    <row r="51" spans="1:10" s="27" customFormat="1" ht="30" customHeight="1" x14ac:dyDescent="0.2">
      <c r="A51" s="26" t="s">
        <v>96</v>
      </c>
      <c r="B51" s="22" t="s">
        <v>97</v>
      </c>
      <c r="C51" s="23">
        <v>33428287</v>
      </c>
      <c r="D51" s="23">
        <f t="shared" si="3"/>
        <v>0</v>
      </c>
      <c r="E51" s="23">
        <v>33428287</v>
      </c>
      <c r="F51" s="23">
        <v>14220636.83</v>
      </c>
      <c r="G51" s="24">
        <v>14220636.83</v>
      </c>
      <c r="H51" s="24">
        <f t="shared" si="4"/>
        <v>19207650.170000002</v>
      </c>
      <c r="I51" s="23">
        <v>5364422.9800000004</v>
      </c>
      <c r="J51" s="23">
        <f t="shared" si="5"/>
        <v>13843227.190000001</v>
      </c>
    </row>
    <row r="52" spans="1:10" s="27" customFormat="1" ht="30" customHeight="1" x14ac:dyDescent="0.2">
      <c r="A52" s="26" t="s">
        <v>98</v>
      </c>
      <c r="B52" s="22" t="s">
        <v>99</v>
      </c>
      <c r="C52" s="23">
        <v>1347400402</v>
      </c>
      <c r="D52" s="23">
        <f t="shared" si="3"/>
        <v>0</v>
      </c>
      <c r="E52" s="23">
        <v>1347400402</v>
      </c>
      <c r="F52" s="23">
        <v>354360601.27999997</v>
      </c>
      <c r="G52" s="24">
        <v>354360601.27999997</v>
      </c>
      <c r="H52" s="24">
        <f t="shared" si="4"/>
        <v>993039800.72000003</v>
      </c>
      <c r="I52" s="23">
        <v>878834354.08000004</v>
      </c>
      <c r="J52" s="23">
        <f t="shared" si="5"/>
        <v>114205446.63999999</v>
      </c>
    </row>
    <row r="53" spans="1:10" s="27" customFormat="1" ht="30" customHeight="1" x14ac:dyDescent="0.2">
      <c r="A53" s="26" t="s">
        <v>100</v>
      </c>
      <c r="B53" s="22" t="s">
        <v>101</v>
      </c>
      <c r="C53" s="23">
        <v>146763030</v>
      </c>
      <c r="D53" s="23">
        <f t="shared" si="3"/>
        <v>0</v>
      </c>
      <c r="E53" s="23">
        <v>146763030</v>
      </c>
      <c r="F53" s="23">
        <v>57554130.850000001</v>
      </c>
      <c r="G53" s="24">
        <v>57554130.850000001</v>
      </c>
      <c r="H53" s="24">
        <f t="shared" si="4"/>
        <v>89208899.150000006</v>
      </c>
      <c r="I53" s="23">
        <v>20691066.960000001</v>
      </c>
      <c r="J53" s="23">
        <f t="shared" si="5"/>
        <v>68517832.189999998</v>
      </c>
    </row>
    <row r="54" spans="1:10" s="27" customFormat="1" ht="30" customHeight="1" x14ac:dyDescent="0.2">
      <c r="A54" s="26" t="s">
        <v>102</v>
      </c>
      <c r="B54" s="22" t="s">
        <v>103</v>
      </c>
      <c r="C54" s="23">
        <v>12107490713</v>
      </c>
      <c r="D54" s="23">
        <f t="shared" si="3"/>
        <v>0</v>
      </c>
      <c r="E54" s="23">
        <v>12107490713</v>
      </c>
      <c r="F54" s="23">
        <v>5573945022.1199999</v>
      </c>
      <c r="G54" s="24">
        <v>5573945022.1199999</v>
      </c>
      <c r="H54" s="24">
        <f t="shared" si="4"/>
        <v>6533545690.8800001</v>
      </c>
      <c r="I54" s="23">
        <v>357955450.25</v>
      </c>
      <c r="J54" s="23">
        <f t="shared" si="5"/>
        <v>6175590240.6300001</v>
      </c>
    </row>
    <row r="55" spans="1:10" s="27" customFormat="1" ht="30" customHeight="1" x14ac:dyDescent="0.2">
      <c r="A55" s="26" t="s">
        <v>104</v>
      </c>
      <c r="B55" s="22" t="s">
        <v>105</v>
      </c>
      <c r="C55" s="23">
        <v>6453208829</v>
      </c>
      <c r="D55" s="23">
        <f t="shared" si="3"/>
        <v>300</v>
      </c>
      <c r="E55" s="23">
        <v>6453209129</v>
      </c>
      <c r="F55" s="23">
        <v>2979211998.4099998</v>
      </c>
      <c r="G55" s="24">
        <v>2979211998.4099998</v>
      </c>
      <c r="H55" s="24">
        <f t="shared" si="4"/>
        <v>3473997130.5900002</v>
      </c>
      <c r="I55" s="23">
        <v>122053993.89</v>
      </c>
      <c r="J55" s="23">
        <f t="shared" si="5"/>
        <v>3351943136.7000003</v>
      </c>
    </row>
    <row r="56" spans="1:10" s="27" customFormat="1" ht="30" customHeight="1" x14ac:dyDescent="0.2">
      <c r="A56" s="26" t="s">
        <v>106</v>
      </c>
      <c r="B56" s="22" t="s">
        <v>107</v>
      </c>
      <c r="C56" s="23">
        <v>30381957</v>
      </c>
      <c r="D56" s="23">
        <f t="shared" si="3"/>
        <v>0</v>
      </c>
      <c r="E56" s="23">
        <v>30381957</v>
      </c>
      <c r="F56" s="23">
        <v>11364316.92</v>
      </c>
      <c r="G56" s="24">
        <v>11364316.92</v>
      </c>
      <c r="H56" s="24">
        <f t="shared" si="4"/>
        <v>19017640.079999998</v>
      </c>
      <c r="I56" s="23">
        <v>10481130.199999999</v>
      </c>
      <c r="J56" s="23">
        <f t="shared" si="5"/>
        <v>8536509.879999999</v>
      </c>
    </row>
    <row r="57" spans="1:10" s="27" customFormat="1" ht="30" customHeight="1" x14ac:dyDescent="0.2">
      <c r="A57" s="26" t="s">
        <v>108</v>
      </c>
      <c r="B57" s="22" t="s">
        <v>109</v>
      </c>
      <c r="C57" s="23">
        <v>188763593</v>
      </c>
      <c r="D57" s="23">
        <f t="shared" si="3"/>
        <v>0</v>
      </c>
      <c r="E57" s="23">
        <v>188763593</v>
      </c>
      <c r="F57" s="23">
        <v>58770669.630000003</v>
      </c>
      <c r="G57" s="24">
        <v>58770669.630000003</v>
      </c>
      <c r="H57" s="24">
        <f t="shared" si="4"/>
        <v>129992923.37</v>
      </c>
      <c r="I57" s="23">
        <v>11174670.699999999</v>
      </c>
      <c r="J57" s="23">
        <f t="shared" si="5"/>
        <v>118818252.67</v>
      </c>
    </row>
    <row r="58" spans="1:10" s="27" customFormat="1" ht="30" customHeight="1" x14ac:dyDescent="0.2">
      <c r="A58" s="26" t="s">
        <v>110</v>
      </c>
      <c r="B58" s="22" t="s">
        <v>111</v>
      </c>
      <c r="C58" s="23">
        <v>523766244</v>
      </c>
      <c r="D58" s="23">
        <f t="shared" si="3"/>
        <v>0</v>
      </c>
      <c r="E58" s="23">
        <v>523766244</v>
      </c>
      <c r="F58" s="23">
        <v>174793611.06999999</v>
      </c>
      <c r="G58" s="24">
        <v>174793611.06999999</v>
      </c>
      <c r="H58" s="24">
        <f t="shared" si="4"/>
        <v>348972632.93000001</v>
      </c>
      <c r="I58" s="23">
        <v>14338053.140000001</v>
      </c>
      <c r="J58" s="23">
        <f t="shared" si="5"/>
        <v>334634579.79000002</v>
      </c>
    </row>
    <row r="59" spans="1:10" s="27" customFormat="1" ht="30" customHeight="1" x14ac:dyDescent="0.2">
      <c r="A59" s="26" t="s">
        <v>112</v>
      </c>
      <c r="B59" s="22" t="s">
        <v>113</v>
      </c>
      <c r="C59" s="23">
        <v>0</v>
      </c>
      <c r="D59" s="23">
        <f t="shared" si="3"/>
        <v>267150944.19</v>
      </c>
      <c r="E59" s="23">
        <v>267150944.19</v>
      </c>
      <c r="F59" s="23">
        <v>267150944.19</v>
      </c>
      <c r="G59" s="24">
        <v>267150944.19</v>
      </c>
      <c r="H59" s="24">
        <f t="shared" si="4"/>
        <v>0</v>
      </c>
      <c r="I59" s="23">
        <v>0</v>
      </c>
      <c r="J59" s="23">
        <f t="shared" si="5"/>
        <v>0</v>
      </c>
    </row>
    <row r="60" spans="1:10" s="27" customFormat="1" ht="30" customHeight="1" x14ac:dyDescent="0.2">
      <c r="A60" s="26" t="s">
        <v>114</v>
      </c>
      <c r="B60" s="22" t="s">
        <v>115</v>
      </c>
      <c r="C60" s="23">
        <v>2131500000</v>
      </c>
      <c r="D60" s="23">
        <f t="shared" si="3"/>
        <v>-2131500000</v>
      </c>
      <c r="E60" s="23">
        <v>0</v>
      </c>
      <c r="F60" s="23">
        <v>0</v>
      </c>
      <c r="G60" s="24">
        <v>0</v>
      </c>
      <c r="H60" s="24">
        <f t="shared" si="4"/>
        <v>0</v>
      </c>
      <c r="I60" s="23">
        <v>0</v>
      </c>
      <c r="J60" s="23">
        <f t="shared" si="5"/>
        <v>0</v>
      </c>
    </row>
    <row r="61" spans="1:10" s="27" customFormat="1" ht="30" customHeight="1" x14ac:dyDescent="0.2">
      <c r="A61" s="26" t="s">
        <v>116</v>
      </c>
      <c r="B61" s="22" t="s">
        <v>117</v>
      </c>
      <c r="C61" s="23">
        <v>4342000000</v>
      </c>
      <c r="D61" s="23">
        <f t="shared" si="3"/>
        <v>-241102539.6500001</v>
      </c>
      <c r="E61" s="23">
        <v>4100897460.3499999</v>
      </c>
      <c r="F61" s="23">
        <v>2903468155.75</v>
      </c>
      <c r="G61" s="24">
        <v>2903468155.75</v>
      </c>
      <c r="H61" s="24">
        <f t="shared" si="4"/>
        <v>1197429304.5999999</v>
      </c>
      <c r="I61" s="23">
        <v>0</v>
      </c>
      <c r="J61" s="23">
        <f t="shared" si="5"/>
        <v>1197429304.5999999</v>
      </c>
    </row>
    <row r="62" spans="1:10" s="27" customFormat="1" ht="30" customHeight="1" x14ac:dyDescent="0.2">
      <c r="A62" s="26" t="s">
        <v>118</v>
      </c>
      <c r="B62" s="22" t="s">
        <v>119</v>
      </c>
      <c r="C62" s="23">
        <v>6967735131</v>
      </c>
      <c r="D62" s="23">
        <f t="shared" si="3"/>
        <v>0</v>
      </c>
      <c r="E62" s="23">
        <v>6967735131</v>
      </c>
      <c r="F62" s="23">
        <v>5039956900.3100004</v>
      </c>
      <c r="G62" s="24">
        <v>5039956900.3100004</v>
      </c>
      <c r="H62" s="24">
        <f t="shared" si="4"/>
        <v>1927778230.6899996</v>
      </c>
      <c r="I62" s="23">
        <v>1927778230.6900001</v>
      </c>
      <c r="J62" s="23">
        <f t="shared" si="5"/>
        <v>0</v>
      </c>
    </row>
    <row r="63" spans="1:10" s="27" customFormat="1" ht="30" customHeight="1" x14ac:dyDescent="0.2">
      <c r="A63" s="26" t="s">
        <v>120</v>
      </c>
      <c r="B63" s="22" t="s">
        <v>121</v>
      </c>
      <c r="C63" s="23">
        <v>1650000000</v>
      </c>
      <c r="D63" s="23">
        <f t="shared" si="3"/>
        <v>0</v>
      </c>
      <c r="E63" s="23">
        <v>1650000000</v>
      </c>
      <c r="F63" s="23">
        <v>784273562</v>
      </c>
      <c r="G63" s="24">
        <v>784273562</v>
      </c>
      <c r="H63" s="24">
        <f t="shared" si="4"/>
        <v>865726438</v>
      </c>
      <c r="I63" s="23">
        <v>0</v>
      </c>
      <c r="J63" s="23">
        <f t="shared" si="5"/>
        <v>865726438</v>
      </c>
    </row>
    <row r="64" spans="1:10" s="27" customFormat="1" ht="30" customHeight="1" x14ac:dyDescent="0.2">
      <c r="A64" s="26" t="s">
        <v>122</v>
      </c>
      <c r="B64" s="22" t="s">
        <v>123</v>
      </c>
      <c r="C64" s="23">
        <v>400000000</v>
      </c>
      <c r="D64" s="23">
        <f t="shared" si="3"/>
        <v>0</v>
      </c>
      <c r="E64" s="23">
        <v>400000000</v>
      </c>
      <c r="F64" s="23">
        <v>232666667</v>
      </c>
      <c r="G64" s="24">
        <v>232666667</v>
      </c>
      <c r="H64" s="24">
        <f t="shared" si="4"/>
        <v>167333333</v>
      </c>
      <c r="I64" s="23">
        <v>0</v>
      </c>
      <c r="J64" s="23">
        <f t="shared" si="5"/>
        <v>167333333</v>
      </c>
    </row>
    <row r="65" spans="1:10" s="27" customFormat="1" ht="30" customHeight="1" x14ac:dyDescent="0.2">
      <c r="A65" s="26" t="s">
        <v>124</v>
      </c>
      <c r="B65" s="22" t="s">
        <v>125</v>
      </c>
      <c r="C65" s="23">
        <v>6500000000</v>
      </c>
      <c r="D65" s="23">
        <f t="shared" si="3"/>
        <v>0</v>
      </c>
      <c r="E65" s="23">
        <v>6500000000</v>
      </c>
      <c r="F65" s="23">
        <v>3409643471</v>
      </c>
      <c r="G65" s="24">
        <v>3409643471</v>
      </c>
      <c r="H65" s="24">
        <f t="shared" si="4"/>
        <v>3090356529</v>
      </c>
      <c r="I65" s="23">
        <v>0</v>
      </c>
      <c r="J65" s="23">
        <f t="shared" si="5"/>
        <v>3090356529</v>
      </c>
    </row>
    <row r="66" spans="1:10" s="27" customFormat="1" ht="30" customHeight="1" x14ac:dyDescent="0.2">
      <c r="A66" s="26" t="s">
        <v>126</v>
      </c>
      <c r="B66" s="22" t="s">
        <v>127</v>
      </c>
      <c r="C66" s="23">
        <v>227000000</v>
      </c>
      <c r="D66" s="23">
        <f t="shared" si="3"/>
        <v>0</v>
      </c>
      <c r="E66" s="23">
        <v>227000000</v>
      </c>
      <c r="F66" s="23">
        <v>113499996</v>
      </c>
      <c r="G66" s="24">
        <v>113499996</v>
      </c>
      <c r="H66" s="24">
        <f t="shared" si="4"/>
        <v>113500004</v>
      </c>
      <c r="I66" s="23">
        <v>0</v>
      </c>
      <c r="J66" s="23">
        <f t="shared" si="5"/>
        <v>113500004</v>
      </c>
    </row>
    <row r="67" spans="1:10" s="27" customFormat="1" ht="30" customHeight="1" x14ac:dyDescent="0.2">
      <c r="A67" s="26" t="s">
        <v>128</v>
      </c>
      <c r="B67" s="22" t="s">
        <v>129</v>
      </c>
      <c r="C67" s="23">
        <v>515046942</v>
      </c>
      <c r="D67" s="23">
        <f t="shared" si="3"/>
        <v>0</v>
      </c>
      <c r="E67" s="23">
        <v>515046942</v>
      </c>
      <c r="F67" s="23">
        <v>241453578</v>
      </c>
      <c r="G67" s="24">
        <v>241453578</v>
      </c>
      <c r="H67" s="24">
        <f t="shared" si="4"/>
        <v>273593364</v>
      </c>
      <c r="I67" s="23">
        <v>0</v>
      </c>
      <c r="J67" s="23">
        <f t="shared" si="5"/>
        <v>273593364</v>
      </c>
    </row>
    <row r="68" spans="1:10" s="27" customFormat="1" ht="30" customHeight="1" x14ac:dyDescent="0.2">
      <c r="A68" s="26" t="s">
        <v>130</v>
      </c>
      <c r="B68" s="22" t="s">
        <v>131</v>
      </c>
      <c r="C68" s="23">
        <v>341775766</v>
      </c>
      <c r="D68" s="23">
        <f t="shared" si="3"/>
        <v>0</v>
      </c>
      <c r="E68" s="23">
        <v>341775766</v>
      </c>
      <c r="F68" s="23">
        <v>186696506</v>
      </c>
      <c r="G68" s="24">
        <v>186696506</v>
      </c>
      <c r="H68" s="24">
        <f t="shared" si="4"/>
        <v>155079260</v>
      </c>
      <c r="I68" s="23">
        <v>0</v>
      </c>
      <c r="J68" s="23">
        <f t="shared" si="5"/>
        <v>155079260</v>
      </c>
    </row>
    <row r="69" spans="1:10" s="27" customFormat="1" ht="30" customHeight="1" x14ac:dyDescent="0.2">
      <c r="A69" s="26" t="s">
        <v>132</v>
      </c>
      <c r="B69" s="22" t="s">
        <v>133</v>
      </c>
      <c r="C69" s="23">
        <v>474602998</v>
      </c>
      <c r="D69" s="23">
        <f t="shared" si="3"/>
        <v>0</v>
      </c>
      <c r="E69" s="23">
        <v>474602998</v>
      </c>
      <c r="F69" s="23">
        <v>237301498</v>
      </c>
      <c r="G69" s="24">
        <v>237301498</v>
      </c>
      <c r="H69" s="24">
        <f t="shared" si="4"/>
        <v>237301500</v>
      </c>
      <c r="I69" s="23">
        <v>0</v>
      </c>
      <c r="J69" s="23">
        <f t="shared" si="5"/>
        <v>237301500</v>
      </c>
    </row>
    <row r="70" spans="1:10" s="27" customFormat="1" ht="30" customHeight="1" x14ac:dyDescent="0.2">
      <c r="A70" s="26" t="s">
        <v>134</v>
      </c>
      <c r="B70" s="22" t="s">
        <v>135</v>
      </c>
      <c r="C70" s="23">
        <v>1258736710</v>
      </c>
      <c r="D70" s="23">
        <f t="shared" si="3"/>
        <v>0</v>
      </c>
      <c r="E70" s="23">
        <v>1258736710</v>
      </c>
      <c r="F70" s="23">
        <v>648433118</v>
      </c>
      <c r="G70" s="24">
        <v>648433118</v>
      </c>
      <c r="H70" s="24">
        <f t="shared" si="4"/>
        <v>610303592</v>
      </c>
      <c r="I70" s="23">
        <v>0</v>
      </c>
      <c r="J70" s="23">
        <f t="shared" si="5"/>
        <v>610303592</v>
      </c>
    </row>
    <row r="71" spans="1:10" s="27" customFormat="1" ht="30" customHeight="1" x14ac:dyDescent="0.2">
      <c r="A71" s="26" t="s">
        <v>136</v>
      </c>
      <c r="B71" s="22" t="s">
        <v>137</v>
      </c>
      <c r="C71" s="23">
        <v>241955194</v>
      </c>
      <c r="D71" s="23">
        <f t="shared" si="3"/>
        <v>0</v>
      </c>
      <c r="E71" s="23">
        <v>241955194</v>
      </c>
      <c r="F71" s="23">
        <v>125634180</v>
      </c>
      <c r="G71" s="24">
        <v>125634180</v>
      </c>
      <c r="H71" s="24">
        <f t="shared" si="4"/>
        <v>116321014</v>
      </c>
      <c r="I71" s="23">
        <v>0</v>
      </c>
      <c r="J71" s="23">
        <f t="shared" si="5"/>
        <v>116321014</v>
      </c>
    </row>
    <row r="72" spans="1:10" s="27" customFormat="1" ht="30" customHeight="1" x14ac:dyDescent="0.2">
      <c r="A72" s="26" t="s">
        <v>138</v>
      </c>
      <c r="B72" s="22" t="s">
        <v>139</v>
      </c>
      <c r="C72" s="23">
        <v>1605000000</v>
      </c>
      <c r="D72" s="23">
        <f t="shared" si="3"/>
        <v>0</v>
      </c>
      <c r="E72" s="23">
        <v>1605000000</v>
      </c>
      <c r="F72" s="23">
        <v>783781000</v>
      </c>
      <c r="G72" s="24">
        <v>783781000</v>
      </c>
      <c r="H72" s="24">
        <f t="shared" si="4"/>
        <v>821219000</v>
      </c>
      <c r="I72" s="23">
        <v>0</v>
      </c>
      <c r="J72" s="23">
        <f t="shared" si="5"/>
        <v>821219000</v>
      </c>
    </row>
    <row r="73" spans="1:10" s="27" customFormat="1" ht="30" customHeight="1" x14ac:dyDescent="0.2">
      <c r="A73" s="26" t="s">
        <v>140</v>
      </c>
      <c r="B73" s="22" t="s">
        <v>141</v>
      </c>
      <c r="C73" s="23">
        <v>7700000000</v>
      </c>
      <c r="D73" s="23">
        <f t="shared" si="3"/>
        <v>89151200.239999771</v>
      </c>
      <c r="E73" s="23">
        <v>7789151200.2399998</v>
      </c>
      <c r="F73" s="23">
        <v>3760623055.5</v>
      </c>
      <c r="G73" s="24">
        <v>3760623055.5</v>
      </c>
      <c r="H73" s="24">
        <f t="shared" si="4"/>
        <v>4028528144.7399998</v>
      </c>
      <c r="I73" s="23">
        <v>0</v>
      </c>
      <c r="J73" s="23">
        <f t="shared" si="5"/>
        <v>4028528144.7399998</v>
      </c>
    </row>
    <row r="74" spans="1:10" s="27" customFormat="1" ht="30" customHeight="1" x14ac:dyDescent="0.2">
      <c r="A74" s="26" t="s">
        <v>142</v>
      </c>
      <c r="B74" s="22" t="s">
        <v>143</v>
      </c>
      <c r="C74" s="23">
        <v>21530536</v>
      </c>
      <c r="D74" s="23">
        <f t="shared" si="3"/>
        <v>0</v>
      </c>
      <c r="E74" s="23">
        <v>21530536</v>
      </c>
      <c r="F74" s="23">
        <v>9293465</v>
      </c>
      <c r="G74" s="24">
        <v>9293465</v>
      </c>
      <c r="H74" s="24">
        <f t="shared" si="4"/>
        <v>12237071</v>
      </c>
      <c r="I74" s="23">
        <v>0</v>
      </c>
      <c r="J74" s="23">
        <f t="shared" si="5"/>
        <v>12237071</v>
      </c>
    </row>
    <row r="75" spans="1:10" s="27" customFormat="1" ht="46.5" customHeight="1" x14ac:dyDescent="0.2">
      <c r="A75" s="26" t="s">
        <v>144</v>
      </c>
      <c r="B75" s="22" t="s">
        <v>145</v>
      </c>
      <c r="C75" s="23">
        <v>147868308</v>
      </c>
      <c r="D75" s="23">
        <f t="shared" si="3"/>
        <v>0</v>
      </c>
      <c r="E75" s="23">
        <v>147868308</v>
      </c>
      <c r="F75" s="23">
        <v>73934154</v>
      </c>
      <c r="G75" s="24">
        <v>73934154</v>
      </c>
      <c r="H75" s="24">
        <f t="shared" si="4"/>
        <v>73934154</v>
      </c>
      <c r="I75" s="23">
        <v>0</v>
      </c>
      <c r="J75" s="23">
        <f t="shared" si="5"/>
        <v>73934154</v>
      </c>
    </row>
    <row r="76" spans="1:10" s="27" customFormat="1" ht="30" customHeight="1" x14ac:dyDescent="0.2">
      <c r="A76" s="26" t="s">
        <v>146</v>
      </c>
      <c r="B76" s="22" t="s">
        <v>147</v>
      </c>
      <c r="C76" s="23">
        <v>13765581</v>
      </c>
      <c r="D76" s="23">
        <f t="shared" si="3"/>
        <v>0</v>
      </c>
      <c r="E76" s="23">
        <v>13765581</v>
      </c>
      <c r="F76" s="23">
        <v>3255050.69</v>
      </c>
      <c r="G76" s="24">
        <v>3255050.69</v>
      </c>
      <c r="H76" s="24">
        <f t="shared" si="4"/>
        <v>10510530.310000001</v>
      </c>
      <c r="I76" s="23">
        <v>631430.47</v>
      </c>
      <c r="J76" s="23">
        <f t="shared" si="5"/>
        <v>9879099.8399999999</v>
      </c>
    </row>
    <row r="77" spans="1:10" s="27" customFormat="1" ht="30" customHeight="1" x14ac:dyDescent="0.2">
      <c r="A77" s="26" t="s">
        <v>148</v>
      </c>
      <c r="B77" s="22" t="s">
        <v>149</v>
      </c>
      <c r="C77" s="23">
        <v>37396418</v>
      </c>
      <c r="D77" s="23">
        <f t="shared" si="3"/>
        <v>0</v>
      </c>
      <c r="E77" s="23">
        <v>37396418</v>
      </c>
      <c r="F77" s="23">
        <v>25063112.77</v>
      </c>
      <c r="G77" s="24">
        <v>25063112.77</v>
      </c>
      <c r="H77" s="24">
        <f t="shared" si="4"/>
        <v>12333305.23</v>
      </c>
      <c r="I77" s="23">
        <v>3593966.6</v>
      </c>
      <c r="J77" s="23">
        <f t="shared" si="5"/>
        <v>8739338.6300000008</v>
      </c>
    </row>
    <row r="78" spans="1:10" s="27" customFormat="1" ht="30" customHeight="1" x14ac:dyDescent="0.2">
      <c r="A78" s="26" t="s">
        <v>150</v>
      </c>
      <c r="B78" s="22" t="s">
        <v>151</v>
      </c>
      <c r="C78" s="23">
        <v>12996724</v>
      </c>
      <c r="D78" s="23">
        <f t="shared" si="3"/>
        <v>0</v>
      </c>
      <c r="E78" s="23">
        <v>12996724</v>
      </c>
      <c r="F78" s="23">
        <v>5055573.29</v>
      </c>
      <c r="G78" s="24">
        <v>5055573.29</v>
      </c>
      <c r="H78" s="24">
        <f t="shared" si="4"/>
        <v>7941150.71</v>
      </c>
      <c r="I78" s="23">
        <v>3753463.64</v>
      </c>
      <c r="J78" s="23">
        <f t="shared" si="5"/>
        <v>4187687.07</v>
      </c>
    </row>
    <row r="79" spans="1:10" s="27" customFormat="1" ht="30" customHeight="1" x14ac:dyDescent="0.2">
      <c r="A79" s="26" t="s">
        <v>152</v>
      </c>
      <c r="B79" s="22" t="s">
        <v>153</v>
      </c>
      <c r="C79" s="23">
        <v>2723671427</v>
      </c>
      <c r="D79" s="23">
        <f t="shared" si="3"/>
        <v>1560417970</v>
      </c>
      <c r="E79" s="23">
        <v>4284089397</v>
      </c>
      <c r="F79" s="23">
        <v>1067501312.0599999</v>
      </c>
      <c r="G79" s="24">
        <v>1067501312.0599999</v>
      </c>
      <c r="H79" s="24">
        <f t="shared" si="4"/>
        <v>3216588084.9400001</v>
      </c>
      <c r="I79" s="23">
        <v>487892841.48000002</v>
      </c>
      <c r="J79" s="23">
        <f t="shared" si="5"/>
        <v>2728695243.46</v>
      </c>
    </row>
    <row r="80" spans="1:10" s="27" customFormat="1" ht="30" customHeight="1" x14ac:dyDescent="0.2">
      <c r="A80" s="26" t="s">
        <v>154</v>
      </c>
      <c r="B80" s="22" t="s">
        <v>155</v>
      </c>
      <c r="C80" s="23">
        <v>873376</v>
      </c>
      <c r="D80" s="23">
        <f t="shared" si="3"/>
        <v>0</v>
      </c>
      <c r="E80" s="23">
        <v>873376</v>
      </c>
      <c r="F80" s="23">
        <v>0</v>
      </c>
      <c r="G80" s="24">
        <v>0</v>
      </c>
      <c r="H80" s="24">
        <f t="shared" si="4"/>
        <v>873376</v>
      </c>
      <c r="I80" s="23">
        <v>0</v>
      </c>
      <c r="J80" s="23">
        <f t="shared" si="5"/>
        <v>873376</v>
      </c>
    </row>
    <row r="81" spans="1:10" s="27" customFormat="1" ht="30" customHeight="1" x14ac:dyDescent="0.2">
      <c r="A81" s="26" t="s">
        <v>156</v>
      </c>
      <c r="B81" s="22" t="s">
        <v>157</v>
      </c>
      <c r="C81" s="23">
        <v>457242413</v>
      </c>
      <c r="D81" s="23">
        <f t="shared" si="3"/>
        <v>0</v>
      </c>
      <c r="E81" s="23">
        <v>457242413</v>
      </c>
      <c r="F81" s="23">
        <v>183798802</v>
      </c>
      <c r="G81" s="24">
        <v>183798802</v>
      </c>
      <c r="H81" s="24">
        <f t="shared" si="4"/>
        <v>273443611</v>
      </c>
      <c r="I81" s="23">
        <v>31123000</v>
      </c>
      <c r="J81" s="23">
        <f t="shared" si="5"/>
        <v>242320611</v>
      </c>
    </row>
    <row r="82" spans="1:10" s="27" customFormat="1" ht="30" customHeight="1" x14ac:dyDescent="0.2">
      <c r="A82" s="26" t="s">
        <v>158</v>
      </c>
      <c r="B82" s="22" t="s">
        <v>159</v>
      </c>
      <c r="C82" s="23">
        <v>189897238</v>
      </c>
      <c r="D82" s="23">
        <f t="shared" si="3"/>
        <v>0</v>
      </c>
      <c r="E82" s="23">
        <v>189897238</v>
      </c>
      <c r="F82" s="23">
        <v>11163919.119999999</v>
      </c>
      <c r="G82" s="24">
        <v>11163919.119999999</v>
      </c>
      <c r="H82" s="24">
        <f t="shared" si="4"/>
        <v>178733318.88</v>
      </c>
      <c r="I82" s="23">
        <v>84436325.209999993</v>
      </c>
      <c r="J82" s="23">
        <f t="shared" si="5"/>
        <v>94296993.670000002</v>
      </c>
    </row>
    <row r="83" spans="1:10" s="27" customFormat="1" ht="30" customHeight="1" x14ac:dyDescent="0.2">
      <c r="A83" s="26" t="s">
        <v>160</v>
      </c>
      <c r="B83" s="22" t="s">
        <v>161</v>
      </c>
      <c r="C83" s="23">
        <v>1151790862</v>
      </c>
      <c r="D83" s="23">
        <f t="shared" si="3"/>
        <v>0</v>
      </c>
      <c r="E83" s="23">
        <v>1151790862</v>
      </c>
      <c r="F83" s="23">
        <v>556526371.03999996</v>
      </c>
      <c r="G83" s="24">
        <v>556526371.03999996</v>
      </c>
      <c r="H83" s="24">
        <f t="shared" si="4"/>
        <v>595264490.96000004</v>
      </c>
      <c r="I83" s="23">
        <v>595264490.96000004</v>
      </c>
      <c r="J83" s="23">
        <f t="shared" si="5"/>
        <v>0</v>
      </c>
    </row>
    <row r="84" spans="1:10" s="27" customFormat="1" ht="30" customHeight="1" x14ac:dyDescent="0.2">
      <c r="A84" s="26" t="s">
        <v>162</v>
      </c>
      <c r="B84" s="22" t="s">
        <v>163</v>
      </c>
      <c r="C84" s="23">
        <v>120339106</v>
      </c>
      <c r="D84" s="23">
        <f t="shared" si="3"/>
        <v>0</v>
      </c>
      <c r="E84" s="23">
        <v>120339106</v>
      </c>
      <c r="F84" s="23">
        <v>52801200.969999999</v>
      </c>
      <c r="G84" s="24">
        <v>52801200.969999999</v>
      </c>
      <c r="H84" s="24">
        <f t="shared" si="4"/>
        <v>67537905.030000001</v>
      </c>
      <c r="I84" s="23">
        <v>13047569.5</v>
      </c>
      <c r="J84" s="23">
        <f t="shared" si="5"/>
        <v>54490335.530000001</v>
      </c>
    </row>
    <row r="85" spans="1:10" s="27" customFormat="1" ht="30" customHeight="1" x14ac:dyDescent="0.2">
      <c r="A85" s="26" t="s">
        <v>164</v>
      </c>
      <c r="B85" s="22" t="s">
        <v>165</v>
      </c>
      <c r="C85" s="23">
        <v>24859502</v>
      </c>
      <c r="D85" s="23">
        <f t="shared" si="3"/>
        <v>180472448</v>
      </c>
      <c r="E85" s="23">
        <v>205331950</v>
      </c>
      <c r="F85" s="23">
        <v>9392580.3300000001</v>
      </c>
      <c r="G85" s="24">
        <v>9392580.3300000001</v>
      </c>
      <c r="H85" s="24">
        <f t="shared" si="4"/>
        <v>195939369.66999999</v>
      </c>
      <c r="I85" s="23">
        <v>1565220.8</v>
      </c>
      <c r="J85" s="23">
        <f t="shared" si="5"/>
        <v>194374148.86999997</v>
      </c>
    </row>
    <row r="86" spans="1:10" s="27" customFormat="1" ht="30" customHeight="1" x14ac:dyDescent="0.2">
      <c r="A86" s="26" t="s">
        <v>166</v>
      </c>
      <c r="B86" s="22" t="s">
        <v>167</v>
      </c>
      <c r="C86" s="23">
        <v>128763515</v>
      </c>
      <c r="D86" s="23">
        <f t="shared" ref="D86:D124" si="6">E86-C86</f>
        <v>0</v>
      </c>
      <c r="E86" s="23">
        <v>128763515</v>
      </c>
      <c r="F86" s="23">
        <v>18633966.969999999</v>
      </c>
      <c r="G86" s="24">
        <v>18633966.969999999</v>
      </c>
      <c r="H86" s="24">
        <f t="shared" ref="H86:H124" si="7">+E86-G86</f>
        <v>110129548.03</v>
      </c>
      <c r="I86" s="23">
        <v>32571267.09</v>
      </c>
      <c r="J86" s="23">
        <f t="shared" ref="J86:J124" si="8">+H86-I86</f>
        <v>77558280.939999998</v>
      </c>
    </row>
    <row r="87" spans="1:10" s="27" customFormat="1" ht="30" customHeight="1" x14ac:dyDescent="0.2">
      <c r="A87" s="26" t="s">
        <v>168</v>
      </c>
      <c r="B87" s="22" t="s">
        <v>169</v>
      </c>
      <c r="C87" s="23">
        <v>28569845</v>
      </c>
      <c r="D87" s="23">
        <f t="shared" si="6"/>
        <v>0</v>
      </c>
      <c r="E87" s="23">
        <v>28569845</v>
      </c>
      <c r="F87" s="23">
        <v>10063078.300000001</v>
      </c>
      <c r="G87" s="24">
        <v>10063078.300000001</v>
      </c>
      <c r="H87" s="24">
        <f t="shared" si="7"/>
        <v>18506766.699999999</v>
      </c>
      <c r="I87" s="23">
        <v>7530802.9400000004</v>
      </c>
      <c r="J87" s="23">
        <f t="shared" si="8"/>
        <v>10975963.759999998</v>
      </c>
    </row>
    <row r="88" spans="1:10" s="27" customFormat="1" ht="30" customHeight="1" x14ac:dyDescent="0.2">
      <c r="A88" s="26" t="s">
        <v>170</v>
      </c>
      <c r="B88" s="22" t="s">
        <v>171</v>
      </c>
      <c r="C88" s="23">
        <v>2283703422</v>
      </c>
      <c r="D88" s="23">
        <f t="shared" si="6"/>
        <v>23862116.800000191</v>
      </c>
      <c r="E88" s="23">
        <v>2307565538.8000002</v>
      </c>
      <c r="F88" s="23">
        <v>1055814639.08</v>
      </c>
      <c r="G88" s="24">
        <v>1055814639.08</v>
      </c>
      <c r="H88" s="24">
        <f t="shared" si="7"/>
        <v>1251750899.7200003</v>
      </c>
      <c r="I88" s="23">
        <v>512836318.85000002</v>
      </c>
      <c r="J88" s="23">
        <f t="shared" si="8"/>
        <v>738914580.87000024</v>
      </c>
    </row>
    <row r="89" spans="1:10" s="27" customFormat="1" ht="30" customHeight="1" x14ac:dyDescent="0.2">
      <c r="A89" s="26" t="s">
        <v>172</v>
      </c>
      <c r="B89" s="22" t="s">
        <v>173</v>
      </c>
      <c r="C89" s="23">
        <v>17986615</v>
      </c>
      <c r="D89" s="23">
        <f t="shared" si="6"/>
        <v>0</v>
      </c>
      <c r="E89" s="23">
        <v>17986615</v>
      </c>
      <c r="F89" s="23">
        <v>6432391.9000000004</v>
      </c>
      <c r="G89" s="24">
        <v>6432391.9000000004</v>
      </c>
      <c r="H89" s="24">
        <f t="shared" si="7"/>
        <v>11554223.1</v>
      </c>
      <c r="I89" s="23">
        <v>3013694.97</v>
      </c>
      <c r="J89" s="23">
        <f t="shared" si="8"/>
        <v>8540528.129999999</v>
      </c>
    </row>
    <row r="90" spans="1:10" s="27" customFormat="1" ht="30" customHeight="1" x14ac:dyDescent="0.2">
      <c r="A90" s="26" t="s">
        <v>174</v>
      </c>
      <c r="B90" s="22" t="s">
        <v>175</v>
      </c>
      <c r="C90" s="23">
        <v>157050493</v>
      </c>
      <c r="D90" s="23">
        <f t="shared" si="6"/>
        <v>0</v>
      </c>
      <c r="E90" s="23">
        <v>157050493</v>
      </c>
      <c r="F90" s="23">
        <v>41703622.460000001</v>
      </c>
      <c r="G90" s="24">
        <v>41703622.460000001</v>
      </c>
      <c r="H90" s="24">
        <f t="shared" si="7"/>
        <v>115346870.53999999</v>
      </c>
      <c r="I90" s="23">
        <v>95667252.239999995</v>
      </c>
      <c r="J90" s="23">
        <f t="shared" si="8"/>
        <v>19679618.299999997</v>
      </c>
    </row>
    <row r="91" spans="1:10" s="27" customFormat="1" ht="30" customHeight="1" x14ac:dyDescent="0.2">
      <c r="A91" s="26" t="s">
        <v>176</v>
      </c>
      <c r="B91" s="22" t="s">
        <v>177</v>
      </c>
      <c r="C91" s="23">
        <v>401977171</v>
      </c>
      <c r="D91" s="23">
        <f t="shared" si="6"/>
        <v>0</v>
      </c>
      <c r="E91" s="23">
        <v>401977171</v>
      </c>
      <c r="F91" s="23">
        <v>157516316.33000001</v>
      </c>
      <c r="G91" s="24">
        <v>157516316.33000001</v>
      </c>
      <c r="H91" s="24">
        <f t="shared" si="7"/>
        <v>244460854.66999999</v>
      </c>
      <c r="I91" s="23">
        <v>170124433.69999999</v>
      </c>
      <c r="J91" s="23">
        <f t="shared" si="8"/>
        <v>74336420.969999999</v>
      </c>
    </row>
    <row r="92" spans="1:10" s="27" customFormat="1" ht="30" customHeight="1" x14ac:dyDescent="0.2">
      <c r="A92" s="26" t="s">
        <v>178</v>
      </c>
      <c r="B92" s="22" t="s">
        <v>179</v>
      </c>
      <c r="C92" s="23">
        <v>42854158</v>
      </c>
      <c r="D92" s="23">
        <f t="shared" si="6"/>
        <v>7979700.950000003</v>
      </c>
      <c r="E92" s="23">
        <v>50833858.950000003</v>
      </c>
      <c r="F92" s="23">
        <v>19352594.59</v>
      </c>
      <c r="G92" s="24">
        <v>19352594.59</v>
      </c>
      <c r="H92" s="24">
        <f t="shared" si="7"/>
        <v>31481264.360000003</v>
      </c>
      <c r="I92" s="23">
        <v>9750587.7899999991</v>
      </c>
      <c r="J92" s="23">
        <f t="shared" si="8"/>
        <v>21730676.570000004</v>
      </c>
    </row>
    <row r="93" spans="1:10" s="27" customFormat="1" ht="30" customHeight="1" x14ac:dyDescent="0.2">
      <c r="A93" s="26" t="s">
        <v>180</v>
      </c>
      <c r="B93" s="22" t="s">
        <v>181</v>
      </c>
      <c r="C93" s="23">
        <v>16512611</v>
      </c>
      <c r="D93" s="23">
        <f t="shared" si="6"/>
        <v>-14263899.99</v>
      </c>
      <c r="E93" s="23">
        <v>2248711.0099999998</v>
      </c>
      <c r="F93" s="23">
        <v>2248711.0099999998</v>
      </c>
      <c r="G93" s="24">
        <v>2248711.0099999998</v>
      </c>
      <c r="H93" s="24">
        <f t="shared" si="7"/>
        <v>0</v>
      </c>
      <c r="I93" s="23">
        <v>0</v>
      </c>
      <c r="J93" s="23">
        <f t="shared" si="8"/>
        <v>0</v>
      </c>
    </row>
    <row r="94" spans="1:10" s="27" customFormat="1" ht="30" customHeight="1" x14ac:dyDescent="0.2">
      <c r="A94" s="26" t="s">
        <v>182</v>
      </c>
      <c r="B94" s="22" t="s">
        <v>183</v>
      </c>
      <c r="C94" s="23">
        <v>0</v>
      </c>
      <c r="D94" s="23">
        <f t="shared" si="6"/>
        <v>508018736.25</v>
      </c>
      <c r="E94" s="23">
        <v>508018736.25</v>
      </c>
      <c r="F94" s="23">
        <v>285275316.24000001</v>
      </c>
      <c r="G94" s="24">
        <v>285275316.24000001</v>
      </c>
      <c r="H94" s="24">
        <f t="shared" si="7"/>
        <v>222743420.00999999</v>
      </c>
      <c r="I94" s="23">
        <v>20457317.350000001</v>
      </c>
      <c r="J94" s="23">
        <f t="shared" si="8"/>
        <v>202286102.66</v>
      </c>
    </row>
    <row r="95" spans="1:10" s="27" customFormat="1" ht="30" customHeight="1" x14ac:dyDescent="0.2">
      <c r="A95" s="26" t="s">
        <v>184</v>
      </c>
      <c r="B95" s="22" t="s">
        <v>185</v>
      </c>
      <c r="C95" s="23">
        <v>791700595</v>
      </c>
      <c r="D95" s="23">
        <f t="shared" si="6"/>
        <v>0</v>
      </c>
      <c r="E95" s="23">
        <v>791700595</v>
      </c>
      <c r="F95" s="23">
        <v>0</v>
      </c>
      <c r="G95" s="24">
        <v>0</v>
      </c>
      <c r="H95" s="24">
        <f t="shared" si="7"/>
        <v>791700595</v>
      </c>
      <c r="I95" s="23">
        <v>0</v>
      </c>
      <c r="J95" s="23">
        <f t="shared" si="8"/>
        <v>791700595</v>
      </c>
    </row>
    <row r="96" spans="1:10" s="27" customFormat="1" ht="30" customHeight="1" x14ac:dyDescent="0.2">
      <c r="A96" s="26" t="s">
        <v>186</v>
      </c>
      <c r="B96" s="22" t="s">
        <v>187</v>
      </c>
      <c r="C96" s="23">
        <v>2761233509</v>
      </c>
      <c r="D96" s="23">
        <f t="shared" si="6"/>
        <v>0</v>
      </c>
      <c r="E96" s="23">
        <v>2761233509</v>
      </c>
      <c r="F96" s="23">
        <v>1404856278.3699999</v>
      </c>
      <c r="G96" s="24">
        <v>1404856278.3699999</v>
      </c>
      <c r="H96" s="24">
        <f t="shared" si="7"/>
        <v>1356377230.6300001</v>
      </c>
      <c r="I96" s="23">
        <v>1264275536.53</v>
      </c>
      <c r="J96" s="23">
        <f t="shared" si="8"/>
        <v>92101694.100000143</v>
      </c>
    </row>
    <row r="97" spans="1:10" s="27" customFormat="1" ht="30" customHeight="1" x14ac:dyDescent="0.2">
      <c r="A97" s="26" t="s">
        <v>188</v>
      </c>
      <c r="B97" s="22" t="s">
        <v>189</v>
      </c>
      <c r="C97" s="23">
        <v>13599921247</v>
      </c>
      <c r="D97" s="23">
        <f t="shared" si="6"/>
        <v>1074484168.6900005</v>
      </c>
      <c r="E97" s="23">
        <v>14674405415.690001</v>
      </c>
      <c r="F97" s="23">
        <v>2925641067.5500002</v>
      </c>
      <c r="G97" s="24">
        <v>2925641067.5500002</v>
      </c>
      <c r="H97" s="24">
        <f t="shared" si="7"/>
        <v>11748764348.139999</v>
      </c>
      <c r="I97" s="23">
        <v>5712943091.8299999</v>
      </c>
      <c r="J97" s="23">
        <f t="shared" si="8"/>
        <v>6035821256.3099995</v>
      </c>
    </row>
    <row r="98" spans="1:10" s="27" customFormat="1" ht="30" customHeight="1" x14ac:dyDescent="0.2">
      <c r="A98" s="26" t="s">
        <v>190</v>
      </c>
      <c r="B98" s="22" t="s">
        <v>191</v>
      </c>
      <c r="C98" s="23">
        <v>159499649</v>
      </c>
      <c r="D98" s="23">
        <f t="shared" si="6"/>
        <v>-7951800</v>
      </c>
      <c r="E98" s="23">
        <v>151547849</v>
      </c>
      <c r="F98" s="23">
        <v>33333475.690000001</v>
      </c>
      <c r="G98" s="24">
        <v>33333475.690000001</v>
      </c>
      <c r="H98" s="24">
        <f t="shared" si="7"/>
        <v>118214373.31</v>
      </c>
      <c r="I98" s="23">
        <v>39811431.969999999</v>
      </c>
      <c r="J98" s="23">
        <f t="shared" si="8"/>
        <v>78402941.340000004</v>
      </c>
    </row>
    <row r="99" spans="1:10" s="27" customFormat="1" ht="30" customHeight="1" x14ac:dyDescent="0.2">
      <c r="A99" s="26" t="s">
        <v>192</v>
      </c>
      <c r="B99" s="22" t="s">
        <v>193</v>
      </c>
      <c r="C99" s="23">
        <v>1821179973</v>
      </c>
      <c r="D99" s="23">
        <f t="shared" si="6"/>
        <v>0</v>
      </c>
      <c r="E99" s="23">
        <v>1821179973</v>
      </c>
      <c r="F99" s="23">
        <v>794461162.61000001</v>
      </c>
      <c r="G99" s="24">
        <v>794461162.61000001</v>
      </c>
      <c r="H99" s="24">
        <f t="shared" si="7"/>
        <v>1026718810.39</v>
      </c>
      <c r="I99" s="23">
        <v>170292458.30000001</v>
      </c>
      <c r="J99" s="23">
        <f t="shared" si="8"/>
        <v>856426352.08999991</v>
      </c>
    </row>
    <row r="100" spans="1:10" s="27" customFormat="1" ht="30" customHeight="1" x14ac:dyDescent="0.2">
      <c r="A100" s="26" t="s">
        <v>194</v>
      </c>
      <c r="B100" s="22" t="s">
        <v>195</v>
      </c>
      <c r="C100" s="23">
        <v>931888880</v>
      </c>
      <c r="D100" s="23">
        <f t="shared" si="6"/>
        <v>705883000</v>
      </c>
      <c r="E100" s="23">
        <v>1637771880</v>
      </c>
      <c r="F100" s="23">
        <v>490918584.35000002</v>
      </c>
      <c r="G100" s="24">
        <v>490918584.35000002</v>
      </c>
      <c r="H100" s="24">
        <f t="shared" si="7"/>
        <v>1146853295.6500001</v>
      </c>
      <c r="I100" s="23">
        <v>25713426.719999999</v>
      </c>
      <c r="J100" s="23">
        <f t="shared" si="8"/>
        <v>1121139868.9300001</v>
      </c>
    </row>
    <row r="101" spans="1:10" s="27" customFormat="1" ht="30" customHeight="1" x14ac:dyDescent="0.2">
      <c r="A101" s="26" t="s">
        <v>196</v>
      </c>
      <c r="B101" s="22" t="s">
        <v>197</v>
      </c>
      <c r="C101" s="23">
        <v>35786014</v>
      </c>
      <c r="D101" s="23">
        <f t="shared" si="6"/>
        <v>0</v>
      </c>
      <c r="E101" s="23">
        <v>35786014</v>
      </c>
      <c r="F101" s="23">
        <v>14143778.369999999</v>
      </c>
      <c r="G101" s="24">
        <v>14143778.369999999</v>
      </c>
      <c r="H101" s="24">
        <f t="shared" si="7"/>
        <v>21642235.630000003</v>
      </c>
      <c r="I101" s="23">
        <v>7052995.8300000001</v>
      </c>
      <c r="J101" s="23">
        <f t="shared" si="8"/>
        <v>14589239.800000003</v>
      </c>
    </row>
    <row r="102" spans="1:10" s="27" customFormat="1" ht="30" customHeight="1" x14ac:dyDescent="0.2">
      <c r="A102" s="26" t="s">
        <v>198</v>
      </c>
      <c r="B102" s="22" t="s">
        <v>199</v>
      </c>
      <c r="C102" s="23">
        <v>297418194</v>
      </c>
      <c r="D102" s="23">
        <f t="shared" si="6"/>
        <v>0</v>
      </c>
      <c r="E102" s="23">
        <v>297418194</v>
      </c>
      <c r="F102" s="23">
        <v>117114394.39</v>
      </c>
      <c r="G102" s="24">
        <v>117114394.39</v>
      </c>
      <c r="H102" s="24">
        <f t="shared" si="7"/>
        <v>180303799.61000001</v>
      </c>
      <c r="I102" s="23">
        <v>34119434.109999999</v>
      </c>
      <c r="J102" s="23">
        <f t="shared" si="8"/>
        <v>146184365.5</v>
      </c>
    </row>
    <row r="103" spans="1:10" s="27" customFormat="1" ht="30" customHeight="1" x14ac:dyDescent="0.2">
      <c r="A103" s="26" t="s">
        <v>200</v>
      </c>
      <c r="B103" s="22" t="s">
        <v>201</v>
      </c>
      <c r="C103" s="23">
        <v>52419467</v>
      </c>
      <c r="D103" s="23">
        <f t="shared" si="6"/>
        <v>0</v>
      </c>
      <c r="E103" s="23">
        <v>52419467</v>
      </c>
      <c r="F103" s="23">
        <v>17525625.84</v>
      </c>
      <c r="G103" s="24">
        <v>17525625.84</v>
      </c>
      <c r="H103" s="24">
        <f t="shared" si="7"/>
        <v>34893841.159999996</v>
      </c>
      <c r="I103" s="23">
        <v>13200114.380000001</v>
      </c>
      <c r="J103" s="23">
        <f t="shared" si="8"/>
        <v>21693726.779999994</v>
      </c>
    </row>
    <row r="104" spans="1:10" s="27" customFormat="1" ht="30" customHeight="1" x14ac:dyDescent="0.2">
      <c r="A104" s="26" t="s">
        <v>202</v>
      </c>
      <c r="B104" s="22" t="s">
        <v>203</v>
      </c>
      <c r="C104" s="23">
        <v>7132102898</v>
      </c>
      <c r="D104" s="23">
        <f t="shared" si="6"/>
        <v>893706794.13000011</v>
      </c>
      <c r="E104" s="23">
        <v>8025809692.1300001</v>
      </c>
      <c r="F104" s="23">
        <v>4044279820.3800001</v>
      </c>
      <c r="G104" s="24">
        <v>4044279820.3800001</v>
      </c>
      <c r="H104" s="24">
        <f t="shared" si="7"/>
        <v>3981529871.75</v>
      </c>
      <c r="I104" s="23">
        <v>665112701.55999994</v>
      </c>
      <c r="J104" s="23">
        <f t="shared" si="8"/>
        <v>3316417170.1900001</v>
      </c>
    </row>
    <row r="105" spans="1:10" s="27" customFormat="1" ht="30" customHeight="1" x14ac:dyDescent="0.2">
      <c r="A105" s="26" t="s">
        <v>204</v>
      </c>
      <c r="B105" s="22" t="s">
        <v>205</v>
      </c>
      <c r="C105" s="23">
        <v>127760215</v>
      </c>
      <c r="D105" s="23">
        <f t="shared" si="6"/>
        <v>0</v>
      </c>
      <c r="E105" s="23">
        <v>127760215</v>
      </c>
      <c r="F105" s="23">
        <v>39299427.060000002</v>
      </c>
      <c r="G105" s="24">
        <v>39299427.060000002</v>
      </c>
      <c r="H105" s="24">
        <f t="shared" si="7"/>
        <v>88460787.939999998</v>
      </c>
      <c r="I105" s="23">
        <v>54624360.719999999</v>
      </c>
      <c r="J105" s="23">
        <f t="shared" si="8"/>
        <v>33836427.219999999</v>
      </c>
    </row>
    <row r="106" spans="1:10" s="27" customFormat="1" ht="30" customHeight="1" x14ac:dyDescent="0.2">
      <c r="A106" s="26" t="s">
        <v>206</v>
      </c>
      <c r="B106" s="22" t="s">
        <v>207</v>
      </c>
      <c r="C106" s="23">
        <v>16749309</v>
      </c>
      <c r="D106" s="23">
        <f t="shared" si="6"/>
        <v>0</v>
      </c>
      <c r="E106" s="23">
        <v>16749309</v>
      </c>
      <c r="F106" s="23">
        <v>7156655.8600000003</v>
      </c>
      <c r="G106" s="24">
        <v>7156655.8600000003</v>
      </c>
      <c r="H106" s="24">
        <f t="shared" si="7"/>
        <v>9592653.1400000006</v>
      </c>
      <c r="I106" s="23">
        <v>4717922.9800000004</v>
      </c>
      <c r="J106" s="23">
        <f t="shared" si="8"/>
        <v>4874730.16</v>
      </c>
    </row>
    <row r="107" spans="1:10" s="27" customFormat="1" ht="30" customHeight="1" x14ac:dyDescent="0.2">
      <c r="A107" s="26" t="s">
        <v>208</v>
      </c>
      <c r="B107" s="22" t="s">
        <v>209</v>
      </c>
      <c r="C107" s="23">
        <v>7953954</v>
      </c>
      <c r="D107" s="23">
        <f t="shared" si="6"/>
        <v>0</v>
      </c>
      <c r="E107" s="23">
        <v>7953954</v>
      </c>
      <c r="F107" s="23">
        <v>2826119.04</v>
      </c>
      <c r="G107" s="24">
        <v>2826119.04</v>
      </c>
      <c r="H107" s="24">
        <f t="shared" si="7"/>
        <v>5127834.96</v>
      </c>
      <c r="I107" s="23">
        <v>1068048.1299999999</v>
      </c>
      <c r="J107" s="23">
        <f t="shared" si="8"/>
        <v>4059786.83</v>
      </c>
    </row>
    <row r="108" spans="1:10" s="27" customFormat="1" ht="30" customHeight="1" x14ac:dyDescent="0.2">
      <c r="A108" s="26" t="s">
        <v>210</v>
      </c>
      <c r="B108" s="22" t="s">
        <v>211</v>
      </c>
      <c r="C108" s="23">
        <v>12594767</v>
      </c>
      <c r="D108" s="23">
        <f t="shared" si="6"/>
        <v>0</v>
      </c>
      <c r="E108" s="23">
        <v>12594767</v>
      </c>
      <c r="F108" s="23">
        <v>1550213.98</v>
      </c>
      <c r="G108" s="24">
        <v>1550213.98</v>
      </c>
      <c r="H108" s="24">
        <f t="shared" si="7"/>
        <v>11044553.02</v>
      </c>
      <c r="I108" s="23">
        <v>0</v>
      </c>
      <c r="J108" s="23">
        <f t="shared" si="8"/>
        <v>11044553.02</v>
      </c>
    </row>
    <row r="109" spans="1:10" s="27" customFormat="1" ht="30" customHeight="1" x14ac:dyDescent="0.2">
      <c r="A109" s="26" t="s">
        <v>212</v>
      </c>
      <c r="B109" s="22" t="s">
        <v>213</v>
      </c>
      <c r="C109" s="23">
        <v>97042316</v>
      </c>
      <c r="D109" s="23">
        <f t="shared" si="6"/>
        <v>0</v>
      </c>
      <c r="E109" s="23">
        <v>97042316</v>
      </c>
      <c r="F109" s="23">
        <v>30849343.800000001</v>
      </c>
      <c r="G109" s="24">
        <v>30849343.800000001</v>
      </c>
      <c r="H109" s="24">
        <f t="shared" si="7"/>
        <v>66192972.200000003</v>
      </c>
      <c r="I109" s="23">
        <v>6657558.1900000004</v>
      </c>
      <c r="J109" s="23">
        <f t="shared" si="8"/>
        <v>59535414.010000005</v>
      </c>
    </row>
    <row r="110" spans="1:10" s="27" customFormat="1" ht="30" customHeight="1" x14ac:dyDescent="0.2">
      <c r="A110" s="26" t="s">
        <v>214</v>
      </c>
      <c r="B110" s="22" t="s">
        <v>215</v>
      </c>
      <c r="C110" s="23">
        <v>38113360</v>
      </c>
      <c r="D110" s="23">
        <f t="shared" si="6"/>
        <v>0</v>
      </c>
      <c r="E110" s="23">
        <v>38113360</v>
      </c>
      <c r="F110" s="23">
        <v>11664874.939999999</v>
      </c>
      <c r="G110" s="24">
        <v>11664874.939999999</v>
      </c>
      <c r="H110" s="24">
        <f t="shared" si="7"/>
        <v>26448485.060000002</v>
      </c>
      <c r="I110" s="23">
        <v>1951090.1</v>
      </c>
      <c r="J110" s="23">
        <f t="shared" si="8"/>
        <v>24497394.960000001</v>
      </c>
    </row>
    <row r="111" spans="1:10" s="27" customFormat="1" ht="30" customHeight="1" x14ac:dyDescent="0.2">
      <c r="A111" s="26" t="s">
        <v>216</v>
      </c>
      <c r="B111" s="22" t="s">
        <v>217</v>
      </c>
      <c r="C111" s="23">
        <v>1339608815</v>
      </c>
      <c r="D111" s="23">
        <f t="shared" si="6"/>
        <v>0</v>
      </c>
      <c r="E111" s="23">
        <v>1339608815</v>
      </c>
      <c r="F111" s="23">
        <v>522780185.44</v>
      </c>
      <c r="G111" s="24">
        <v>522780185.44</v>
      </c>
      <c r="H111" s="24">
        <f t="shared" si="7"/>
        <v>816828629.55999994</v>
      </c>
      <c r="I111" s="23">
        <v>129919023.15000001</v>
      </c>
      <c r="J111" s="23">
        <f t="shared" si="8"/>
        <v>686909606.40999997</v>
      </c>
    </row>
    <row r="112" spans="1:10" s="27" customFormat="1" ht="30" customHeight="1" x14ac:dyDescent="0.2">
      <c r="A112" s="26" t="s">
        <v>218</v>
      </c>
      <c r="B112" s="22" t="s">
        <v>219</v>
      </c>
      <c r="C112" s="23">
        <v>260338088</v>
      </c>
      <c r="D112" s="23">
        <f t="shared" si="6"/>
        <v>0</v>
      </c>
      <c r="E112" s="23">
        <v>260338088</v>
      </c>
      <c r="F112" s="23">
        <v>107807877.16</v>
      </c>
      <c r="G112" s="24">
        <v>107807877.16</v>
      </c>
      <c r="H112" s="24">
        <f t="shared" si="7"/>
        <v>152530210.84</v>
      </c>
      <c r="I112" s="23">
        <v>126605360.28</v>
      </c>
      <c r="J112" s="23">
        <f t="shared" si="8"/>
        <v>25924850.560000002</v>
      </c>
    </row>
    <row r="113" spans="1:12" s="27" customFormat="1" ht="30" customHeight="1" x14ac:dyDescent="0.2">
      <c r="A113" s="26" t="s">
        <v>220</v>
      </c>
      <c r="B113" s="22" t="s">
        <v>221</v>
      </c>
      <c r="C113" s="23">
        <v>1132550991</v>
      </c>
      <c r="D113" s="23">
        <f t="shared" si="6"/>
        <v>0</v>
      </c>
      <c r="E113" s="23">
        <v>1132550991</v>
      </c>
      <c r="F113" s="23">
        <v>450433835.37</v>
      </c>
      <c r="G113" s="24">
        <v>450433835.37</v>
      </c>
      <c r="H113" s="24">
        <f t="shared" si="7"/>
        <v>682117155.63</v>
      </c>
      <c r="I113" s="23">
        <v>54465509.380000003</v>
      </c>
      <c r="J113" s="23">
        <f t="shared" si="8"/>
        <v>627651646.25</v>
      </c>
    </row>
    <row r="114" spans="1:12" s="27" customFormat="1" ht="30" customHeight="1" x14ac:dyDescent="0.2">
      <c r="A114" s="26" t="s">
        <v>222</v>
      </c>
      <c r="B114" s="22" t="s">
        <v>223</v>
      </c>
      <c r="C114" s="23">
        <v>8873587896</v>
      </c>
      <c r="D114" s="23">
        <f t="shared" si="6"/>
        <v>0</v>
      </c>
      <c r="E114" s="23">
        <v>8873587896</v>
      </c>
      <c r="F114" s="23">
        <v>4246544284.7399998</v>
      </c>
      <c r="G114" s="24">
        <v>4246544284.7399998</v>
      </c>
      <c r="H114" s="24">
        <f t="shared" si="7"/>
        <v>4627043611.2600002</v>
      </c>
      <c r="I114" s="23">
        <v>3332411868.98</v>
      </c>
      <c r="J114" s="23">
        <f t="shared" si="8"/>
        <v>1294631742.2800002</v>
      </c>
    </row>
    <row r="115" spans="1:12" s="27" customFormat="1" ht="30" customHeight="1" x14ac:dyDescent="0.2">
      <c r="A115" s="26" t="s">
        <v>224</v>
      </c>
      <c r="B115" s="22" t="s">
        <v>225</v>
      </c>
      <c r="C115" s="23">
        <v>50108381</v>
      </c>
      <c r="D115" s="23">
        <f t="shared" si="6"/>
        <v>0</v>
      </c>
      <c r="E115" s="23">
        <v>50108381</v>
      </c>
      <c r="F115" s="23">
        <v>17094759.989999998</v>
      </c>
      <c r="G115" s="24">
        <v>17094759.989999998</v>
      </c>
      <c r="H115" s="24">
        <f t="shared" si="7"/>
        <v>33013621.010000002</v>
      </c>
      <c r="I115" s="23">
        <v>4027180.03</v>
      </c>
      <c r="J115" s="23">
        <f t="shared" si="8"/>
        <v>28986440.98</v>
      </c>
    </row>
    <row r="116" spans="1:12" s="27" customFormat="1" ht="30" customHeight="1" x14ac:dyDescent="0.2">
      <c r="A116" s="26" t="s">
        <v>226</v>
      </c>
      <c r="B116" s="22" t="s">
        <v>227</v>
      </c>
      <c r="C116" s="23">
        <v>642741443</v>
      </c>
      <c r="D116" s="23">
        <f t="shared" si="6"/>
        <v>118410206.73000002</v>
      </c>
      <c r="E116" s="23">
        <v>761151649.73000002</v>
      </c>
      <c r="F116" s="23">
        <v>745154506.39999998</v>
      </c>
      <c r="G116" s="24">
        <v>745154506.39999998</v>
      </c>
      <c r="H116" s="24">
        <f t="shared" si="7"/>
        <v>15997143.330000043</v>
      </c>
      <c r="I116" s="23">
        <v>0</v>
      </c>
      <c r="J116" s="23">
        <f t="shared" si="8"/>
        <v>15997143.330000043</v>
      </c>
    </row>
    <row r="117" spans="1:12" s="27" customFormat="1" ht="30" customHeight="1" x14ac:dyDescent="0.2">
      <c r="A117" s="26" t="s">
        <v>228</v>
      </c>
      <c r="B117" s="22" t="s">
        <v>229</v>
      </c>
      <c r="C117" s="23">
        <v>447629024</v>
      </c>
      <c r="D117" s="23">
        <f t="shared" si="6"/>
        <v>0</v>
      </c>
      <c r="E117" s="23">
        <v>447629024</v>
      </c>
      <c r="F117" s="23">
        <v>5592313.1900000004</v>
      </c>
      <c r="G117" s="24">
        <v>5592313.1900000004</v>
      </c>
      <c r="H117" s="24">
        <f t="shared" si="7"/>
        <v>442036710.81</v>
      </c>
      <c r="I117" s="23">
        <v>0</v>
      </c>
      <c r="J117" s="23">
        <f t="shared" si="8"/>
        <v>442036710.81</v>
      </c>
    </row>
    <row r="118" spans="1:12" s="27" customFormat="1" ht="30" customHeight="1" x14ac:dyDescent="0.2">
      <c r="A118" s="26" t="s">
        <v>230</v>
      </c>
      <c r="B118" s="22" t="s">
        <v>231</v>
      </c>
      <c r="C118" s="23">
        <v>526397507</v>
      </c>
      <c r="D118" s="23">
        <f t="shared" si="6"/>
        <v>61194036.799999952</v>
      </c>
      <c r="E118" s="23">
        <v>587591543.79999995</v>
      </c>
      <c r="F118" s="23">
        <v>587591543.79999995</v>
      </c>
      <c r="G118" s="24">
        <v>587591543.79999995</v>
      </c>
      <c r="H118" s="24">
        <f t="shared" si="7"/>
        <v>0</v>
      </c>
      <c r="I118" s="23">
        <v>0</v>
      </c>
      <c r="J118" s="23">
        <f t="shared" si="8"/>
        <v>0</v>
      </c>
    </row>
    <row r="119" spans="1:12" s="27" customFormat="1" ht="30" customHeight="1" x14ac:dyDescent="0.2">
      <c r="A119" s="26" t="s">
        <v>232</v>
      </c>
      <c r="B119" s="22" t="s">
        <v>233</v>
      </c>
      <c r="C119" s="23">
        <v>155275850</v>
      </c>
      <c r="D119" s="23">
        <f t="shared" si="6"/>
        <v>0</v>
      </c>
      <c r="E119" s="23">
        <v>155275850</v>
      </c>
      <c r="F119" s="23">
        <v>0</v>
      </c>
      <c r="G119" s="24">
        <v>0</v>
      </c>
      <c r="H119" s="24">
        <f t="shared" si="7"/>
        <v>155275850</v>
      </c>
      <c r="I119" s="23">
        <v>0</v>
      </c>
      <c r="J119" s="23">
        <f t="shared" si="8"/>
        <v>155275850</v>
      </c>
    </row>
    <row r="120" spans="1:12" s="27" customFormat="1" ht="30" customHeight="1" x14ac:dyDescent="0.2">
      <c r="A120" s="26" t="s">
        <v>234</v>
      </c>
      <c r="B120" s="28"/>
      <c r="C120" s="29"/>
      <c r="D120" s="30">
        <f t="shared" si="6"/>
        <v>0</v>
      </c>
      <c r="E120" s="29"/>
      <c r="F120" s="29"/>
      <c r="G120" s="31"/>
      <c r="H120" s="31">
        <f t="shared" si="7"/>
        <v>0</v>
      </c>
      <c r="I120" s="29"/>
      <c r="J120" s="30">
        <f t="shared" si="8"/>
        <v>0</v>
      </c>
    </row>
    <row r="121" spans="1:12" s="27" customFormat="1" ht="30" customHeight="1" x14ac:dyDescent="0.2">
      <c r="A121" s="26" t="s">
        <v>235</v>
      </c>
      <c r="B121" s="28"/>
      <c r="C121" s="29"/>
      <c r="D121" s="30">
        <f t="shared" si="6"/>
        <v>0</v>
      </c>
      <c r="E121" s="29"/>
      <c r="F121" s="29"/>
      <c r="G121" s="31"/>
      <c r="H121" s="31">
        <f t="shared" si="7"/>
        <v>0</v>
      </c>
      <c r="I121" s="29"/>
      <c r="J121" s="30">
        <f t="shared" si="8"/>
        <v>0</v>
      </c>
    </row>
    <row r="122" spans="1:12" s="27" customFormat="1" ht="30" customHeight="1" x14ac:dyDescent="0.2">
      <c r="A122" s="26" t="s">
        <v>236</v>
      </c>
      <c r="B122" s="28"/>
      <c r="C122" s="29"/>
      <c r="D122" s="30">
        <f t="shared" si="6"/>
        <v>0</v>
      </c>
      <c r="E122" s="29"/>
      <c r="F122" s="29"/>
      <c r="G122" s="31"/>
      <c r="H122" s="31">
        <f t="shared" si="7"/>
        <v>0</v>
      </c>
      <c r="I122" s="29"/>
      <c r="J122" s="30">
        <f t="shared" si="8"/>
        <v>0</v>
      </c>
    </row>
    <row r="123" spans="1:12" s="27" customFormat="1" ht="30" customHeight="1" x14ac:dyDescent="0.25">
      <c r="B123" s="28"/>
      <c r="C123" s="29"/>
      <c r="D123" s="30">
        <f t="shared" si="6"/>
        <v>0</v>
      </c>
      <c r="E123" s="29"/>
      <c r="F123" s="29"/>
      <c r="G123" s="31"/>
      <c r="H123" s="31">
        <f t="shared" si="7"/>
        <v>0</v>
      </c>
      <c r="I123" s="29"/>
      <c r="J123" s="30">
        <f t="shared" si="8"/>
        <v>0</v>
      </c>
    </row>
    <row r="124" spans="1:12" s="27" customFormat="1" ht="30" customHeight="1" x14ac:dyDescent="0.25">
      <c r="B124" s="28"/>
      <c r="C124" s="29"/>
      <c r="D124" s="30">
        <f t="shared" si="6"/>
        <v>0</v>
      </c>
      <c r="E124" s="29"/>
      <c r="F124" s="29"/>
      <c r="G124" s="31"/>
      <c r="H124" s="31">
        <f t="shared" si="7"/>
        <v>0</v>
      </c>
      <c r="I124" s="29"/>
      <c r="J124" s="30">
        <f t="shared" si="8"/>
        <v>0</v>
      </c>
    </row>
    <row r="125" spans="1:12" s="32" customFormat="1" ht="8.1" customHeight="1" x14ac:dyDescent="0.25">
      <c r="B125" s="33"/>
      <c r="C125" s="34"/>
      <c r="D125" s="34"/>
      <c r="E125" s="35"/>
      <c r="F125" s="34"/>
      <c r="G125" s="31"/>
      <c r="H125" s="31"/>
      <c r="I125" s="31"/>
      <c r="J125" s="34"/>
    </row>
    <row r="126" spans="1:12" s="32" customFormat="1" ht="19.7" customHeight="1" x14ac:dyDescent="0.25">
      <c r="B126" s="20" t="s">
        <v>237</v>
      </c>
      <c r="C126" s="35">
        <f>SUM(C9:C124)</f>
        <v>233803749007</v>
      </c>
      <c r="D126" s="36">
        <f>E126-C126</f>
        <v>9030761970.5800171</v>
      </c>
      <c r="E126" s="35">
        <f>SUM(E9:E124)</f>
        <v>242834510977.58002</v>
      </c>
      <c r="F126" s="35">
        <f>SUM(F9:F124)</f>
        <v>98714651685.470001</v>
      </c>
      <c r="G126" s="35">
        <f>SUM(G9:G124)</f>
        <v>98714651685.470001</v>
      </c>
      <c r="H126" s="35">
        <f>+E126-G126</f>
        <v>144119859292.11002</v>
      </c>
      <c r="I126" s="35">
        <f>SUM(I9:I124)</f>
        <v>43010813921.930008</v>
      </c>
      <c r="J126" s="35">
        <f>+H126-I126</f>
        <v>101109045370.18001</v>
      </c>
      <c r="L126" s="37"/>
    </row>
    <row r="127" spans="1:12" ht="16.5" customHeight="1" thickBot="1" x14ac:dyDescent="0.3">
      <c r="B127" s="38"/>
      <c r="C127" s="39"/>
      <c r="D127" s="39"/>
      <c r="E127" s="40"/>
      <c r="F127" s="41"/>
      <c r="G127" s="40"/>
      <c r="H127" s="40"/>
      <c r="I127" s="40"/>
      <c r="J127" s="41"/>
    </row>
    <row r="128" spans="1:12" ht="16.5" customHeight="1" thickTop="1" x14ac:dyDescent="0.25">
      <c r="B128" s="42" t="s">
        <v>238</v>
      </c>
      <c r="C128" s="42"/>
      <c r="D128" s="42"/>
      <c r="E128" s="43"/>
      <c r="F128" s="43"/>
      <c r="G128" s="43"/>
      <c r="H128" s="43"/>
      <c r="I128" s="43"/>
      <c r="J128" s="43"/>
    </row>
    <row r="129" spans="2:10" x14ac:dyDescent="0.25">
      <c r="B129" s="44" t="s">
        <v>239</v>
      </c>
      <c r="C129" s="44"/>
      <c r="D129" s="44"/>
      <c r="E129" s="44"/>
      <c r="F129" s="44"/>
      <c r="G129" s="44"/>
      <c r="H129" s="44"/>
      <c r="I129" s="44"/>
      <c r="J129" s="44"/>
    </row>
    <row r="130" spans="2:10" x14ac:dyDescent="0.25">
      <c r="B130" s="42" t="s">
        <v>240</v>
      </c>
      <c r="C130" s="43"/>
      <c r="D130" s="43"/>
      <c r="E130" s="43"/>
      <c r="F130" s="43"/>
      <c r="G130" s="43"/>
      <c r="H130" s="43"/>
      <c r="I130" s="43"/>
      <c r="J130" s="43"/>
    </row>
    <row r="131" spans="2:10" x14ac:dyDescent="0.25">
      <c r="B131" s="43" t="s">
        <v>241</v>
      </c>
      <c r="C131" s="43"/>
      <c r="D131" s="43"/>
      <c r="E131" s="43"/>
      <c r="F131" s="43"/>
      <c r="G131" s="43"/>
      <c r="H131" s="43"/>
      <c r="I131" s="43"/>
      <c r="J131" s="43"/>
    </row>
    <row r="132" spans="2:10" ht="14.45" customHeight="1" x14ac:dyDescent="0.25">
      <c r="B132" s="43" t="s">
        <v>242</v>
      </c>
      <c r="C132" s="43"/>
      <c r="D132" s="43"/>
      <c r="E132" s="43"/>
      <c r="F132" s="43"/>
      <c r="G132" s="43"/>
      <c r="H132" s="43"/>
      <c r="I132" s="43"/>
      <c r="J132" s="43"/>
    </row>
    <row r="133" spans="2:10" ht="14.45" customHeight="1" x14ac:dyDescent="0.25">
      <c r="B133" s="42" t="s">
        <v>243</v>
      </c>
      <c r="C133" s="42"/>
      <c r="D133" s="42"/>
      <c r="E133" s="43"/>
      <c r="F133" s="43"/>
      <c r="G133" s="43"/>
      <c r="H133" s="43"/>
      <c r="I133" s="43"/>
      <c r="J133" s="43"/>
    </row>
    <row r="136" spans="2:10" ht="7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6">
    <mergeCell ref="B128:J128"/>
    <mergeCell ref="B129:J129"/>
    <mergeCell ref="B130:J130"/>
    <mergeCell ref="B131:J131"/>
    <mergeCell ref="B132:J132"/>
    <mergeCell ref="B133:J133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45C6-E5A0-4CDE-8996-937E08297218}">
  <sheetPr>
    <tabColor rgb="FF00B050"/>
    <pageSetUpPr fitToPage="1"/>
  </sheetPr>
  <dimension ref="A1:M24"/>
  <sheetViews>
    <sheetView showGridLines="0" view="pageBreakPreview" topLeftCell="B1" zoomScale="85" zoomScaleNormal="85" workbookViewId="0">
      <selection activeCell="A137" sqref="A137:XFD138"/>
    </sheetView>
  </sheetViews>
  <sheetFormatPr baseColWidth="10" defaultColWidth="11.5703125" defaultRowHeight="15.75" x14ac:dyDescent="0.25"/>
  <cols>
    <col min="1" max="1" width="4.85546875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5" t="s">
        <v>5</v>
      </c>
      <c r="C7" s="15" t="s">
        <v>244</v>
      </c>
      <c r="D7" s="15"/>
      <c r="E7" s="15"/>
      <c r="F7" s="15"/>
      <c r="G7" s="15"/>
      <c r="H7" s="46" t="s">
        <v>7</v>
      </c>
      <c r="I7" s="46" t="s">
        <v>8</v>
      </c>
      <c r="J7" s="46" t="s">
        <v>9</v>
      </c>
    </row>
    <row r="8" spans="1:11" ht="30" customHeight="1" x14ac:dyDescent="0.25">
      <c r="B8" s="45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7"/>
      <c r="I8" s="47"/>
      <c r="J8" s="47"/>
    </row>
    <row r="9" spans="1:11" ht="15" customHeight="1" x14ac:dyDescent="0.25">
      <c r="B9" s="45"/>
      <c r="C9" s="48">
        <v>1</v>
      </c>
      <c r="D9" s="48">
        <v>2</v>
      </c>
      <c r="E9" s="17" t="s">
        <v>245</v>
      </c>
      <c r="F9" s="49">
        <v>4</v>
      </c>
      <c r="G9" s="49">
        <v>5</v>
      </c>
      <c r="H9" s="50"/>
      <c r="I9" s="50"/>
      <c r="J9" s="50"/>
    </row>
    <row r="10" spans="1:11" s="19" customFormat="1" ht="8.1" customHeight="1" x14ac:dyDescent="0.25"/>
    <row r="11" spans="1:11" s="19" customFormat="1" ht="24.95" customHeight="1" x14ac:dyDescent="0.2">
      <c r="A11" s="26" t="s">
        <v>246</v>
      </c>
      <c r="B11" s="51" t="s">
        <v>247</v>
      </c>
      <c r="C11" s="29">
        <v>163598379734</v>
      </c>
      <c r="D11" s="30">
        <f>E11-C11</f>
        <v>3829397291.980011</v>
      </c>
      <c r="E11" s="29">
        <v>167427777025.98001</v>
      </c>
      <c r="F11" s="29">
        <v>67977198747.5</v>
      </c>
      <c r="G11" s="31">
        <v>67977198747.5</v>
      </c>
      <c r="H11" s="31">
        <f>+E11-G11</f>
        <v>99450578278.480011</v>
      </c>
      <c r="I11" s="29">
        <v>29288584825.169998</v>
      </c>
      <c r="J11" s="30">
        <f>+H11-I11</f>
        <v>70161993453.310013</v>
      </c>
    </row>
    <row r="12" spans="1:11" s="52" customFormat="1" ht="24.95" customHeight="1" x14ac:dyDescent="0.2">
      <c r="A12" s="26" t="s">
        <v>248</v>
      </c>
      <c r="B12" s="51" t="s">
        <v>249</v>
      </c>
      <c r="C12" s="29">
        <v>2050000000</v>
      </c>
      <c r="D12" s="30">
        <f>E12-C12</f>
        <v>0</v>
      </c>
      <c r="E12" s="29">
        <v>2050000000</v>
      </c>
      <c r="F12" s="29">
        <v>1016940229</v>
      </c>
      <c r="G12" s="31">
        <v>1016940229</v>
      </c>
      <c r="H12" s="31">
        <f>+E12-G12</f>
        <v>1033059771</v>
      </c>
      <c r="I12" s="29">
        <v>0</v>
      </c>
      <c r="J12" s="30">
        <f>+H12-I12</f>
        <v>1033059771</v>
      </c>
    </row>
    <row r="13" spans="1:11" s="52" customFormat="1" ht="24.95" customHeight="1" x14ac:dyDescent="0.2">
      <c r="A13" s="26" t="s">
        <v>250</v>
      </c>
      <c r="B13" s="51" t="s">
        <v>251</v>
      </c>
      <c r="C13" s="29">
        <v>6727000000</v>
      </c>
      <c r="D13" s="30">
        <f>E13-C13</f>
        <v>0</v>
      </c>
      <c r="E13" s="29">
        <v>6727000000</v>
      </c>
      <c r="F13" s="29">
        <v>3523143467</v>
      </c>
      <c r="G13" s="31">
        <v>3523143467</v>
      </c>
      <c r="H13" s="31">
        <f>+E13-G13</f>
        <v>3203856533</v>
      </c>
      <c r="I13" s="29">
        <v>0</v>
      </c>
      <c r="J13" s="30">
        <f>+H13-I13</f>
        <v>3203856533</v>
      </c>
    </row>
    <row r="14" spans="1:11" s="52" customFormat="1" ht="24.95" customHeight="1" x14ac:dyDescent="0.2">
      <c r="A14" s="26" t="s">
        <v>252</v>
      </c>
      <c r="B14" s="51" t="s">
        <v>253</v>
      </c>
      <c r="C14" s="29">
        <v>12306516454</v>
      </c>
      <c r="D14" s="30">
        <f>E14-C14</f>
        <v>89151200.239999771</v>
      </c>
      <c r="E14" s="29">
        <v>12395667654.24</v>
      </c>
      <c r="F14" s="29">
        <v>6067150554.5</v>
      </c>
      <c r="G14" s="31">
        <v>6067150554.5</v>
      </c>
      <c r="H14" s="31">
        <f>+E14-G14</f>
        <v>6328517099.7399998</v>
      </c>
      <c r="I14" s="29">
        <v>0</v>
      </c>
      <c r="J14" s="30">
        <f>+H14-I14</f>
        <v>6328517099.7399998</v>
      </c>
    </row>
    <row r="15" spans="1:11" s="52" customFormat="1" ht="8.1" customHeight="1" x14ac:dyDescent="0.25">
      <c r="B15" s="53"/>
      <c r="C15" s="31"/>
      <c r="D15" s="31"/>
      <c r="E15" s="31"/>
      <c r="F15" s="31"/>
      <c r="G15" s="31"/>
      <c r="H15" s="31"/>
      <c r="I15" s="31"/>
      <c r="J15" s="31"/>
    </row>
    <row r="16" spans="1:11" s="32" customFormat="1" ht="6.75" customHeight="1" x14ac:dyDescent="0.25">
      <c r="B16" s="54"/>
      <c r="C16" s="31"/>
      <c r="D16" s="30"/>
      <c r="E16" s="31"/>
      <c r="F16" s="31"/>
      <c r="G16" s="31"/>
      <c r="H16" s="31"/>
      <c r="I16" s="31"/>
      <c r="J16" s="30"/>
      <c r="K16" s="55"/>
    </row>
    <row r="17" spans="2:13" s="32" customFormat="1" ht="19.7" customHeight="1" x14ac:dyDescent="0.25">
      <c r="B17" s="19" t="s">
        <v>237</v>
      </c>
      <c r="C17" s="35">
        <f>SUM(C11:C16)</f>
        <v>184681896188</v>
      </c>
      <c r="D17" s="36">
        <f>E17-C17</f>
        <v>3918548492.2200012</v>
      </c>
      <c r="E17" s="35">
        <f>SUM(E11:E16)</f>
        <v>188600444680.22</v>
      </c>
      <c r="F17" s="35">
        <f>SUM(F11:F16)</f>
        <v>78584432998</v>
      </c>
      <c r="G17" s="35">
        <f>SUM(G11:G16)</f>
        <v>78584432998</v>
      </c>
      <c r="H17" s="35">
        <f>+E17-G17</f>
        <v>110016011682.22</v>
      </c>
      <c r="I17" s="35">
        <f>SUM(I11:I16)</f>
        <v>29288584825.169998</v>
      </c>
      <c r="J17" s="35">
        <f>+H17-I17</f>
        <v>80727426857.050003</v>
      </c>
      <c r="K17" s="55"/>
    </row>
    <row r="18" spans="2:13" ht="16.5" customHeight="1" thickBot="1" x14ac:dyDescent="0.3">
      <c r="B18" s="39"/>
      <c r="C18" s="39"/>
      <c r="D18" s="39"/>
      <c r="E18" s="40"/>
      <c r="F18" s="40"/>
      <c r="G18" s="40"/>
      <c r="H18" s="40"/>
      <c r="I18" s="40"/>
      <c r="J18" s="40"/>
    </row>
    <row r="19" spans="2:13" ht="16.5" customHeight="1" thickTop="1" x14ac:dyDescent="0.25">
      <c r="B19" s="42" t="s">
        <v>238</v>
      </c>
      <c r="C19" s="42"/>
      <c r="D19" s="42"/>
      <c r="E19" s="43"/>
      <c r="F19" s="43"/>
      <c r="G19" s="43"/>
      <c r="H19" s="43"/>
      <c r="I19" s="43"/>
      <c r="J19" s="43"/>
      <c r="K19" s="56"/>
      <c r="L19" s="57"/>
      <c r="M19" s="57"/>
    </row>
    <row r="20" spans="2:13" x14ac:dyDescent="0.25">
      <c r="B20" s="42" t="s">
        <v>240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2:13" x14ac:dyDescent="0.25">
      <c r="B21" s="43" t="s">
        <v>241</v>
      </c>
      <c r="C21" s="43"/>
      <c r="D21" s="43"/>
      <c r="E21" s="43"/>
      <c r="F21" s="43"/>
      <c r="G21" s="43"/>
      <c r="H21" s="43"/>
      <c r="I21" s="43"/>
      <c r="J21" s="43"/>
      <c r="K21" s="43"/>
      <c r="L21" s="57"/>
      <c r="M21" s="57"/>
    </row>
    <row r="22" spans="2:13" ht="14.45" customHeight="1" x14ac:dyDescent="0.25">
      <c r="B22" s="43" t="s">
        <v>242</v>
      </c>
      <c r="C22" s="43"/>
      <c r="D22" s="43"/>
      <c r="E22" s="43"/>
      <c r="F22" s="43"/>
      <c r="G22" s="43"/>
      <c r="H22" s="43"/>
      <c r="I22" s="43"/>
      <c r="J22" s="43"/>
      <c r="K22" s="56"/>
      <c r="L22" s="57"/>
      <c r="M22" s="57"/>
    </row>
    <row r="23" spans="2:13" ht="14.45" customHeight="1" x14ac:dyDescent="0.25">
      <c r="B23" s="42" t="s">
        <v>243</v>
      </c>
      <c r="C23" s="42"/>
      <c r="D23" s="42"/>
      <c r="E23" s="43"/>
      <c r="F23" s="43"/>
      <c r="G23" s="43"/>
      <c r="H23" s="43"/>
      <c r="I23" s="43"/>
      <c r="J23" s="43"/>
      <c r="K23" s="56"/>
      <c r="L23" s="57"/>
      <c r="M23" s="57"/>
    </row>
    <row r="24" spans="2:13" x14ac:dyDescent="0.25">
      <c r="C24" s="58"/>
      <c r="D24" s="58"/>
      <c r="E24" s="58"/>
      <c r="F24" s="58"/>
      <c r="G24" s="58"/>
      <c r="H24" s="58"/>
      <c r="I24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B19:J19"/>
    <mergeCell ref="B20:M20"/>
    <mergeCell ref="B21:K21"/>
    <mergeCell ref="B22:J22"/>
    <mergeCell ref="B23:J23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1.1811023622047001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B762-7952-421A-9216-1686432DAD61}">
  <sheetPr>
    <tabColor rgb="FF00B050"/>
    <pageSetUpPr fitToPage="1"/>
  </sheetPr>
  <dimension ref="A1:M30"/>
  <sheetViews>
    <sheetView showGridLines="0" view="pageBreakPreview" topLeftCell="B1" zoomScale="70" zoomScaleNormal="70" zoomScaleSheetLayoutView="70" workbookViewId="0">
      <selection activeCell="A137" sqref="A137:XFD138"/>
    </sheetView>
  </sheetViews>
  <sheetFormatPr baseColWidth="10" defaultColWidth="11.5703125" defaultRowHeight="15.75" x14ac:dyDescent="0.25"/>
  <cols>
    <col min="1" max="1" width="18.7109375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5" t="s">
        <v>5</v>
      </c>
      <c r="C7" s="15" t="s">
        <v>244</v>
      </c>
      <c r="D7" s="15"/>
      <c r="E7" s="15"/>
      <c r="F7" s="15"/>
      <c r="G7" s="15"/>
      <c r="H7" s="46" t="s">
        <v>7</v>
      </c>
      <c r="I7" s="46" t="s">
        <v>8</v>
      </c>
      <c r="J7" s="46" t="s">
        <v>9</v>
      </c>
    </row>
    <row r="8" spans="1:11" ht="30" customHeight="1" x14ac:dyDescent="0.25">
      <c r="B8" s="45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7"/>
      <c r="I8" s="47"/>
      <c r="J8" s="47"/>
    </row>
    <row r="9" spans="1:11" ht="15" customHeight="1" x14ac:dyDescent="0.25">
      <c r="B9" s="45"/>
      <c r="C9" s="48">
        <v>1</v>
      </c>
      <c r="D9" s="48">
        <v>2</v>
      </c>
      <c r="E9" s="17" t="s">
        <v>245</v>
      </c>
      <c r="F9" s="49">
        <v>4</v>
      </c>
      <c r="G9" s="49">
        <v>5</v>
      </c>
      <c r="H9" s="50"/>
      <c r="I9" s="50"/>
      <c r="J9" s="50"/>
    </row>
    <row r="10" spans="1:11" s="19" customFormat="1" ht="8.1" customHeight="1" x14ac:dyDescent="0.25"/>
    <row r="11" spans="1:11" s="32" customFormat="1" ht="39.950000000000003" customHeight="1" x14ac:dyDescent="0.25">
      <c r="A11" s="26" t="s">
        <v>254</v>
      </c>
      <c r="B11" s="59" t="s">
        <v>255</v>
      </c>
      <c r="C11" s="29">
        <v>47349808995</v>
      </c>
      <c r="D11" s="30">
        <f t="shared" ref="D11:D17" si="0">E11-C11</f>
        <v>4932609234.8300018</v>
      </c>
      <c r="E11" s="29">
        <v>52282418229.830002</v>
      </c>
      <c r="F11" s="29">
        <v>18791880324.080002</v>
      </c>
      <c r="G11" s="31">
        <v>18791880324.080002</v>
      </c>
      <c r="H11" s="31">
        <f t="shared" ref="H11:H17" si="1">+E11-G11</f>
        <v>33490537905.75</v>
      </c>
      <c r="I11" s="29">
        <v>13722229096.76</v>
      </c>
      <c r="J11" s="31">
        <f t="shared" ref="J11:J17" si="2">+H11-I11</f>
        <v>19768308808.989998</v>
      </c>
      <c r="K11" s="55"/>
    </row>
    <row r="12" spans="1:11" s="32" customFormat="1" ht="39.950000000000003" customHeight="1" x14ac:dyDescent="0.25">
      <c r="A12" s="26" t="s">
        <v>256</v>
      </c>
      <c r="B12" s="59" t="s">
        <v>257</v>
      </c>
      <c r="C12" s="29">
        <v>1616767974</v>
      </c>
      <c r="D12" s="30">
        <f t="shared" si="0"/>
        <v>179604243.52999997</v>
      </c>
      <c r="E12" s="29">
        <v>1796372217.53</v>
      </c>
      <c r="F12" s="29">
        <v>1338338363.3900001</v>
      </c>
      <c r="G12" s="31">
        <v>1338338363.3900001</v>
      </c>
      <c r="H12" s="31">
        <f t="shared" si="1"/>
        <v>458033854.13999987</v>
      </c>
      <c r="I12" s="29">
        <v>0</v>
      </c>
      <c r="J12" s="31">
        <f t="shared" si="2"/>
        <v>458033854.13999987</v>
      </c>
      <c r="K12" s="55"/>
    </row>
    <row r="13" spans="1:11" s="32" customFormat="1" ht="39.950000000000003" customHeight="1" x14ac:dyDescent="0.25">
      <c r="A13" s="26" t="s">
        <v>258</v>
      </c>
      <c r="B13" s="59" t="s">
        <v>259</v>
      </c>
      <c r="C13" s="29">
        <v>155275850</v>
      </c>
      <c r="D13" s="30">
        <f t="shared" si="0"/>
        <v>0</v>
      </c>
      <c r="E13" s="29">
        <v>155275850</v>
      </c>
      <c r="F13" s="29">
        <v>0</v>
      </c>
      <c r="G13" s="31">
        <v>0</v>
      </c>
      <c r="H13" s="31">
        <f t="shared" si="1"/>
        <v>155275850</v>
      </c>
      <c r="I13" s="29">
        <v>0</v>
      </c>
      <c r="J13" s="31">
        <f t="shared" si="2"/>
        <v>155275850</v>
      </c>
      <c r="K13" s="55"/>
    </row>
    <row r="14" spans="1:11" s="32" customFormat="1" ht="39.950000000000003" customHeight="1" x14ac:dyDescent="0.25">
      <c r="B14" s="59" t="s">
        <v>260</v>
      </c>
      <c r="C14" s="29"/>
      <c r="D14" s="30">
        <f t="shared" si="0"/>
        <v>0</v>
      </c>
      <c r="E14" s="29"/>
      <c r="F14" s="29"/>
      <c r="G14" s="31"/>
      <c r="H14" s="31">
        <f t="shared" si="1"/>
        <v>0</v>
      </c>
      <c r="I14" s="29"/>
      <c r="J14" s="31">
        <f t="shared" si="2"/>
        <v>0</v>
      </c>
      <c r="K14" s="55"/>
    </row>
    <row r="15" spans="1:11" s="32" customFormat="1" ht="39.950000000000003" customHeight="1" x14ac:dyDescent="0.25">
      <c r="B15" s="59" t="s">
        <v>261</v>
      </c>
      <c r="C15" s="29"/>
      <c r="D15" s="30">
        <f t="shared" si="0"/>
        <v>0</v>
      </c>
      <c r="E15" s="29"/>
      <c r="F15" s="29"/>
      <c r="G15" s="31"/>
      <c r="H15" s="31">
        <f t="shared" si="1"/>
        <v>0</v>
      </c>
      <c r="I15" s="29"/>
      <c r="J15" s="31">
        <f t="shared" si="2"/>
        <v>0</v>
      </c>
      <c r="K15" s="55"/>
    </row>
    <row r="16" spans="1:11" s="32" customFormat="1" ht="39.950000000000003" customHeight="1" x14ac:dyDescent="0.25">
      <c r="B16" s="59" t="s">
        <v>262</v>
      </c>
      <c r="C16" s="29"/>
      <c r="D16" s="30">
        <f t="shared" si="0"/>
        <v>0</v>
      </c>
      <c r="E16" s="29"/>
      <c r="F16" s="29"/>
      <c r="G16" s="31"/>
      <c r="H16" s="31">
        <f t="shared" si="1"/>
        <v>0</v>
      </c>
      <c r="I16" s="29"/>
      <c r="J16" s="31">
        <f t="shared" si="2"/>
        <v>0</v>
      </c>
      <c r="K16" s="55"/>
    </row>
    <row r="17" spans="2:13" s="32" customFormat="1" ht="39.950000000000003" customHeight="1" x14ac:dyDescent="0.25">
      <c r="B17" s="59" t="s">
        <v>263</v>
      </c>
      <c r="C17" s="29"/>
      <c r="D17" s="30">
        <f t="shared" si="0"/>
        <v>0</v>
      </c>
      <c r="E17" s="29"/>
      <c r="F17" s="29"/>
      <c r="G17" s="31"/>
      <c r="H17" s="31">
        <f t="shared" si="1"/>
        <v>0</v>
      </c>
      <c r="I17" s="29"/>
      <c r="J17" s="31">
        <f t="shared" si="2"/>
        <v>0</v>
      </c>
      <c r="K17" s="55"/>
    </row>
    <row r="18" spans="2:13" s="32" customFormat="1" ht="8.1" customHeight="1" x14ac:dyDescent="0.25">
      <c r="B18" s="59"/>
      <c r="C18" s="34"/>
      <c r="D18" s="34"/>
      <c r="E18" s="35"/>
      <c r="F18" s="34"/>
      <c r="G18" s="34"/>
      <c r="H18" s="34"/>
      <c r="I18" s="34"/>
      <c r="J18" s="34"/>
      <c r="K18" s="55"/>
    </row>
    <row r="19" spans="2:13" s="32" customFormat="1" ht="20.100000000000001" customHeight="1" x14ac:dyDescent="0.25">
      <c r="B19" s="19" t="s">
        <v>237</v>
      </c>
      <c r="C19" s="35">
        <f>SUM(C11:C17)</f>
        <v>49121852819</v>
      </c>
      <c r="D19" s="36">
        <f>E19-C19</f>
        <v>5112213478.3600006</v>
      </c>
      <c r="E19" s="35">
        <f>SUM(E11:E17)</f>
        <v>54234066297.360001</v>
      </c>
      <c r="F19" s="35">
        <f>SUM(F11:F17)</f>
        <v>20130218687.470001</v>
      </c>
      <c r="G19" s="35">
        <f>SUM(G11:G17)</f>
        <v>20130218687.470001</v>
      </c>
      <c r="H19" s="35">
        <f>+E19-G19</f>
        <v>34103847609.889999</v>
      </c>
      <c r="I19" s="35">
        <f>SUM(I11:I17)</f>
        <v>13722229096.76</v>
      </c>
      <c r="J19" s="35">
        <f>+H19-I19</f>
        <v>20381618513.129997</v>
      </c>
      <c r="K19" s="35">
        <f>SUM(K11:K17)</f>
        <v>0</v>
      </c>
    </row>
    <row r="20" spans="2:13" ht="16.5" customHeight="1" thickBot="1" x14ac:dyDescent="0.3">
      <c r="B20" s="39"/>
      <c r="C20" s="39"/>
      <c r="D20" s="39"/>
      <c r="E20" s="40"/>
      <c r="F20" s="40"/>
      <c r="G20" s="40"/>
      <c r="H20" s="40"/>
      <c r="I20" s="40"/>
      <c r="J20" s="40"/>
    </row>
    <row r="21" spans="2:13" ht="16.5" customHeight="1" thickTop="1" x14ac:dyDescent="0.25">
      <c r="B21" s="42" t="s">
        <v>238</v>
      </c>
      <c r="C21" s="42"/>
      <c r="D21" s="42"/>
      <c r="E21" s="43"/>
      <c r="F21" s="43"/>
      <c r="G21" s="43"/>
      <c r="H21" s="43"/>
      <c r="I21" s="43"/>
      <c r="J21" s="43"/>
      <c r="K21" s="56"/>
      <c r="L21" s="57"/>
      <c r="M21" s="57"/>
    </row>
    <row r="22" spans="2:13" x14ac:dyDescent="0.25">
      <c r="B22" s="42" t="s">
        <v>240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2:13" x14ac:dyDescent="0.25">
      <c r="B23" s="43" t="s">
        <v>241</v>
      </c>
      <c r="C23" s="43"/>
      <c r="D23" s="43"/>
      <c r="E23" s="43"/>
      <c r="F23" s="43"/>
      <c r="G23" s="43"/>
      <c r="H23" s="43"/>
      <c r="I23" s="43"/>
      <c r="J23" s="43"/>
      <c r="K23" s="43"/>
      <c r="L23" s="57"/>
      <c r="M23" s="57"/>
    </row>
    <row r="24" spans="2:13" ht="14.45" customHeight="1" x14ac:dyDescent="0.25">
      <c r="B24" s="43" t="s">
        <v>242</v>
      </c>
      <c r="C24" s="43"/>
      <c r="D24" s="43"/>
      <c r="E24" s="43"/>
      <c r="F24" s="43"/>
      <c r="G24" s="43"/>
      <c r="H24" s="43"/>
      <c r="I24" s="43"/>
      <c r="J24" s="43"/>
      <c r="K24" s="56"/>
      <c r="L24" s="57"/>
      <c r="M24" s="57"/>
    </row>
    <row r="25" spans="2:13" ht="14.45" customHeight="1" x14ac:dyDescent="0.25">
      <c r="B25" s="42" t="s">
        <v>243</v>
      </c>
      <c r="C25" s="42"/>
      <c r="D25" s="42"/>
      <c r="E25" s="43"/>
      <c r="F25" s="43"/>
      <c r="G25" s="43"/>
      <c r="H25" s="43"/>
      <c r="I25" s="43"/>
      <c r="J25" s="43"/>
      <c r="K25" s="56"/>
      <c r="L25" s="57"/>
      <c r="M25" s="57"/>
    </row>
    <row r="26" spans="2:13" x14ac:dyDescent="0.25">
      <c r="C26" s="58"/>
      <c r="D26" s="58"/>
      <c r="E26" s="58"/>
      <c r="F26" s="58"/>
      <c r="G26" s="58"/>
      <c r="H26" s="58"/>
      <c r="I26" s="58"/>
    </row>
    <row r="28" spans="2:13" x14ac:dyDescent="0.25">
      <c r="C28" s="60" t="e">
        <f>C19-#REF!</f>
        <v>#REF!</v>
      </c>
      <c r="E28" s="60" t="e">
        <f>E19-#REF!</f>
        <v>#REF!</v>
      </c>
      <c r="G28" s="60" t="e">
        <f>G19-#REF!</f>
        <v>#REF!</v>
      </c>
      <c r="I28" s="60" t="e">
        <f>I19-#REF!</f>
        <v>#REF!</v>
      </c>
    </row>
    <row r="29" spans="2:13" x14ac:dyDescent="0.25">
      <c r="D29" s="61"/>
    </row>
    <row r="30" spans="2:13" x14ac:dyDescent="0.25">
      <c r="D30" s="61"/>
    </row>
  </sheetData>
  <sheetProtection formatCells="0" formatColumns="0" formatRows="0" insertColumns="0" insertRows="0" insertHyperlinks="0" deleteColumns="0" deleteRows="0" sort="0" autoFilter="0" pivotTables="0"/>
  <mergeCells count="15">
    <mergeCell ref="B21:J21"/>
    <mergeCell ref="B22:M22"/>
    <mergeCell ref="B23:K23"/>
    <mergeCell ref="B24:J24"/>
    <mergeCell ref="B25:J25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Administrativa-1</vt:lpstr>
      <vt:lpstr>Administrativa-2</vt:lpstr>
      <vt:lpstr>Administrativa-3</vt:lpstr>
      <vt:lpstr>'Administrativa-1'!Área_de_impresión</vt:lpstr>
      <vt:lpstr>'Administrativa-2'!Área_de_impresión</vt:lpstr>
      <vt:lpstr>'Administrativa-3'!Área_de_impresión</vt:lpstr>
      <vt:lpstr>'Administrativa-1'!Títulos_a_imprimir</vt:lpstr>
      <vt:lpstr>'Administrativa-2'!Títulos_a_imprimir</vt:lpstr>
      <vt:lpstr>'Administrativa-3'!Títulos_a_imprimir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dcterms:created xsi:type="dcterms:W3CDTF">2023-07-26T17:45:09Z</dcterms:created>
  <dcterms:modified xsi:type="dcterms:W3CDTF">2023-07-26T17:45:27Z</dcterms:modified>
</cp:coreProperties>
</file>