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3_ES\Clasificaciones\EJECUTIVO\CONAC\"/>
    </mc:Choice>
  </mc:AlternateContent>
  <xr:revisionPtr revIDLastSave="0" documentId="8_{B5CA0409-CEAD-495A-8D61-A738F4C0F66F}" xr6:coauthVersionLast="47" xr6:coauthVersionMax="47" xr10:uidLastSave="{00000000-0000-0000-0000-000000000000}"/>
  <bookViews>
    <workbookView xWindow="-120" yWindow="-120" windowWidth="20730" windowHeight="11160" xr2:uid="{71EA83D5-FBE1-4A2C-946D-05A31134DF41}"/>
  </bookViews>
  <sheets>
    <sheet name="Administrativa-1" sheetId="1" r:id="rId1"/>
    <sheet name="Administrativa-2" sheetId="2" r:id="rId2"/>
    <sheet name="Administrativa-3" sheetId="3" r:id="rId3"/>
  </sheets>
  <externalReferences>
    <externalReference r:id="rId4"/>
  </externalReferences>
  <definedNames>
    <definedName name="_xlnm.Print_Area" localSheetId="0">'Administrativa-1'!$B$1:$J$133</definedName>
    <definedName name="_xlnm.Print_Area" localSheetId="1">'Administrativa-2'!$A$1:$J$23</definedName>
    <definedName name="_xlnm.Print_Area" localSheetId="2">'Administrativa-3'!$A$1:$J$25</definedName>
    <definedName name="CAPIT" localSheetId="0">#REF!</definedName>
    <definedName name="CAPIT" localSheetId="1">#REF!</definedName>
    <definedName name="CAPIT" localSheetId="2">#REF!</definedName>
    <definedName name="CAPIT">#REF!</definedName>
    <definedName name="CENPAR" localSheetId="0">#REF!</definedName>
    <definedName name="CENPAR" localSheetId="1">#REF!</definedName>
    <definedName name="CENPAR" localSheetId="2">#REF!</definedName>
    <definedName name="CENPAR">#REF!</definedName>
    <definedName name="Compromiso">#REF!</definedName>
    <definedName name="dc" localSheetId="0">#REF!</definedName>
    <definedName name="dc" localSheetId="2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 localSheetId="1">#REF!</definedName>
    <definedName name="EJER" localSheetId="2">#REF!</definedName>
    <definedName name="EJER">#REF!</definedName>
    <definedName name="g">#REF!</definedName>
    <definedName name="GCI" localSheetId="0">#REF!</definedName>
    <definedName name="GCI" localSheetId="1">#REF!</definedName>
    <definedName name="GCI" localSheetId="2">#REF!</definedName>
    <definedName name="GCI">#REF!</definedName>
    <definedName name="MODIF" localSheetId="0">#REF!</definedName>
    <definedName name="MODIF" localSheetId="1">#REF!</definedName>
    <definedName name="MODIF" localSheetId="2">#REF!</definedName>
    <definedName name="MODIF">#REF!</definedName>
    <definedName name="ORIG" localSheetId="0">#REF!</definedName>
    <definedName name="ORIG" localSheetId="1">#REF!</definedName>
    <definedName name="ORIG" localSheetId="2">#REF!</definedName>
    <definedName name="ORIG">#REF!</definedName>
    <definedName name="periodo" localSheetId="0">#REF!</definedName>
    <definedName name="periodo" localSheetId="1">#REF!</definedName>
    <definedName name="periodo" localSheetId="2">#REF!</definedName>
    <definedName name="periodo">#REF!</definedName>
    <definedName name="PROG" localSheetId="0">#REF!</definedName>
    <definedName name="PROG" localSheetId="1">#REF!</definedName>
    <definedName name="PROG" localSheetId="2">#REF!</definedName>
    <definedName name="PROG">#REF!</definedName>
    <definedName name="ptda" localSheetId="0">#REF!</definedName>
    <definedName name="ptda" localSheetId="1">#REF!</definedName>
    <definedName name="ptda" localSheetId="2">#REF!</definedName>
    <definedName name="ptda">#REF!</definedName>
    <definedName name="TIPO_UEG" localSheetId="0">#REF!</definedName>
    <definedName name="TIPO_UEG" localSheetId="1">#REF!</definedName>
    <definedName name="TIPO_UEG" localSheetId="2">#REF!</definedName>
    <definedName name="TIPO_UEG">#REF!</definedName>
    <definedName name="_xlnm.Print_Titles" localSheetId="0">'Administrativa-1'!$1:$8</definedName>
    <definedName name="_xlnm.Print_Titles" localSheetId="1">'Administrativa-2'!$1:$10</definedName>
    <definedName name="_xlnm.Print_Titles" localSheetId="2">'Administrativa-3'!$1:$10</definedName>
    <definedName name="TYA" localSheetId="0">#REF!</definedName>
    <definedName name="TYA" localSheetId="2">#REF!</definedName>
    <definedName name="TYA">#REF!</definedName>
    <definedName name="UEG" localSheetId="0">#REF!</definedName>
    <definedName name="UEG" localSheetId="1">#REF!</definedName>
    <definedName name="UEG" localSheetId="2">#REF!</definedName>
    <definedName name="UEG">#REF!</definedName>
    <definedName name="UEGA">#REF!</definedName>
    <definedName name="UR" localSheetId="0">#REF!</definedName>
    <definedName name="UR" localSheetId="1">#REF!</definedName>
    <definedName name="UR" localSheetId="2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3" l="1"/>
  <c r="I19" i="3"/>
  <c r="H19" i="3"/>
  <c r="J19" i="3" s="1"/>
  <c r="G19" i="3"/>
  <c r="F19" i="3"/>
  <c r="E19" i="3"/>
  <c r="D19" i="3"/>
  <c r="C19" i="3"/>
  <c r="H17" i="3"/>
  <c r="J17" i="3" s="1"/>
  <c r="D17" i="3"/>
  <c r="H16" i="3"/>
  <c r="J16" i="3" s="1"/>
  <c r="D16" i="3"/>
  <c r="J15" i="3"/>
  <c r="H15" i="3"/>
  <c r="D15" i="3"/>
  <c r="H14" i="3"/>
  <c r="J14" i="3" s="1"/>
  <c r="D14" i="3"/>
  <c r="H13" i="3"/>
  <c r="J13" i="3" s="1"/>
  <c r="D13" i="3"/>
  <c r="H12" i="3"/>
  <c r="J12" i="3" s="1"/>
  <c r="D12" i="3"/>
  <c r="J11" i="3"/>
  <c r="H11" i="3"/>
  <c r="D11" i="3"/>
  <c r="I17" i="2"/>
  <c r="G17" i="2"/>
  <c r="F17" i="2"/>
  <c r="E17" i="2"/>
  <c r="H17" i="2" s="1"/>
  <c r="J17" i="2" s="1"/>
  <c r="C17" i="2"/>
  <c r="D30" i="2" s="1"/>
  <c r="J14" i="2"/>
  <c r="H14" i="2"/>
  <c r="D14" i="2"/>
  <c r="H13" i="2"/>
  <c r="J13" i="2" s="1"/>
  <c r="D13" i="2"/>
  <c r="H12" i="2"/>
  <c r="J12" i="2" s="1"/>
  <c r="D12" i="2"/>
  <c r="H11" i="2"/>
  <c r="J11" i="2" s="1"/>
  <c r="D11" i="2"/>
  <c r="J126" i="1"/>
  <c r="I126" i="1"/>
  <c r="G126" i="1"/>
  <c r="F126" i="1"/>
  <c r="E126" i="1"/>
  <c r="H126" i="1" s="1"/>
  <c r="C126" i="1"/>
  <c r="J124" i="1"/>
  <c r="H124" i="1"/>
  <c r="D124" i="1"/>
  <c r="H123" i="1"/>
  <c r="J123" i="1" s="1"/>
  <c r="D123" i="1"/>
  <c r="H122" i="1"/>
  <c r="J122" i="1" s="1"/>
  <c r="D122" i="1"/>
  <c r="J121" i="1"/>
  <c r="H121" i="1"/>
  <c r="D121" i="1"/>
  <c r="L120" i="1"/>
  <c r="J120" i="1"/>
  <c r="H120" i="1"/>
  <c r="D120" i="1"/>
  <c r="L119" i="1"/>
  <c r="J119" i="1"/>
  <c r="H119" i="1"/>
  <c r="D119" i="1"/>
  <c r="L118" i="1"/>
  <c r="J118" i="1"/>
  <c r="H118" i="1"/>
  <c r="D118" i="1"/>
  <c r="L117" i="1"/>
  <c r="J117" i="1"/>
  <c r="H117" i="1"/>
  <c r="D117" i="1"/>
  <c r="L116" i="1"/>
  <c r="J116" i="1"/>
  <c r="H116" i="1"/>
  <c r="D116" i="1"/>
  <c r="L115" i="1"/>
  <c r="J115" i="1"/>
  <c r="H115" i="1"/>
  <c r="D115" i="1"/>
  <c r="L114" i="1"/>
  <c r="J114" i="1"/>
  <c r="H114" i="1"/>
  <c r="D114" i="1"/>
  <c r="L113" i="1"/>
  <c r="J113" i="1"/>
  <c r="H113" i="1"/>
  <c r="D113" i="1"/>
  <c r="L112" i="1"/>
  <c r="J112" i="1"/>
  <c r="H112" i="1"/>
  <c r="D112" i="1"/>
  <c r="L111" i="1"/>
  <c r="J111" i="1"/>
  <c r="H111" i="1"/>
  <c r="D111" i="1"/>
  <c r="L110" i="1"/>
  <c r="J110" i="1"/>
  <c r="H110" i="1"/>
  <c r="D110" i="1"/>
  <c r="L109" i="1"/>
  <c r="J109" i="1"/>
  <c r="H109" i="1"/>
  <c r="D109" i="1"/>
  <c r="L108" i="1"/>
  <c r="J108" i="1"/>
  <c r="H108" i="1"/>
  <c r="D108" i="1"/>
  <c r="L107" i="1"/>
  <c r="J107" i="1"/>
  <c r="H107" i="1"/>
  <c r="D107" i="1"/>
  <c r="L106" i="1"/>
  <c r="H106" i="1"/>
  <c r="J106" i="1" s="1"/>
  <c r="D106" i="1"/>
  <c r="L105" i="1"/>
  <c r="H105" i="1"/>
  <c r="J105" i="1" s="1"/>
  <c r="D105" i="1"/>
  <c r="L104" i="1"/>
  <c r="H104" i="1"/>
  <c r="J104" i="1" s="1"/>
  <c r="D104" i="1"/>
  <c r="L103" i="1"/>
  <c r="H103" i="1"/>
  <c r="J103" i="1" s="1"/>
  <c r="D103" i="1"/>
  <c r="L102" i="1"/>
  <c r="H102" i="1"/>
  <c r="J102" i="1" s="1"/>
  <c r="D102" i="1"/>
  <c r="L101" i="1"/>
  <c r="H101" i="1"/>
  <c r="J101" i="1" s="1"/>
  <c r="D101" i="1"/>
  <c r="L100" i="1"/>
  <c r="H100" i="1"/>
  <c r="J100" i="1" s="1"/>
  <c r="D100" i="1"/>
  <c r="L99" i="1"/>
  <c r="H99" i="1"/>
  <c r="J99" i="1" s="1"/>
  <c r="D99" i="1"/>
  <c r="L98" i="1"/>
  <c r="H98" i="1"/>
  <c r="J98" i="1" s="1"/>
  <c r="D98" i="1"/>
  <c r="L97" i="1"/>
  <c r="H97" i="1"/>
  <c r="J97" i="1" s="1"/>
  <c r="D97" i="1"/>
  <c r="L96" i="1"/>
  <c r="H96" i="1"/>
  <c r="J96" i="1" s="1"/>
  <c r="D96" i="1"/>
  <c r="L95" i="1"/>
  <c r="H95" i="1"/>
  <c r="J95" i="1" s="1"/>
  <c r="D95" i="1"/>
  <c r="L94" i="1"/>
  <c r="H94" i="1"/>
  <c r="J94" i="1" s="1"/>
  <c r="D94" i="1"/>
  <c r="L93" i="1"/>
  <c r="H93" i="1"/>
  <c r="J93" i="1" s="1"/>
  <c r="D93" i="1"/>
  <c r="L92" i="1"/>
  <c r="H92" i="1"/>
  <c r="J92" i="1" s="1"/>
  <c r="D92" i="1"/>
  <c r="L91" i="1"/>
  <c r="H91" i="1"/>
  <c r="J91" i="1" s="1"/>
  <c r="D91" i="1"/>
  <c r="L90" i="1"/>
  <c r="H90" i="1"/>
  <c r="J90" i="1" s="1"/>
  <c r="D90" i="1"/>
  <c r="L89" i="1"/>
  <c r="H89" i="1"/>
  <c r="J89" i="1" s="1"/>
  <c r="D89" i="1"/>
  <c r="L88" i="1"/>
  <c r="H88" i="1"/>
  <c r="J88" i="1" s="1"/>
  <c r="D88" i="1"/>
  <c r="L87" i="1"/>
  <c r="H87" i="1"/>
  <c r="J87" i="1" s="1"/>
  <c r="D87" i="1"/>
  <c r="L86" i="1"/>
  <c r="H86" i="1"/>
  <c r="J86" i="1" s="1"/>
  <c r="D86" i="1"/>
  <c r="L85" i="1"/>
  <c r="H85" i="1"/>
  <c r="J85" i="1" s="1"/>
  <c r="D85" i="1"/>
  <c r="L84" i="1"/>
  <c r="H84" i="1"/>
  <c r="J84" i="1" s="1"/>
  <c r="D84" i="1"/>
  <c r="L83" i="1"/>
  <c r="H83" i="1"/>
  <c r="J83" i="1" s="1"/>
  <c r="D83" i="1"/>
  <c r="L82" i="1"/>
  <c r="H82" i="1"/>
  <c r="J82" i="1" s="1"/>
  <c r="D82" i="1"/>
  <c r="L81" i="1"/>
  <c r="H81" i="1"/>
  <c r="J81" i="1" s="1"/>
  <c r="D81" i="1"/>
  <c r="L80" i="1"/>
  <c r="H80" i="1"/>
  <c r="J80" i="1" s="1"/>
  <c r="D80" i="1"/>
  <c r="L79" i="1"/>
  <c r="H79" i="1"/>
  <c r="J79" i="1" s="1"/>
  <c r="D79" i="1"/>
  <c r="L78" i="1"/>
  <c r="H78" i="1"/>
  <c r="J78" i="1" s="1"/>
  <c r="D78" i="1"/>
  <c r="L77" i="1"/>
  <c r="H77" i="1"/>
  <c r="J77" i="1" s="1"/>
  <c r="D77" i="1"/>
  <c r="L76" i="1"/>
  <c r="H76" i="1"/>
  <c r="J76" i="1" s="1"/>
  <c r="D76" i="1"/>
  <c r="L75" i="1"/>
  <c r="H75" i="1"/>
  <c r="J75" i="1" s="1"/>
  <c r="D75" i="1"/>
  <c r="L74" i="1"/>
  <c r="H74" i="1"/>
  <c r="J74" i="1" s="1"/>
  <c r="D74" i="1"/>
  <c r="L73" i="1"/>
  <c r="H73" i="1"/>
  <c r="J73" i="1" s="1"/>
  <c r="D73" i="1"/>
  <c r="L72" i="1"/>
  <c r="H72" i="1"/>
  <c r="J72" i="1" s="1"/>
  <c r="D72" i="1"/>
  <c r="L71" i="1"/>
  <c r="H71" i="1"/>
  <c r="J71" i="1" s="1"/>
  <c r="D71" i="1"/>
  <c r="L70" i="1"/>
  <c r="H70" i="1"/>
  <c r="J70" i="1" s="1"/>
  <c r="D70" i="1"/>
  <c r="L69" i="1"/>
  <c r="H69" i="1"/>
  <c r="J69" i="1" s="1"/>
  <c r="D69" i="1"/>
  <c r="L68" i="1"/>
  <c r="H68" i="1"/>
  <c r="J68" i="1" s="1"/>
  <c r="D68" i="1"/>
  <c r="L67" i="1"/>
  <c r="H67" i="1"/>
  <c r="J67" i="1" s="1"/>
  <c r="D67" i="1"/>
  <c r="L66" i="1"/>
  <c r="H66" i="1"/>
  <c r="J66" i="1" s="1"/>
  <c r="D66" i="1"/>
  <c r="L65" i="1"/>
  <c r="H65" i="1"/>
  <c r="J65" i="1" s="1"/>
  <c r="D65" i="1"/>
  <c r="L64" i="1"/>
  <c r="H64" i="1"/>
  <c r="J64" i="1" s="1"/>
  <c r="D64" i="1"/>
  <c r="L63" i="1"/>
  <c r="H63" i="1"/>
  <c r="J63" i="1" s="1"/>
  <c r="D63" i="1"/>
  <c r="L62" i="1"/>
  <c r="H62" i="1"/>
  <c r="J62" i="1" s="1"/>
  <c r="D62" i="1"/>
  <c r="L61" i="1"/>
  <c r="H61" i="1"/>
  <c r="J61" i="1" s="1"/>
  <c r="D61" i="1"/>
  <c r="L60" i="1"/>
  <c r="H60" i="1"/>
  <c r="J60" i="1" s="1"/>
  <c r="D60" i="1"/>
  <c r="L59" i="1"/>
  <c r="H59" i="1"/>
  <c r="J59" i="1" s="1"/>
  <c r="D59" i="1"/>
  <c r="L58" i="1"/>
  <c r="H58" i="1"/>
  <c r="J58" i="1" s="1"/>
  <c r="D58" i="1"/>
  <c r="L57" i="1"/>
  <c r="H57" i="1"/>
  <c r="J57" i="1" s="1"/>
  <c r="D57" i="1"/>
  <c r="L56" i="1"/>
  <c r="H56" i="1"/>
  <c r="J56" i="1" s="1"/>
  <c r="D56" i="1"/>
  <c r="L55" i="1"/>
  <c r="H55" i="1"/>
  <c r="J55" i="1" s="1"/>
  <c r="D55" i="1"/>
  <c r="L54" i="1"/>
  <c r="H54" i="1"/>
  <c r="J54" i="1" s="1"/>
  <c r="D54" i="1"/>
  <c r="L53" i="1"/>
  <c r="H53" i="1"/>
  <c r="J53" i="1" s="1"/>
  <c r="D53" i="1"/>
  <c r="L52" i="1"/>
  <c r="H52" i="1"/>
  <c r="J52" i="1" s="1"/>
  <c r="D52" i="1"/>
  <c r="L51" i="1"/>
  <c r="H51" i="1"/>
  <c r="J51" i="1" s="1"/>
  <c r="D51" i="1"/>
  <c r="L50" i="1"/>
  <c r="H50" i="1"/>
  <c r="J50" i="1" s="1"/>
  <c r="D50" i="1"/>
  <c r="L49" i="1"/>
  <c r="H49" i="1"/>
  <c r="J49" i="1" s="1"/>
  <c r="D49" i="1"/>
  <c r="L48" i="1"/>
  <c r="H48" i="1"/>
  <c r="J48" i="1" s="1"/>
  <c r="D48" i="1"/>
  <c r="L47" i="1"/>
  <c r="H47" i="1"/>
  <c r="J47" i="1" s="1"/>
  <c r="D47" i="1"/>
  <c r="L46" i="1"/>
  <c r="H46" i="1"/>
  <c r="J46" i="1" s="1"/>
  <c r="D46" i="1"/>
  <c r="L45" i="1"/>
  <c r="H45" i="1"/>
  <c r="J45" i="1" s="1"/>
  <c r="D45" i="1"/>
  <c r="L44" i="1"/>
  <c r="H44" i="1"/>
  <c r="J44" i="1" s="1"/>
  <c r="D44" i="1"/>
  <c r="L43" i="1"/>
  <c r="H43" i="1"/>
  <c r="J43" i="1" s="1"/>
  <c r="D43" i="1"/>
  <c r="L42" i="1"/>
  <c r="H42" i="1"/>
  <c r="J42" i="1" s="1"/>
  <c r="D42" i="1"/>
  <c r="L41" i="1"/>
  <c r="H41" i="1"/>
  <c r="J41" i="1" s="1"/>
  <c r="D41" i="1"/>
  <c r="L40" i="1"/>
  <c r="H40" i="1"/>
  <c r="J40" i="1" s="1"/>
  <c r="D40" i="1"/>
  <c r="L39" i="1"/>
  <c r="H39" i="1"/>
  <c r="J39" i="1" s="1"/>
  <c r="D39" i="1"/>
  <c r="L38" i="1"/>
  <c r="H38" i="1"/>
  <c r="J38" i="1" s="1"/>
  <c r="D38" i="1"/>
  <c r="L37" i="1"/>
  <c r="H37" i="1"/>
  <c r="J37" i="1" s="1"/>
  <c r="D37" i="1"/>
  <c r="L36" i="1"/>
  <c r="H36" i="1"/>
  <c r="J36" i="1" s="1"/>
  <c r="D36" i="1"/>
  <c r="L35" i="1"/>
  <c r="H35" i="1"/>
  <c r="J35" i="1" s="1"/>
  <c r="D35" i="1"/>
  <c r="L34" i="1"/>
  <c r="H34" i="1"/>
  <c r="J34" i="1" s="1"/>
  <c r="D34" i="1"/>
  <c r="L33" i="1"/>
  <c r="H33" i="1"/>
  <c r="J33" i="1" s="1"/>
  <c r="D33" i="1"/>
  <c r="L32" i="1"/>
  <c r="H32" i="1"/>
  <c r="J32" i="1" s="1"/>
  <c r="D32" i="1"/>
  <c r="L31" i="1"/>
  <c r="H31" i="1"/>
  <c r="J31" i="1" s="1"/>
  <c r="D31" i="1"/>
  <c r="L30" i="1"/>
  <c r="H30" i="1"/>
  <c r="J30" i="1" s="1"/>
  <c r="D30" i="1"/>
  <c r="L29" i="1"/>
  <c r="H29" i="1"/>
  <c r="J29" i="1" s="1"/>
  <c r="D29" i="1"/>
  <c r="L28" i="1"/>
  <c r="H28" i="1"/>
  <c r="J28" i="1" s="1"/>
  <c r="D28" i="1"/>
  <c r="L27" i="1"/>
  <c r="H27" i="1"/>
  <c r="J27" i="1" s="1"/>
  <c r="D27" i="1"/>
  <c r="L26" i="1"/>
  <c r="H26" i="1"/>
  <c r="J26" i="1" s="1"/>
  <c r="D26" i="1"/>
  <c r="L25" i="1"/>
  <c r="H25" i="1"/>
  <c r="J25" i="1" s="1"/>
  <c r="D25" i="1"/>
  <c r="L24" i="1"/>
  <c r="H24" i="1"/>
  <c r="J24" i="1" s="1"/>
  <c r="D24" i="1"/>
  <c r="L23" i="1"/>
  <c r="H23" i="1"/>
  <c r="J23" i="1" s="1"/>
  <c r="D23" i="1"/>
  <c r="L22" i="1"/>
  <c r="H22" i="1"/>
  <c r="J22" i="1" s="1"/>
  <c r="D22" i="1"/>
  <c r="L21" i="1"/>
  <c r="L20" i="1"/>
  <c r="L19" i="1"/>
  <c r="L18" i="1"/>
  <c r="H18" i="1"/>
  <c r="J18" i="1" s="1"/>
  <c r="D18" i="1"/>
  <c r="L17" i="1"/>
  <c r="H17" i="1"/>
  <c r="J17" i="1" s="1"/>
  <c r="D17" i="1"/>
  <c r="L16" i="1"/>
  <c r="H16" i="1"/>
  <c r="J16" i="1" s="1"/>
  <c r="D16" i="1"/>
  <c r="L15" i="1"/>
  <c r="H15" i="1"/>
  <c r="J15" i="1" s="1"/>
  <c r="D15" i="1"/>
  <c r="L14" i="1"/>
  <c r="H14" i="1"/>
  <c r="J14" i="1" s="1"/>
  <c r="D14" i="1"/>
  <c r="L13" i="1"/>
  <c r="H13" i="1"/>
  <c r="J13" i="1" s="1"/>
  <c r="D13" i="1"/>
  <c r="L12" i="1"/>
  <c r="H12" i="1"/>
  <c r="J12" i="1" s="1"/>
  <c r="D12" i="1"/>
  <c r="L11" i="1"/>
  <c r="H11" i="1"/>
  <c r="J11" i="1" s="1"/>
  <c r="D11" i="1"/>
  <c r="L10" i="1"/>
  <c r="H10" i="1"/>
  <c r="J10" i="1" s="1"/>
  <c r="D10" i="1"/>
  <c r="L9" i="1"/>
  <c r="H9" i="1"/>
  <c r="J9" i="1" s="1"/>
  <c r="D9" i="1"/>
  <c r="D126" i="1" l="1"/>
  <c r="D17" i="2"/>
</calcChain>
</file>

<file path=xl/sharedStrings.xml><?xml version="1.0" encoding="utf-8"?>
<sst xmlns="http://schemas.openxmlformats.org/spreadsheetml/2006/main" count="307" uniqueCount="265">
  <si>
    <t>Poder Ejecutivo de la Ciudad de México</t>
  </si>
  <si>
    <t>Estado Analítico del Ejercicio del Presupuesto de Egresos</t>
  </si>
  <si>
    <r>
      <t xml:space="preserve">Clasificación Administrativa </t>
    </r>
    <r>
      <rPr>
        <b/>
        <vertAlign val="superscript"/>
        <sz val="12"/>
        <color theme="0"/>
        <rFont val="Source Sans Pro"/>
        <family val="2"/>
      </rPr>
      <t>1/</t>
    </r>
  </si>
  <si>
    <t>Enero-Septiembre 2023</t>
  </si>
  <si>
    <t>(Cifras en Pesos)</t>
  </si>
  <si>
    <t>Unidad Responsable del Gasto</t>
  </si>
  <si>
    <t>Egresos</t>
  </si>
  <si>
    <t>Diferencia</t>
  </si>
  <si>
    <t xml:space="preserve">Comprometido </t>
  </si>
  <si>
    <t xml:space="preserve">Diferencia menos comprometido </t>
  </si>
  <si>
    <t>Aprobado</t>
  </si>
  <si>
    <t>Ampliaciones/
Reducciones</t>
  </si>
  <si>
    <t>Modificado</t>
  </si>
  <si>
    <t>Devengado</t>
  </si>
  <si>
    <t>Pagado</t>
  </si>
  <si>
    <t>01C001 Jefatura de Gobierno</t>
  </si>
  <si>
    <t>Jefatura de Gobierno</t>
  </si>
  <si>
    <t>02C001 Secretaría de Gobierno</t>
  </si>
  <si>
    <t>Centro de Comando, Control, Cómputo, Comunicaciones y Contacto Ciudadano</t>
  </si>
  <si>
    <t>03C001 Secretaría de Desarrollo Urbano y Vivienda</t>
  </si>
  <si>
    <t>Agencia Digital de Innovación Pública</t>
  </si>
  <si>
    <t>04C001 Secretaría de Desarrollo Económico</t>
  </si>
  <si>
    <t>Fondo para el Desarrollo Económico y Social</t>
  </si>
  <si>
    <t>05C001 Secretaría de Turismo</t>
  </si>
  <si>
    <t>Secretaría de Gobierno</t>
  </si>
  <si>
    <t>06C001 Secretaría del Medio Ambiente</t>
  </si>
  <si>
    <t>Alcaldía Álvaro Obregón</t>
  </si>
  <si>
    <t>07C001 Secretaría de Obras y Servicios</t>
  </si>
  <si>
    <t>Alcaldía Azcapotzalco</t>
  </si>
  <si>
    <t>08C001 Secretaría de Inclusión y Bienestar Social</t>
  </si>
  <si>
    <t>Alcaldía Benito Juárez</t>
  </si>
  <si>
    <t>09C001 Secretaría de Administración y Finanzas</t>
  </si>
  <si>
    <t>Alcaldía Coyoacán</t>
  </si>
  <si>
    <t>10C001 Secretaría de Movilidad</t>
  </si>
  <si>
    <t>Alcaldía Cuajimalpa de Morelos</t>
  </si>
  <si>
    <t>Alcaldía Cuauhtémoc</t>
  </si>
  <si>
    <t>Alcaldía Gustavo A. Madero</t>
  </si>
  <si>
    <t>Alcaldía Iztacalco</t>
  </si>
  <si>
    <t>11C001 Secretaría de Seguridad Ciudadana</t>
  </si>
  <si>
    <t>Alcaldía Iztapalapa</t>
  </si>
  <si>
    <t>13C001 Secretaría de la Contraloría General</t>
  </si>
  <si>
    <t>Alcaldía La Magdalena Contreras</t>
  </si>
  <si>
    <t>25C001 Consejería Jurídica y de Servicios Legales</t>
  </si>
  <si>
    <t>Alcaldía Miguel Hidalgo</t>
  </si>
  <si>
    <t>26C001 Secretaría de Salud</t>
  </si>
  <si>
    <t>Alcaldía Milpa Alta</t>
  </si>
  <si>
    <t>31C000 Secretaría de Cultura</t>
  </si>
  <si>
    <t>Alcaldía Tláhuac</t>
  </si>
  <si>
    <t>33C001 Secretaría de Trabajo y Fomento Al Empleo</t>
  </si>
  <si>
    <t>Alcaldía Tlalpan</t>
  </si>
  <si>
    <t>34C001 Secretaría de Gestión Integral de Riesgos y Protección Civil</t>
  </si>
  <si>
    <t>Alcaldía Venustiano Carranza</t>
  </si>
  <si>
    <t>35C001 Secretaría de Pueblos y Barrios Originarios y Comunidades Indígenas Residentes</t>
  </si>
  <si>
    <t>Alcaldía Xochimilco</t>
  </si>
  <si>
    <t>36C001 Secretaría de Educación, Ciencia, Tecnología e Innovación</t>
  </si>
  <si>
    <t>Comisión de Búsqueda de Personas de la Ciudad de México</t>
  </si>
  <si>
    <t>38C001 Secretaría de las Mujeres</t>
  </si>
  <si>
    <t>Autoridad del Centro Histórico</t>
  </si>
  <si>
    <t>02CD01 Alcaldía Álvaro Obregón</t>
  </si>
  <si>
    <t>Instancia Ejecutora del Sistema Integral de Derechos Humanos</t>
  </si>
  <si>
    <t>02CD02 Alcaldía Azcapotzalco</t>
  </si>
  <si>
    <t>Comisión Ejecutiva de Atención a Víctimas de la Ciudad de México</t>
  </si>
  <si>
    <t>02CD03 Alcaldía Benito Juárez</t>
  </si>
  <si>
    <t>Mecanismo para la Protección Integral de Personas Defensoras de Derechos Humanos y Periodistas</t>
  </si>
  <si>
    <t>02CD04 Alcaldía Coyoacán</t>
  </si>
  <si>
    <t>Secretaría de Desarrollo Urbano y Vivienda</t>
  </si>
  <si>
    <t>02CD05 Alcaldía Cuajimalpa de Morelos</t>
  </si>
  <si>
    <t>Instituto de Vivienda</t>
  </si>
  <si>
    <t>02CD06 Alcaldía Cuauhtémoc</t>
  </si>
  <si>
    <t>Secretaría de Desarrollo Económico</t>
  </si>
  <si>
    <t>02CD07 Alcaldía Gustavo A. Madero</t>
  </si>
  <si>
    <t>Fondo de Desarrollo Económico</t>
  </si>
  <si>
    <t>02CD08 Alcaldía Iztacalco</t>
  </si>
  <si>
    <t>Fondo para el Desarrollo Social</t>
  </si>
  <si>
    <t>02CD09 Alcaldía Iztapalapa</t>
  </si>
  <si>
    <t>Secretaría de Turismo</t>
  </si>
  <si>
    <t>02CD10 Alcaldía La Magdalena Contreras</t>
  </si>
  <si>
    <t>Fondo Mixto de Promoción Turística</t>
  </si>
  <si>
    <t>02CD11 Alcaldía Miguel Hidalgo</t>
  </si>
  <si>
    <t>Secretaría del Medio Ambiente</t>
  </si>
  <si>
    <t>02CD12 Alcaldía Milpa Alta</t>
  </si>
  <si>
    <t>Sistema de Aguas de la Ciudad de México</t>
  </si>
  <si>
    <t>02CD13 Alcaldía Tláhuac</t>
  </si>
  <si>
    <t>Agencia de Atención Animal</t>
  </si>
  <si>
    <t>02CD14 Alcaldía Tlalpan</t>
  </si>
  <si>
    <t>Fondo Ambiental Público</t>
  </si>
  <si>
    <t>02CD15 Alcaldía Venustiano Carranza</t>
  </si>
  <si>
    <t>Procuraduría Ambiental y del Ordenamiento Territorial</t>
  </si>
  <si>
    <t>02CD16 Alcaldía Xochimilco</t>
  </si>
  <si>
    <t>Secretaría de Obras y Servicios</t>
  </si>
  <si>
    <t>01CD03 Centro de Comando, Control, Cómputo, Comunicaciones y Contacto Ciudadano</t>
  </si>
  <si>
    <t>Planta Productora de Mezclas Asfalticas</t>
  </si>
  <si>
    <t>01CD06 Agencia Digital de Innovación Pública</t>
  </si>
  <si>
    <t>Instituto Local de la Infraestructura Física Educativa</t>
  </si>
  <si>
    <t>02CDBP Comisión de Búsqueda de Personas de la Ciudad de México</t>
  </si>
  <si>
    <t>Instituto para la Seguridad de las Construcciones</t>
  </si>
  <si>
    <t>02OD04 Autoridad del Centro Histórico</t>
  </si>
  <si>
    <t>Secretaría de Inclusión y Bienestar Social</t>
  </si>
  <si>
    <t>02OD06 Instancia Ejecutora del Sistema Integral de Derechos Humanos</t>
  </si>
  <si>
    <t>Consejo para Prevenir y Eliminar la Discriminación</t>
  </si>
  <si>
    <t>06CD03 Sistema de Aguas de la Ciudad de México</t>
  </si>
  <si>
    <t>Sistema para el Desarrollo Integral de la Familia</t>
  </si>
  <si>
    <t>06CD05 Agencia de Atención Animal</t>
  </si>
  <si>
    <t>Instituto de las Personas con Discapacidad</t>
  </si>
  <si>
    <t>07CD01 Planta Productora de Mezclas Asfalticas</t>
  </si>
  <si>
    <t>Instituto de la Juventud</t>
  </si>
  <si>
    <t>11CD01 Universidad de la Policía</t>
  </si>
  <si>
    <t>Procuraduría Social</t>
  </si>
  <si>
    <t>11CD02 Policía Auxiliar</t>
  </si>
  <si>
    <t>Secretaría de Administración y Finanzas</t>
  </si>
  <si>
    <t>11CD03 Policía Bancaria e Industrial</t>
  </si>
  <si>
    <t>Aportaciones al FONADEN y al Fondo Adicional de Financiamiento a las Alcaldías.</t>
  </si>
  <si>
    <t>26CD01 Agencia de Protección Sanitaria</t>
  </si>
  <si>
    <t>Caja de Previsión para Trabajadores a Lista de Raya</t>
  </si>
  <si>
    <t>36CD01 Universidad de la Salud</t>
  </si>
  <si>
    <t>Caja de Previsión de la Policía Auxiliar</t>
  </si>
  <si>
    <t>36CDES Instituto de Estudios Superiores de la Ciudad de México "Rosario Castellanos"</t>
  </si>
  <si>
    <t>Caja de Previsión de la Policía Preventiva</t>
  </si>
  <si>
    <t>39CD01 Servicio de Medios Públicos de la Ciudad de México</t>
  </si>
  <si>
    <t>Corporación Mexicana de Impresión, S.A. de C.V.</t>
  </si>
  <si>
    <t>15C006 Tesorería</t>
  </si>
  <si>
    <t>Fideicomiso del Centro Histórico</t>
  </si>
  <si>
    <t>16C000 Deuda Pública</t>
  </si>
  <si>
    <t>Fideicomiso de Recuperación Crediticia</t>
  </si>
  <si>
    <t>17L000 Congreso de la Ciudad de México</t>
  </si>
  <si>
    <t>Fideicomiso para la Reconstrucción Integral de la Ciudad de México</t>
  </si>
  <si>
    <t>18L000 Auditoría Superior de la Ciudad de México</t>
  </si>
  <si>
    <t>Secretaría de Movilidad</t>
  </si>
  <si>
    <t>19J000 Tribunal Superior de Justicia</t>
  </si>
  <si>
    <t>Fideicomiso para el Fondo de Promoción para el Financiamiento del Transporte Público</t>
  </si>
  <si>
    <t>20J000 Consejo de la Judicatura</t>
  </si>
  <si>
    <t>Metrobús</t>
  </si>
  <si>
    <t>21A000 Tribunal de Justicia Administrativa</t>
  </si>
  <si>
    <t>Sistema de Transporte Colectivo Metro</t>
  </si>
  <si>
    <t>22A000 Junta Local de Conciliación y Arbitraje</t>
  </si>
  <si>
    <t>Organismo Regulador de Transporte</t>
  </si>
  <si>
    <t>23A000 Comisión de Derechos Humanos</t>
  </si>
  <si>
    <t>Red de Transporte de Pasajeros (RTP)</t>
  </si>
  <si>
    <t>24A000 Instituto Electoral</t>
  </si>
  <si>
    <t>Servicio de Transportes Eléctricos</t>
  </si>
  <si>
    <t>27A000 Tribunal Electoral</t>
  </si>
  <si>
    <t>Secretaría de Seguridad Ciudadana</t>
  </si>
  <si>
    <t>29A000 Universidad Autónoma de la Ciudad de México</t>
  </si>
  <si>
    <t>Universidad de la Policía</t>
  </si>
  <si>
    <t>32A000 Instituto de Transparencia, Acceso a la Información Pública, Protección de Datos Personales y Rendición de Cuentas</t>
  </si>
  <si>
    <t>Policía Auxiliar</t>
  </si>
  <si>
    <t>40A000 Fiscalía General de Justicia</t>
  </si>
  <si>
    <t>Policía Bancaria e Industrial</t>
  </si>
  <si>
    <t>42A000 Consejo de Evaluación de la Ciudad de México</t>
  </si>
  <si>
    <t>Secretaría de la Contraloría General</t>
  </si>
  <si>
    <t>01P0ES Fondo para el Desarrollo Económico y Social</t>
  </si>
  <si>
    <t>Escuela de Administración Pública</t>
  </si>
  <si>
    <t>02PDAV Comisión Ejecutiva de Atención a Victímas de la Ciudad de México</t>
  </si>
  <si>
    <t>Instituto de Verificación Administrativa</t>
  </si>
  <si>
    <t>02PDDP Mecanismo para la Protección Integral de Personas Defensoras de Derechos Humanos y Periodistas</t>
  </si>
  <si>
    <t>Fondo para las Acciones de Reconstrucción y Otras Previsiones</t>
  </si>
  <si>
    <t>03PDIV Instituto de Vivienda</t>
  </si>
  <si>
    <t>Tesorería</t>
  </si>
  <si>
    <t>04P0DE Fondo de Desarrollo Económico</t>
  </si>
  <si>
    <t>Deuda Pública</t>
  </si>
  <si>
    <t>04P0DS Fondo para el Desarrollo Social</t>
  </si>
  <si>
    <t>Congreso de la Ciudad de México</t>
  </si>
  <si>
    <t>05P0PT Fondo Mixto de Promoción Turística</t>
  </si>
  <si>
    <t>Auditoría Superior de la Ciudad de México</t>
  </si>
  <si>
    <t>06P0FA Fondo Ambiental Público</t>
  </si>
  <si>
    <t>Tribunal Superior de Justicia</t>
  </si>
  <si>
    <t>06PDPA Procuraduría Ambiental y del Ordenamiento Territorial</t>
  </si>
  <si>
    <t>Consejo de la Judicatura</t>
  </si>
  <si>
    <t>07PDIF Instituto Local de la Infraestructura Física Educativa</t>
  </si>
  <si>
    <t>Tribunal de Justicia Administrativa</t>
  </si>
  <si>
    <t>07PDIS Instituto para la Seguridad de las Construcciones</t>
  </si>
  <si>
    <t>Junta Local de Conciliación y Arbitraje</t>
  </si>
  <si>
    <t>08PDCP Consejo para Prevenir y Eliminar la Discriminación</t>
  </si>
  <si>
    <t>Comisión de Derechos Humanos</t>
  </si>
  <si>
    <t>08PDDF Sistema para el Desarrollo Integral de la Familia</t>
  </si>
  <si>
    <t>Instituto Electoral</t>
  </si>
  <si>
    <t>08PDII Instituto de las Personas con Discapacidad</t>
  </si>
  <si>
    <t>Consejería Jurídica y de Servicios Legales</t>
  </si>
  <si>
    <t>08PDIJ Instituto de la Juventud</t>
  </si>
  <si>
    <t>Secretaría de Salud</t>
  </si>
  <si>
    <t>08PDPS Procuraduría Social</t>
  </si>
  <si>
    <t>Agencia de Protección Sanitaria</t>
  </si>
  <si>
    <t>09PFCH Fideicomiso del Centro Histórico</t>
  </si>
  <si>
    <t>Instituto para la Atención y Prevención de las Adicciones</t>
  </si>
  <si>
    <t>09PFRC Fideicomiso de Recuperación Crediticia</t>
  </si>
  <si>
    <t>Servicios de Salud Pública</t>
  </si>
  <si>
    <t>09PFRI Fideicomiso para la Reconstrucción Integral de la Ciudad de México</t>
  </si>
  <si>
    <t>Tribunal Electoral</t>
  </si>
  <si>
    <t>10P0AC Fondo Público de Atención al Ciclista y al Peatón</t>
  </si>
  <si>
    <t>Universidad Autónoma de la Ciudad de México</t>
  </si>
  <si>
    <t>10P0TP Fideicomiso para el Fondo de Promoción para el Financiamiento del Transporte Público</t>
  </si>
  <si>
    <t>Secretaría de Cultura</t>
  </si>
  <si>
    <t>10PDMB Metrobús</t>
  </si>
  <si>
    <t>Sistema de Medios Públicos de la Ciudad de México</t>
  </si>
  <si>
    <t>10PDME Sistema de Transporte Colectivo Metro</t>
  </si>
  <si>
    <t>Fideicomiso Museo de Arte Popular Mexicano</t>
  </si>
  <si>
    <t>10PDOR Organismo Regulador de Transporte</t>
  </si>
  <si>
    <t>Fideicomiso Museo del Estanquillo</t>
  </si>
  <si>
    <t>10PDRT Red de Transporte de Pasajeros (RTP)</t>
  </si>
  <si>
    <t>Fideicomiso de Promocion y Desarrollo del Cine Mexicano</t>
  </si>
  <si>
    <t>10PDTE Servicio de Transportes Eléctricos</t>
  </si>
  <si>
    <t>Instituto de Transparencia, Acceso a la Información Pública, Protección de Datos Personales y Rendic</t>
  </si>
  <si>
    <t>13PDEA Escuela de Administración Pública</t>
  </si>
  <si>
    <t>Secretaría de Trabajo y Fomento Al Empleo</t>
  </si>
  <si>
    <t>13PDVA Instituto de Verificación Administrativa</t>
  </si>
  <si>
    <t>Centro de Conciliación Laboral</t>
  </si>
  <si>
    <t>14P0PJ Fideicomiso Público del Fondo de Apoyo a la Procuración de Justicia</t>
  </si>
  <si>
    <t>Instituto de Capacitación para el Trabajo</t>
  </si>
  <si>
    <t>26PDIA Instituto para la Atención y Prevención de las Adicciones</t>
  </si>
  <si>
    <t>Secretaría de Gestión Integral de Riesgos y Protección Civil</t>
  </si>
  <si>
    <t>26PDSP Servicios de Salud Pública</t>
  </si>
  <si>
    <t>Heroico Cuerpo de Bomberos</t>
  </si>
  <si>
    <t>31PFMA Fideicomiso Museo de Arte Popular Mexicano</t>
  </si>
  <si>
    <t>Secretaría de Pueblos y Barrios Originarios y Comunidades Indígenas Residentes</t>
  </si>
  <si>
    <t>31PFME Fideicomiso Museo del Estanquillo</t>
  </si>
  <si>
    <t>Secretaría de Educación, Ciencia, Tecnología e Innovación</t>
  </si>
  <si>
    <t>31PFPC Fideicomiso de Promocion y Desarrollo del Cine Mexicano</t>
  </si>
  <si>
    <t>Universidad de la Salud</t>
  </si>
  <si>
    <t>33PDIT Instituto de Capacitación para el Trabajo</t>
  </si>
  <si>
    <t>Subsistema de Educación Complementaria PILARES</t>
  </si>
  <si>
    <t>34PDHB Heroico Cuerpo de Bomberos</t>
  </si>
  <si>
    <t>Instituto de Estudios Superiores de la Ciudad de México "Rosario Castellanos"</t>
  </si>
  <si>
    <t>36PDID Instituto del Deporte</t>
  </si>
  <si>
    <t>Instituto del Deporte</t>
  </si>
  <si>
    <t>36PDIE Instituto de Educación Media Superior</t>
  </si>
  <si>
    <t>Instituto de Educación Media Superior</t>
  </si>
  <si>
    <t>36PFEG Fideicomiso Educación Garantizada</t>
  </si>
  <si>
    <t>Fideicomiso del Bienestar Educativo</t>
  </si>
  <si>
    <t>41PDIP Instituto de Planeación Democrática y Prospectiva de la Ciudad de México</t>
  </si>
  <si>
    <t>Secretaría de las Mujeres</t>
  </si>
  <si>
    <t>09PDLR Caja de Previsión para Trabajadores a Lista de Raya</t>
  </si>
  <si>
    <t>Fiscalía General de Justicia</t>
  </si>
  <si>
    <t>09PDPA Caja de Previsión de la Policía Auxiliar</t>
  </si>
  <si>
    <t>Instituto de Planeación Democrática y Prospectiva de la Ciudad de México</t>
  </si>
  <si>
    <t>09PDPP Caja de Previsión de la Policía Preventiva</t>
  </si>
  <si>
    <t>Consejo de Evaluación de la Ciudad de México</t>
  </si>
  <si>
    <t>09PECM Corporación Mexicana de Impresión, S.A. de C.V.</t>
  </si>
  <si>
    <t>09PESM Servicios Metropolitanos, S.A. de C.V.</t>
  </si>
  <si>
    <t>Total *</t>
  </si>
  <si>
    <r>
      <rPr>
        <b/>
        <vertAlign val="superscript"/>
        <sz val="10"/>
        <color rgb="FF000000"/>
        <rFont val="Source Sans Pro"/>
        <family val="2"/>
      </rPr>
      <t>1/</t>
    </r>
    <r>
      <rPr>
        <b/>
        <sz val="10"/>
        <color rgb="FF000000"/>
        <rFont val="Source Sans Pro"/>
        <family val="2"/>
      </rPr>
      <t xml:space="preserve"> Gasto Neto.</t>
    </r>
  </si>
  <si>
    <r>
      <rPr>
        <b/>
        <vertAlign val="superscript"/>
        <sz val="10"/>
        <color rgb="FF000000"/>
        <rFont val="Source Sans Pro"/>
        <family val="2"/>
      </rPr>
      <t>2/</t>
    </r>
    <r>
      <rPr>
        <b/>
        <sz val="10"/>
        <color rgb="FF000000"/>
        <rFont val="Source Sans Pro"/>
        <family val="2"/>
      </rPr>
      <t xml:space="preserve"> El Consejo </t>
    </r>
    <r>
      <rPr>
        <sz val="10"/>
        <color rgb="FF000000"/>
        <rFont val="Source Sans Pro"/>
        <family val="2"/>
      </rPr>
      <t>de Evaluación del Desarrollo Social se encuentra en proceso de transición entre Entidad a Organismo Autónomo.</t>
    </r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</si>
  <si>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</si>
  <si>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</si>
  <si>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</si>
  <si>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</si>
  <si>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t>Egresos*</t>
  </si>
  <si>
    <t>3=(1+2)</t>
  </si>
  <si>
    <t>1 Poder Ejecutivo</t>
  </si>
  <si>
    <t>Poder Ejecutivo</t>
  </si>
  <si>
    <t>2 Poder Legislativo</t>
  </si>
  <si>
    <t>Poder Legislativo</t>
  </si>
  <si>
    <t>3 Poder Judicial</t>
  </si>
  <si>
    <t>Poder Judicial</t>
  </si>
  <si>
    <t>4 Órganos Autónomos</t>
  </si>
  <si>
    <t>Órganos Autónomos</t>
  </si>
  <si>
    <t>1 Entidades y Fideicomisos Públicos No Empresariales y No Financieros</t>
  </si>
  <si>
    <t>Entidades Paraestatales y Fideicomisos No Empresariales y No Financieros</t>
  </si>
  <si>
    <t>2 Instituciones Públicas De Seguridad Social</t>
  </si>
  <si>
    <t>Instituciones Públicas de la Seguridad Social</t>
  </si>
  <si>
    <t>3 Entidades Paraestatales Empresariales Y No Financieras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</si>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</sst>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#,##0.0_);\(#,##0.0\)"/>
    <numFmt numFmtId="168" formatCode="_(* #,##0.0_);_(* \(#,##0.0\);_(* &quot;-&quot;??_);_(@_)"/>
    <numFmt numFmtId="169" formatCode="_-* #,##0.0_-;\-* #,##0.0_-;_-* &quot;-&quot;??_-;_-@_-"/>
  </numFmts>
  <fonts count="13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vertAlign val="superscript"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sz val="10"/>
      <color rgb="FF000000"/>
      <name val="Arial"/>
      <family val="2"/>
    </font>
    <font>
      <sz val="11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vertAlign val="superscript"/>
      <sz val="10"/>
      <color rgb="FF000000"/>
      <name val="Source Sans Pro"/>
      <family val="2"/>
    </font>
    <font>
      <sz val="10"/>
      <color rgb="FF000000"/>
      <name val="Source Sans Pro"/>
      <family val="2"/>
    </font>
    <font>
      <i/>
      <sz val="12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164" fontId="8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/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67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169" fontId="1" fillId="0" borderId="0" xfId="0" applyNumberFormat="1" applyFont="1"/>
    <xf numFmtId="43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3_ES\Clasificaciones\EJECUTIVO\conac_ej_182.xlsx" TargetMode="External"/><Relationship Id="rId1" Type="http://schemas.openxmlformats.org/officeDocument/2006/relationships/externalLinkPath" Target="/SAF/IAT/2023/3_ES/Clasificaciones/EJECUTIVO/conac_ej_1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697A-48B5-4FBB-9616-7CD4CD4A8A10}">
  <sheetPr codeName="Hoja5">
    <tabColor rgb="FF00B050"/>
    <pageSetUpPr fitToPage="1"/>
  </sheetPr>
  <dimension ref="A1:L133"/>
  <sheetViews>
    <sheetView showGridLines="0" tabSelected="1" view="pageBreakPreview" topLeftCell="B117" zoomScale="85" zoomScaleNormal="70" workbookViewId="0">
      <selection activeCell="D137" sqref="D137"/>
    </sheetView>
  </sheetViews>
  <sheetFormatPr baseColWidth="10" defaultColWidth="11.5703125" defaultRowHeight="15.75" x14ac:dyDescent="0.25"/>
  <cols>
    <col min="1" max="1" width="0" style="1" hidden="1" customWidth="1"/>
    <col min="2" max="2" width="58.140625" style="1" customWidth="1"/>
    <col min="3" max="10" width="19.85546875" style="1" customWidth="1"/>
    <col min="11" max="11" width="11.5703125" style="1"/>
  </cols>
  <sheetData>
    <row r="1" spans="1:12" ht="1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2" ht="15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1:12" ht="1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1:12" ht="15" customHeight="1" x14ac:dyDescent="0.25">
      <c r="B4" s="5" t="s">
        <v>3</v>
      </c>
      <c r="C4" s="6"/>
      <c r="D4" s="6"/>
      <c r="E4" s="6"/>
      <c r="F4" s="6"/>
      <c r="G4" s="6"/>
      <c r="H4" s="6"/>
      <c r="I4" s="6"/>
      <c r="J4" s="7"/>
    </row>
    <row r="5" spans="1:12" ht="1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</row>
    <row r="6" spans="1:12" ht="15" customHeight="1" x14ac:dyDescent="0.25">
      <c r="B6" s="11" t="s">
        <v>5</v>
      </c>
      <c r="C6" s="12" t="s">
        <v>6</v>
      </c>
      <c r="D6" s="13"/>
      <c r="E6" s="13"/>
      <c r="F6" s="13"/>
      <c r="G6" s="14"/>
      <c r="H6" s="15" t="s">
        <v>7</v>
      </c>
      <c r="I6" s="16" t="s">
        <v>8</v>
      </c>
      <c r="J6" s="15" t="s">
        <v>9</v>
      </c>
    </row>
    <row r="7" spans="1:12" ht="30" customHeight="1" x14ac:dyDescent="0.25">
      <c r="B7" s="11"/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5"/>
      <c r="I7" s="18"/>
      <c r="J7" s="15"/>
    </row>
    <row r="8" spans="1:12" s="19" customFormat="1" ht="8.1" customHeight="1" x14ac:dyDescent="0.25">
      <c r="B8" s="20"/>
    </row>
    <row r="9" spans="1:12" s="25" customFormat="1" ht="30" customHeight="1" x14ac:dyDescent="0.2">
      <c r="A9" s="21" t="s">
        <v>15</v>
      </c>
      <c r="B9" s="22" t="s">
        <v>16</v>
      </c>
      <c r="C9" s="23">
        <v>228762677</v>
      </c>
      <c r="D9" s="23">
        <f t="shared" ref="D9:D18" si="0">E9-C9</f>
        <v>5100000</v>
      </c>
      <c r="E9" s="23">
        <v>233862677</v>
      </c>
      <c r="F9" s="23">
        <v>150620513.63000005</v>
      </c>
      <c r="G9" s="24">
        <v>150620513.63000005</v>
      </c>
      <c r="H9" s="24">
        <f t="shared" ref="H9:H18" si="1">+E9-G9</f>
        <v>83242163.369999945</v>
      </c>
      <c r="I9" s="23">
        <v>21257424.099999998</v>
      </c>
      <c r="J9" s="23">
        <f t="shared" ref="J9:J18" si="2">+H9-I9</f>
        <v>61984739.269999951</v>
      </c>
      <c r="L9" s="25" t="str">
        <f>MID(B9,8,100)</f>
        <v>a de Gobierno</v>
      </c>
    </row>
    <row r="10" spans="1:12" s="25" customFormat="1" ht="30" customHeight="1" x14ac:dyDescent="0.2">
      <c r="A10" s="26" t="s">
        <v>17</v>
      </c>
      <c r="B10" s="22" t="s">
        <v>18</v>
      </c>
      <c r="C10" s="23">
        <v>1651545164</v>
      </c>
      <c r="D10" s="23">
        <f t="shared" si="0"/>
        <v>-92072830.329999924</v>
      </c>
      <c r="E10" s="23">
        <v>1559472333.6700001</v>
      </c>
      <c r="F10" s="23">
        <v>800378260.76999998</v>
      </c>
      <c r="G10" s="24">
        <v>800378260.76999998</v>
      </c>
      <c r="H10" s="24">
        <f t="shared" si="1"/>
        <v>759094072.9000001</v>
      </c>
      <c r="I10" s="23">
        <v>650392488.66999996</v>
      </c>
      <c r="J10" s="23">
        <f t="shared" si="2"/>
        <v>108701584.23000014</v>
      </c>
      <c r="L10" s="25" t="str">
        <f t="shared" ref="L10:L73" si="3">MID(B10,8,100)</f>
        <v>de Comando, Control, Cómputo, Comunicaciones y Contacto Ciudadano</v>
      </c>
    </row>
    <row r="11" spans="1:12" s="25" customFormat="1" ht="30" customHeight="1" x14ac:dyDescent="0.2">
      <c r="A11" s="26" t="s">
        <v>19</v>
      </c>
      <c r="B11" s="22" t="s">
        <v>20</v>
      </c>
      <c r="C11" s="23">
        <v>257770629</v>
      </c>
      <c r="D11" s="23">
        <f t="shared" si="0"/>
        <v>39251218.710000038</v>
      </c>
      <c r="E11" s="23">
        <v>297021847.71000004</v>
      </c>
      <c r="F11" s="23">
        <v>180596806.96000001</v>
      </c>
      <c r="G11" s="24">
        <v>180596806.96000001</v>
      </c>
      <c r="H11" s="24">
        <f t="shared" si="1"/>
        <v>116425040.75000003</v>
      </c>
      <c r="I11" s="23">
        <v>26829085.000000004</v>
      </c>
      <c r="J11" s="23">
        <f t="shared" si="2"/>
        <v>89595955.75000003</v>
      </c>
      <c r="L11" s="25" t="str">
        <f t="shared" si="3"/>
        <v xml:space="preserve"> Digital de Innovación Pública</v>
      </c>
    </row>
    <row r="12" spans="1:12" s="25" customFormat="1" ht="30" customHeight="1" x14ac:dyDescent="0.2">
      <c r="A12" s="26" t="s">
        <v>21</v>
      </c>
      <c r="B12" s="22" t="s">
        <v>22</v>
      </c>
      <c r="C12" s="23">
        <v>13765581</v>
      </c>
      <c r="D12" s="23">
        <f t="shared" si="0"/>
        <v>0</v>
      </c>
      <c r="E12" s="23">
        <v>13765581</v>
      </c>
      <c r="F12" s="23">
        <v>4800390.95</v>
      </c>
      <c r="G12" s="24">
        <v>4800390.95</v>
      </c>
      <c r="H12" s="24">
        <f t="shared" si="1"/>
        <v>8965190.0500000007</v>
      </c>
      <c r="I12" s="23">
        <v>543867.01</v>
      </c>
      <c r="J12" s="23">
        <f t="shared" si="2"/>
        <v>8421323.040000001</v>
      </c>
      <c r="L12" s="25" t="str">
        <f t="shared" si="3"/>
        <v>ara el Desarrollo Económico y Social</v>
      </c>
    </row>
    <row r="13" spans="1:12" s="25" customFormat="1" ht="30" customHeight="1" x14ac:dyDescent="0.2">
      <c r="A13" s="26" t="s">
        <v>23</v>
      </c>
      <c r="B13" s="22" t="s">
        <v>24</v>
      </c>
      <c r="C13" s="23">
        <v>728970406</v>
      </c>
      <c r="D13" s="23">
        <f t="shared" si="0"/>
        <v>-40000000</v>
      </c>
      <c r="E13" s="23">
        <v>688970406</v>
      </c>
      <c r="F13" s="23">
        <v>394460977.58999997</v>
      </c>
      <c r="G13" s="24">
        <v>394460977.58999997</v>
      </c>
      <c r="H13" s="24">
        <f t="shared" si="1"/>
        <v>294509428.41000003</v>
      </c>
      <c r="I13" s="23">
        <v>60483926.239999995</v>
      </c>
      <c r="J13" s="23">
        <f t="shared" si="2"/>
        <v>234025502.17000002</v>
      </c>
      <c r="L13" s="25" t="str">
        <f t="shared" si="3"/>
        <v>ría de Gobierno</v>
      </c>
    </row>
    <row r="14" spans="1:12" s="25" customFormat="1" ht="30" customHeight="1" x14ac:dyDescent="0.2">
      <c r="A14" s="26" t="s">
        <v>25</v>
      </c>
      <c r="B14" s="22" t="s">
        <v>26</v>
      </c>
      <c r="C14" s="23">
        <v>3365958265</v>
      </c>
      <c r="D14" s="23">
        <f t="shared" si="0"/>
        <v>26896522.78000021</v>
      </c>
      <c r="E14" s="23">
        <v>3392854787.7800002</v>
      </c>
      <c r="F14" s="23">
        <v>1970271261.7600005</v>
      </c>
      <c r="G14" s="24">
        <v>1970271261.7600005</v>
      </c>
      <c r="H14" s="24">
        <f t="shared" si="1"/>
        <v>1422583526.0199997</v>
      </c>
      <c r="I14" s="23">
        <v>657920516.22000027</v>
      </c>
      <c r="J14" s="23">
        <f t="shared" si="2"/>
        <v>764663009.79999948</v>
      </c>
      <c r="L14" s="25" t="str">
        <f t="shared" si="3"/>
        <v>a Álvaro Obregón</v>
      </c>
    </row>
    <row r="15" spans="1:12" s="25" customFormat="1" ht="30" customHeight="1" x14ac:dyDescent="0.2">
      <c r="A15" s="26" t="s">
        <v>27</v>
      </c>
      <c r="B15" s="22" t="s">
        <v>28</v>
      </c>
      <c r="C15" s="23">
        <v>2094512720</v>
      </c>
      <c r="D15" s="23">
        <f t="shared" si="0"/>
        <v>13278222.649999857</v>
      </c>
      <c r="E15" s="23">
        <v>2107790942.6499999</v>
      </c>
      <c r="F15" s="23">
        <v>1170265819.4300003</v>
      </c>
      <c r="G15" s="24">
        <v>1170265819.4300003</v>
      </c>
      <c r="H15" s="24">
        <f t="shared" si="1"/>
        <v>937525123.21999955</v>
      </c>
      <c r="I15" s="23">
        <v>328996514.57000011</v>
      </c>
      <c r="J15" s="23">
        <f t="shared" si="2"/>
        <v>608528608.64999938</v>
      </c>
      <c r="L15" s="25" t="str">
        <f t="shared" si="3"/>
        <v>a Azcapotzalco</v>
      </c>
    </row>
    <row r="16" spans="1:12" s="25" customFormat="1" ht="30" customHeight="1" x14ac:dyDescent="0.2">
      <c r="A16" s="26" t="s">
        <v>29</v>
      </c>
      <c r="B16" s="22" t="s">
        <v>30</v>
      </c>
      <c r="C16" s="23">
        <v>2372567424</v>
      </c>
      <c r="D16" s="23">
        <f t="shared" si="0"/>
        <v>6593178.9799995422</v>
      </c>
      <c r="E16" s="23">
        <v>2379160602.9799995</v>
      </c>
      <c r="F16" s="23">
        <v>1402071416.1000013</v>
      </c>
      <c r="G16" s="24">
        <v>1402071416.1000013</v>
      </c>
      <c r="H16" s="24">
        <f t="shared" si="1"/>
        <v>977089186.87999821</v>
      </c>
      <c r="I16" s="23">
        <v>335825054.98999995</v>
      </c>
      <c r="J16" s="23">
        <f t="shared" si="2"/>
        <v>641264131.8899982</v>
      </c>
      <c r="L16" s="25" t="str">
        <f t="shared" si="3"/>
        <v>a Benito Juárez</v>
      </c>
    </row>
    <row r="17" spans="1:12" s="25" customFormat="1" ht="30" customHeight="1" x14ac:dyDescent="0.2">
      <c r="A17" s="26" t="s">
        <v>31</v>
      </c>
      <c r="B17" s="22" t="s">
        <v>32</v>
      </c>
      <c r="C17" s="23">
        <v>2981995355</v>
      </c>
      <c r="D17" s="23">
        <f t="shared" si="0"/>
        <v>20459825.88999939</v>
      </c>
      <c r="E17" s="23">
        <v>3002455180.8899994</v>
      </c>
      <c r="F17" s="23">
        <v>1784263962.2800004</v>
      </c>
      <c r="G17" s="24">
        <v>1784263962.2800004</v>
      </c>
      <c r="H17" s="24">
        <f t="shared" si="1"/>
        <v>1218191218.6099989</v>
      </c>
      <c r="I17" s="23">
        <v>439787221.36000013</v>
      </c>
      <c r="J17" s="23">
        <f t="shared" si="2"/>
        <v>778403997.24999881</v>
      </c>
      <c r="L17" s="25" t="str">
        <f t="shared" si="3"/>
        <v>a Coyoacán</v>
      </c>
    </row>
    <row r="18" spans="1:12" s="25" customFormat="1" ht="30" customHeight="1" x14ac:dyDescent="0.2">
      <c r="A18" s="26" t="s">
        <v>33</v>
      </c>
      <c r="B18" s="22" t="s">
        <v>34</v>
      </c>
      <c r="C18" s="23">
        <v>1893928430</v>
      </c>
      <c r="D18" s="23">
        <f t="shared" si="0"/>
        <v>5102304.8399999142</v>
      </c>
      <c r="E18" s="23">
        <v>1899030734.8399999</v>
      </c>
      <c r="F18" s="23">
        <v>1173655545.7300005</v>
      </c>
      <c r="G18" s="24">
        <v>1173655545.7300005</v>
      </c>
      <c r="H18" s="24">
        <f t="shared" si="1"/>
        <v>725375189.10999942</v>
      </c>
      <c r="I18" s="23">
        <v>262734160.60999984</v>
      </c>
      <c r="J18" s="23">
        <f t="shared" si="2"/>
        <v>462641028.49999958</v>
      </c>
      <c r="L18" s="25" t="str">
        <f t="shared" si="3"/>
        <v>a Cuajimalpa de Morelos</v>
      </c>
    </row>
    <row r="19" spans="1:12" s="25" customFormat="1" ht="30" customHeight="1" x14ac:dyDescent="0.2">
      <c r="A19" s="26"/>
      <c r="B19" s="22" t="s">
        <v>35</v>
      </c>
      <c r="C19" s="23">
        <v>3538211617</v>
      </c>
      <c r="D19" s="23"/>
      <c r="E19" s="23">
        <v>3603861920.6299996</v>
      </c>
      <c r="F19" s="23">
        <v>2193695219.460001</v>
      </c>
      <c r="G19" s="24">
        <v>2193695219.460001</v>
      </c>
      <c r="H19" s="24"/>
      <c r="I19" s="23">
        <v>320928234.70999998</v>
      </c>
      <c r="J19" s="23"/>
      <c r="L19" s="25" t="str">
        <f t="shared" si="3"/>
        <v>a Cuauhtémoc</v>
      </c>
    </row>
    <row r="20" spans="1:12" s="25" customFormat="1" ht="30" customHeight="1" x14ac:dyDescent="0.2">
      <c r="A20" s="26"/>
      <c r="B20" s="22" t="s">
        <v>36</v>
      </c>
      <c r="C20" s="23">
        <v>5025192185</v>
      </c>
      <c r="D20" s="23"/>
      <c r="E20" s="23">
        <v>5061143543.7500019</v>
      </c>
      <c r="F20" s="23">
        <v>2932253552.7600007</v>
      </c>
      <c r="G20" s="24">
        <v>2932253552.7600007</v>
      </c>
      <c r="H20" s="24"/>
      <c r="I20" s="23">
        <v>765230241.63</v>
      </c>
      <c r="J20" s="23"/>
      <c r="L20" s="25" t="str">
        <f t="shared" si="3"/>
        <v>a Gustavo A. Madero</v>
      </c>
    </row>
    <row r="21" spans="1:12" s="25" customFormat="1" ht="30" customHeight="1" x14ac:dyDescent="0.2">
      <c r="A21" s="26"/>
      <c r="B21" s="22" t="s">
        <v>37</v>
      </c>
      <c r="C21" s="23">
        <v>2202041377</v>
      </c>
      <c r="D21" s="23"/>
      <c r="E21" s="23">
        <v>2240492114.6700001</v>
      </c>
      <c r="F21" s="23">
        <v>1288007464.1999996</v>
      </c>
      <c r="G21" s="24">
        <v>1288007464.1999996</v>
      </c>
      <c r="H21" s="24"/>
      <c r="I21" s="23">
        <v>342541014.29999989</v>
      </c>
      <c r="J21" s="23"/>
      <c r="L21" s="25" t="str">
        <f t="shared" si="3"/>
        <v>a Iztacalco</v>
      </c>
    </row>
    <row r="22" spans="1:12" s="25" customFormat="1" ht="30" customHeight="1" x14ac:dyDescent="0.2">
      <c r="A22" s="26" t="s">
        <v>38</v>
      </c>
      <c r="B22" s="22" t="s">
        <v>39</v>
      </c>
      <c r="C22" s="23">
        <v>6161677372</v>
      </c>
      <c r="D22" s="23">
        <f t="shared" ref="D22:D85" si="4">E22-C22</f>
        <v>41298404.180000305</v>
      </c>
      <c r="E22" s="23">
        <v>6202975776.1800003</v>
      </c>
      <c r="F22" s="23">
        <v>3527501462.2100029</v>
      </c>
      <c r="G22" s="24">
        <v>3527501462.2100029</v>
      </c>
      <c r="H22" s="24">
        <f t="shared" ref="H22:H85" si="5">+E22-G22</f>
        <v>2675474313.9699974</v>
      </c>
      <c r="I22" s="23">
        <v>933659490.14000058</v>
      </c>
      <c r="J22" s="23">
        <f t="shared" ref="J22:J85" si="6">+H22-I22</f>
        <v>1741814823.8299968</v>
      </c>
      <c r="L22" s="25" t="str">
        <f t="shared" si="3"/>
        <v>a Iztapalapa</v>
      </c>
    </row>
    <row r="23" spans="1:12" s="25" customFormat="1" ht="30" customHeight="1" x14ac:dyDescent="0.2">
      <c r="A23" s="26" t="s">
        <v>40</v>
      </c>
      <c r="B23" s="22" t="s">
        <v>41</v>
      </c>
      <c r="C23" s="23">
        <v>1852918611</v>
      </c>
      <c r="D23" s="23">
        <f t="shared" si="4"/>
        <v>3988583.0899996758</v>
      </c>
      <c r="E23" s="23">
        <v>1856907194.0899997</v>
      </c>
      <c r="F23" s="23">
        <v>888265305.17000008</v>
      </c>
      <c r="G23" s="24">
        <v>888265305.17000008</v>
      </c>
      <c r="H23" s="24">
        <f t="shared" si="5"/>
        <v>968641888.9199996</v>
      </c>
      <c r="I23" s="23">
        <v>315478343.18000007</v>
      </c>
      <c r="J23" s="23">
        <f t="shared" si="6"/>
        <v>653163545.73999953</v>
      </c>
      <c r="L23" s="25" t="str">
        <f t="shared" si="3"/>
        <v>a La Magdalena Contreras</v>
      </c>
    </row>
    <row r="24" spans="1:12" s="25" customFormat="1" ht="30" customHeight="1" x14ac:dyDescent="0.2">
      <c r="A24" s="26" t="s">
        <v>42</v>
      </c>
      <c r="B24" s="22" t="s">
        <v>43</v>
      </c>
      <c r="C24" s="23">
        <v>2558140438</v>
      </c>
      <c r="D24" s="23">
        <f t="shared" si="4"/>
        <v>76199876.589999676</v>
      </c>
      <c r="E24" s="23">
        <v>2634340314.5899997</v>
      </c>
      <c r="F24" s="23">
        <v>1287109476.6099994</v>
      </c>
      <c r="G24" s="24">
        <v>1287109476.6099994</v>
      </c>
      <c r="H24" s="24">
        <f t="shared" si="5"/>
        <v>1347230837.9800003</v>
      </c>
      <c r="I24" s="23">
        <v>510400272.46000004</v>
      </c>
      <c r="J24" s="23">
        <f t="shared" si="6"/>
        <v>836830565.52000022</v>
      </c>
      <c r="L24" s="25" t="str">
        <f t="shared" si="3"/>
        <v>a Miguel Hidalgo</v>
      </c>
    </row>
    <row r="25" spans="1:12" s="25" customFormat="1" ht="30" customHeight="1" x14ac:dyDescent="0.2">
      <c r="A25" s="26" t="s">
        <v>44</v>
      </c>
      <c r="B25" s="22" t="s">
        <v>45</v>
      </c>
      <c r="C25" s="23">
        <v>1634630100</v>
      </c>
      <c r="D25" s="23">
        <f t="shared" si="4"/>
        <v>14122463.579999447</v>
      </c>
      <c r="E25" s="23">
        <v>1648752563.5799994</v>
      </c>
      <c r="F25" s="23">
        <v>871293139.68000019</v>
      </c>
      <c r="G25" s="24">
        <v>871293139.68000019</v>
      </c>
      <c r="H25" s="24">
        <f t="shared" si="5"/>
        <v>777459423.89999926</v>
      </c>
      <c r="I25" s="23">
        <v>218478241.51000005</v>
      </c>
      <c r="J25" s="23">
        <f t="shared" si="6"/>
        <v>558981182.38999915</v>
      </c>
      <c r="L25" s="25" t="str">
        <f t="shared" si="3"/>
        <v>a Milpa Alta</v>
      </c>
    </row>
    <row r="26" spans="1:12" s="25" customFormat="1" ht="30" customHeight="1" x14ac:dyDescent="0.2">
      <c r="A26" s="26" t="s">
        <v>46</v>
      </c>
      <c r="B26" s="22" t="s">
        <v>47</v>
      </c>
      <c r="C26" s="23">
        <v>1917210370</v>
      </c>
      <c r="D26" s="23">
        <f t="shared" si="4"/>
        <v>54697815.370000124</v>
      </c>
      <c r="E26" s="23">
        <v>1971908185.3700001</v>
      </c>
      <c r="F26" s="23">
        <v>1083835023.1699986</v>
      </c>
      <c r="G26" s="24">
        <v>1083835023.1699986</v>
      </c>
      <c r="H26" s="24">
        <f t="shared" si="5"/>
        <v>888073162.20000148</v>
      </c>
      <c r="I26" s="23">
        <v>315245570.2100001</v>
      </c>
      <c r="J26" s="23">
        <f t="shared" si="6"/>
        <v>572827591.99000144</v>
      </c>
      <c r="L26" s="25" t="str">
        <f t="shared" si="3"/>
        <v>a Tláhuac</v>
      </c>
    </row>
    <row r="27" spans="1:12" s="25" customFormat="1" ht="30" customHeight="1" x14ac:dyDescent="0.2">
      <c r="A27" s="26" t="s">
        <v>48</v>
      </c>
      <c r="B27" s="22" t="s">
        <v>49</v>
      </c>
      <c r="C27" s="23">
        <v>2886833942</v>
      </c>
      <c r="D27" s="23">
        <f t="shared" si="4"/>
        <v>38524285.019999027</v>
      </c>
      <c r="E27" s="23">
        <v>2925358227.019999</v>
      </c>
      <c r="F27" s="23">
        <v>1521435514.1499987</v>
      </c>
      <c r="G27" s="24">
        <v>1521435514.1499987</v>
      </c>
      <c r="H27" s="24">
        <f t="shared" si="5"/>
        <v>1403922712.8700004</v>
      </c>
      <c r="I27" s="23">
        <v>570759044.25999999</v>
      </c>
      <c r="J27" s="23">
        <f t="shared" si="6"/>
        <v>833163668.61000037</v>
      </c>
      <c r="L27" s="25" t="str">
        <f t="shared" si="3"/>
        <v>a Tlalpan</v>
      </c>
    </row>
    <row r="28" spans="1:12" s="25" customFormat="1" ht="30" customHeight="1" x14ac:dyDescent="0.2">
      <c r="A28" s="26" t="s">
        <v>50</v>
      </c>
      <c r="B28" s="22" t="s">
        <v>51</v>
      </c>
      <c r="C28" s="23">
        <v>2943840837</v>
      </c>
      <c r="D28" s="23">
        <f t="shared" si="4"/>
        <v>60326767.809999466</v>
      </c>
      <c r="E28" s="23">
        <v>3004167604.8099995</v>
      </c>
      <c r="F28" s="23">
        <v>1872908389.4500008</v>
      </c>
      <c r="G28" s="24">
        <v>1872908389.4500008</v>
      </c>
      <c r="H28" s="24">
        <f t="shared" si="5"/>
        <v>1131259215.3599987</v>
      </c>
      <c r="I28" s="23">
        <v>343237826.92999989</v>
      </c>
      <c r="J28" s="23">
        <f t="shared" si="6"/>
        <v>788021388.42999887</v>
      </c>
      <c r="L28" s="25" t="str">
        <f t="shared" si="3"/>
        <v>a Venustiano Carranza</v>
      </c>
    </row>
    <row r="29" spans="1:12" s="25" customFormat="1" ht="30" customHeight="1" x14ac:dyDescent="0.2">
      <c r="A29" s="26" t="s">
        <v>52</v>
      </c>
      <c r="B29" s="22" t="s">
        <v>53</v>
      </c>
      <c r="C29" s="23">
        <v>2229033281</v>
      </c>
      <c r="D29" s="23">
        <f t="shared" si="4"/>
        <v>19735483.519999504</v>
      </c>
      <c r="E29" s="23">
        <v>2248768764.5199995</v>
      </c>
      <c r="F29" s="23">
        <v>1278590950.3399994</v>
      </c>
      <c r="G29" s="24">
        <v>1278590950.3399994</v>
      </c>
      <c r="H29" s="24">
        <f t="shared" si="5"/>
        <v>970177814.18000007</v>
      </c>
      <c r="I29" s="23">
        <v>375614746.83000016</v>
      </c>
      <c r="J29" s="23">
        <f t="shared" si="6"/>
        <v>594563067.3499999</v>
      </c>
      <c r="L29" s="25" t="str">
        <f t="shared" si="3"/>
        <v>a Xochimilco</v>
      </c>
    </row>
    <row r="30" spans="1:12" s="25" customFormat="1" ht="30" customHeight="1" x14ac:dyDescent="0.2">
      <c r="A30" s="26" t="s">
        <v>54</v>
      </c>
      <c r="B30" s="22" t="s">
        <v>55</v>
      </c>
      <c r="C30" s="23">
        <v>22843582</v>
      </c>
      <c r="D30" s="23">
        <f t="shared" si="4"/>
        <v>14999960</v>
      </c>
      <c r="E30" s="23">
        <v>37843542</v>
      </c>
      <c r="F30" s="23">
        <v>13769173.030000001</v>
      </c>
      <c r="G30" s="24">
        <v>13769173.030000001</v>
      </c>
      <c r="H30" s="24">
        <f t="shared" si="5"/>
        <v>24074368.969999999</v>
      </c>
      <c r="I30" s="23">
        <v>4915785.01</v>
      </c>
      <c r="J30" s="23">
        <f t="shared" si="6"/>
        <v>19158583.960000001</v>
      </c>
      <c r="L30" s="25" t="str">
        <f t="shared" si="3"/>
        <v>n de Búsqueda de Personas de la Ciudad de México</v>
      </c>
    </row>
    <row r="31" spans="1:12" s="25" customFormat="1" ht="30" customHeight="1" x14ac:dyDescent="0.2">
      <c r="A31" s="26" t="s">
        <v>56</v>
      </c>
      <c r="B31" s="22" t="s">
        <v>57</v>
      </c>
      <c r="C31" s="23">
        <v>72889209</v>
      </c>
      <c r="D31" s="23">
        <f t="shared" si="4"/>
        <v>0</v>
      </c>
      <c r="E31" s="23">
        <v>72889209</v>
      </c>
      <c r="F31" s="23">
        <v>33483073.620000005</v>
      </c>
      <c r="G31" s="24">
        <v>33483073.620000005</v>
      </c>
      <c r="H31" s="24">
        <f t="shared" si="5"/>
        <v>39406135.379999995</v>
      </c>
      <c r="I31" s="23">
        <v>12994751.750000004</v>
      </c>
      <c r="J31" s="23">
        <f t="shared" si="6"/>
        <v>26411383.629999992</v>
      </c>
      <c r="L31" s="25" t="str">
        <f t="shared" si="3"/>
        <v>ad del Centro Histórico</v>
      </c>
    </row>
    <row r="32" spans="1:12" s="25" customFormat="1" ht="30" customHeight="1" x14ac:dyDescent="0.2">
      <c r="A32" s="26" t="s">
        <v>58</v>
      </c>
      <c r="B32" s="22" t="s">
        <v>59</v>
      </c>
      <c r="C32" s="23">
        <v>11143171</v>
      </c>
      <c r="D32" s="23">
        <f t="shared" si="4"/>
        <v>0</v>
      </c>
      <c r="E32" s="23">
        <v>11143171</v>
      </c>
      <c r="F32" s="23">
        <v>6542340.8100000015</v>
      </c>
      <c r="G32" s="24">
        <v>6542340.8100000015</v>
      </c>
      <c r="H32" s="24">
        <f t="shared" si="5"/>
        <v>4600830.1899999985</v>
      </c>
      <c r="I32" s="23">
        <v>1691721.7299999997</v>
      </c>
      <c r="J32" s="23">
        <f t="shared" si="6"/>
        <v>2909108.459999999</v>
      </c>
      <c r="L32" s="25" t="str">
        <f t="shared" si="3"/>
        <v>ia Ejecutora del Sistema Integral de Derechos Humanos</v>
      </c>
    </row>
    <row r="33" spans="1:12" s="25" customFormat="1" ht="30" customHeight="1" x14ac:dyDescent="0.2">
      <c r="A33" s="26" t="s">
        <v>60</v>
      </c>
      <c r="B33" s="22" t="s">
        <v>61</v>
      </c>
      <c r="C33" s="23">
        <v>37396418</v>
      </c>
      <c r="D33" s="23">
        <f t="shared" si="4"/>
        <v>0</v>
      </c>
      <c r="E33" s="23">
        <v>37396418</v>
      </c>
      <c r="F33" s="23">
        <v>30191877.120000001</v>
      </c>
      <c r="G33" s="24">
        <v>30191877.120000001</v>
      </c>
      <c r="H33" s="24">
        <f t="shared" si="5"/>
        <v>7204540.879999999</v>
      </c>
      <c r="I33" s="23">
        <v>2264758.69</v>
      </c>
      <c r="J33" s="23">
        <f t="shared" si="6"/>
        <v>4939782.1899999995</v>
      </c>
      <c r="L33" s="25" t="str">
        <f t="shared" si="3"/>
        <v>n Ejecutiva de Atención a Víctimas de la Ciudad de México</v>
      </c>
    </row>
    <row r="34" spans="1:12" s="25" customFormat="1" ht="30" customHeight="1" x14ac:dyDescent="0.2">
      <c r="A34" s="26" t="s">
        <v>62</v>
      </c>
      <c r="B34" s="22" t="s">
        <v>63</v>
      </c>
      <c r="C34" s="23">
        <v>12996724</v>
      </c>
      <c r="D34" s="23">
        <f t="shared" si="4"/>
        <v>0</v>
      </c>
      <c r="E34" s="23">
        <v>12996724</v>
      </c>
      <c r="F34" s="23">
        <v>8242915.6199999992</v>
      </c>
      <c r="G34" s="24">
        <v>8242915.6199999992</v>
      </c>
      <c r="H34" s="24">
        <f t="shared" si="5"/>
        <v>4753808.3800000008</v>
      </c>
      <c r="I34" s="23">
        <v>2202659.09</v>
      </c>
      <c r="J34" s="23">
        <f t="shared" si="6"/>
        <v>2551149.290000001</v>
      </c>
      <c r="L34" s="25" t="str">
        <f t="shared" si="3"/>
        <v>mo para la Protección Integral de Personas Defensoras de Derechos Humanos y Periodistas</v>
      </c>
    </row>
    <row r="35" spans="1:12" s="25" customFormat="1" ht="30" customHeight="1" x14ac:dyDescent="0.2">
      <c r="A35" s="26" t="s">
        <v>64</v>
      </c>
      <c r="B35" s="22" t="s">
        <v>65</v>
      </c>
      <c r="C35" s="23">
        <v>269432685</v>
      </c>
      <c r="D35" s="23">
        <f t="shared" si="4"/>
        <v>21452938.599999964</v>
      </c>
      <c r="E35" s="23">
        <v>290885623.59999996</v>
      </c>
      <c r="F35" s="23">
        <v>186054317.77999988</v>
      </c>
      <c r="G35" s="24">
        <v>186054317.77999988</v>
      </c>
      <c r="H35" s="24">
        <f t="shared" si="5"/>
        <v>104831305.82000008</v>
      </c>
      <c r="I35" s="23">
        <v>15748017.560000001</v>
      </c>
      <c r="J35" s="23">
        <f t="shared" si="6"/>
        <v>89083288.26000008</v>
      </c>
      <c r="L35" s="25" t="str">
        <f t="shared" si="3"/>
        <v>ría de Desarrollo Urbano y Vivienda</v>
      </c>
    </row>
    <row r="36" spans="1:12" s="25" customFormat="1" ht="30" customHeight="1" x14ac:dyDescent="0.2">
      <c r="A36" s="26" t="s">
        <v>66</v>
      </c>
      <c r="B36" s="22" t="s">
        <v>67</v>
      </c>
      <c r="C36" s="23">
        <v>2723671427</v>
      </c>
      <c r="D36" s="23">
        <f t="shared" si="4"/>
        <v>1560417970</v>
      </c>
      <c r="E36" s="23">
        <v>4284089397</v>
      </c>
      <c r="F36" s="23">
        <v>1794872941.5</v>
      </c>
      <c r="G36" s="24">
        <v>1794872941.5</v>
      </c>
      <c r="H36" s="24">
        <f t="shared" si="5"/>
        <v>2489216455.5</v>
      </c>
      <c r="I36" s="23">
        <v>1103809755.47</v>
      </c>
      <c r="J36" s="23">
        <f t="shared" si="6"/>
        <v>1385406700.03</v>
      </c>
      <c r="L36" s="25" t="str">
        <f t="shared" si="3"/>
        <v>to de Vivienda</v>
      </c>
    </row>
    <row r="37" spans="1:12" s="25" customFormat="1" ht="30" customHeight="1" x14ac:dyDescent="0.2">
      <c r="A37" s="26" t="s">
        <v>68</v>
      </c>
      <c r="B37" s="22" t="s">
        <v>69</v>
      </c>
      <c r="C37" s="23">
        <v>428559871</v>
      </c>
      <c r="D37" s="23">
        <f t="shared" si="4"/>
        <v>-147905993</v>
      </c>
      <c r="E37" s="23">
        <v>280653878</v>
      </c>
      <c r="F37" s="23">
        <v>198044055.04999995</v>
      </c>
      <c r="G37" s="24">
        <v>198044055.04999995</v>
      </c>
      <c r="H37" s="24">
        <f t="shared" si="5"/>
        <v>82609822.950000048</v>
      </c>
      <c r="I37" s="23">
        <v>26896381.369999997</v>
      </c>
      <c r="J37" s="23">
        <f t="shared" si="6"/>
        <v>55713441.58000005</v>
      </c>
      <c r="L37" s="25" t="str">
        <f t="shared" si="3"/>
        <v>ría de Desarrollo Económico</v>
      </c>
    </row>
    <row r="38" spans="1:12" s="25" customFormat="1" ht="30" customHeight="1" x14ac:dyDescent="0.2">
      <c r="A38" s="26" t="s">
        <v>70</v>
      </c>
      <c r="B38" s="22" t="s">
        <v>71</v>
      </c>
      <c r="C38" s="23">
        <v>873376</v>
      </c>
      <c r="D38" s="23">
        <f t="shared" si="4"/>
        <v>0</v>
      </c>
      <c r="E38" s="23">
        <v>873376</v>
      </c>
      <c r="F38" s="23">
        <v>0</v>
      </c>
      <c r="G38" s="24">
        <v>0</v>
      </c>
      <c r="H38" s="24">
        <f t="shared" si="5"/>
        <v>873376</v>
      </c>
      <c r="I38" s="23">
        <v>0</v>
      </c>
      <c r="J38" s="23">
        <f t="shared" si="6"/>
        <v>873376</v>
      </c>
      <c r="L38" s="25" t="str">
        <f t="shared" si="3"/>
        <v>e Desarrollo Económico</v>
      </c>
    </row>
    <row r="39" spans="1:12" s="25" customFormat="1" ht="30" customHeight="1" x14ac:dyDescent="0.2">
      <c r="A39" s="26" t="s">
        <v>72</v>
      </c>
      <c r="B39" s="22" t="s">
        <v>73</v>
      </c>
      <c r="C39" s="23">
        <v>457242413</v>
      </c>
      <c r="D39" s="23">
        <f t="shared" si="4"/>
        <v>0</v>
      </c>
      <c r="E39" s="23">
        <v>457242413</v>
      </c>
      <c r="F39" s="23">
        <v>312697000</v>
      </c>
      <c r="G39" s="24">
        <v>312697000</v>
      </c>
      <c r="H39" s="24">
        <f t="shared" si="5"/>
        <v>144545413</v>
      </c>
      <c r="I39" s="23">
        <v>17715802</v>
      </c>
      <c r="J39" s="23">
        <f t="shared" si="6"/>
        <v>126829611</v>
      </c>
      <c r="L39" s="25" t="str">
        <f t="shared" si="3"/>
        <v>ara el Desarrollo Social</v>
      </c>
    </row>
    <row r="40" spans="1:12" s="25" customFormat="1" ht="30" customHeight="1" x14ac:dyDescent="0.2">
      <c r="A40" s="26" t="s">
        <v>74</v>
      </c>
      <c r="B40" s="22" t="s">
        <v>75</v>
      </c>
      <c r="C40" s="23">
        <v>146972343</v>
      </c>
      <c r="D40" s="23">
        <f t="shared" si="4"/>
        <v>-19017344.090000004</v>
      </c>
      <c r="E40" s="23">
        <v>127954998.91</v>
      </c>
      <c r="F40" s="23">
        <v>74350412.350000009</v>
      </c>
      <c r="G40" s="24">
        <v>74350412.350000009</v>
      </c>
      <c r="H40" s="24">
        <f t="shared" si="5"/>
        <v>53604586.559999987</v>
      </c>
      <c r="I40" s="23">
        <v>16379684.500000002</v>
      </c>
      <c r="J40" s="23">
        <f t="shared" si="6"/>
        <v>37224902.059999987</v>
      </c>
      <c r="L40" s="25" t="str">
        <f t="shared" si="3"/>
        <v>ría de Turismo</v>
      </c>
    </row>
    <row r="41" spans="1:12" s="25" customFormat="1" ht="30" customHeight="1" x14ac:dyDescent="0.2">
      <c r="A41" s="26" t="s">
        <v>76</v>
      </c>
      <c r="B41" s="22" t="s">
        <v>77</v>
      </c>
      <c r="C41" s="23">
        <v>189897238</v>
      </c>
      <c r="D41" s="23">
        <f t="shared" si="4"/>
        <v>1526000</v>
      </c>
      <c r="E41" s="23">
        <v>191423238</v>
      </c>
      <c r="F41" s="23">
        <v>62897616.810000002</v>
      </c>
      <c r="G41" s="24">
        <v>62897616.810000002</v>
      </c>
      <c r="H41" s="24">
        <f t="shared" si="5"/>
        <v>128525621.19</v>
      </c>
      <c r="I41" s="23">
        <v>56930765.499999993</v>
      </c>
      <c r="J41" s="23">
        <f t="shared" si="6"/>
        <v>71594855.689999998</v>
      </c>
      <c r="L41" s="25" t="str">
        <f t="shared" si="3"/>
        <v>ixto de Promoción Turística</v>
      </c>
    </row>
    <row r="42" spans="1:12" s="25" customFormat="1" ht="30" customHeight="1" x14ac:dyDescent="0.2">
      <c r="A42" s="26" t="s">
        <v>78</v>
      </c>
      <c r="B42" s="22" t="s">
        <v>79</v>
      </c>
      <c r="C42" s="23">
        <v>1348296786</v>
      </c>
      <c r="D42" s="23">
        <f t="shared" si="4"/>
        <v>1293212373.7699995</v>
      </c>
      <c r="E42" s="23">
        <v>2641509159.7699995</v>
      </c>
      <c r="F42" s="23">
        <v>1764175913.1199999</v>
      </c>
      <c r="G42" s="24">
        <v>1764175913.1199999</v>
      </c>
      <c r="H42" s="24">
        <f t="shared" si="5"/>
        <v>877333246.64999962</v>
      </c>
      <c r="I42" s="23">
        <v>499478906.41999984</v>
      </c>
      <c r="J42" s="23">
        <f t="shared" si="6"/>
        <v>377854340.22999978</v>
      </c>
      <c r="L42" s="25" t="str">
        <f t="shared" si="3"/>
        <v>ría del Medio Ambiente</v>
      </c>
    </row>
    <row r="43" spans="1:12" s="25" customFormat="1" ht="30" customHeight="1" x14ac:dyDescent="0.2">
      <c r="A43" s="26" t="s">
        <v>80</v>
      </c>
      <c r="B43" s="22" t="s">
        <v>81</v>
      </c>
      <c r="C43" s="23">
        <v>13031221044</v>
      </c>
      <c r="D43" s="23">
        <f t="shared" si="4"/>
        <v>1923527674.3299961</v>
      </c>
      <c r="E43" s="23">
        <v>14954748718.329996</v>
      </c>
      <c r="F43" s="23">
        <v>8506822627.3899965</v>
      </c>
      <c r="G43" s="24">
        <v>8506822627.3899965</v>
      </c>
      <c r="H43" s="24">
        <f t="shared" si="5"/>
        <v>6447926090.9399996</v>
      </c>
      <c r="I43" s="23">
        <v>1720911156.2999995</v>
      </c>
      <c r="J43" s="23">
        <f t="shared" si="6"/>
        <v>4727014934.6400003</v>
      </c>
      <c r="L43" s="25" t="str">
        <f t="shared" si="3"/>
        <v xml:space="preserve"> de Aguas de la Ciudad de México</v>
      </c>
    </row>
    <row r="44" spans="1:12" s="25" customFormat="1" ht="30" customHeight="1" x14ac:dyDescent="0.2">
      <c r="A44" s="26" t="s">
        <v>82</v>
      </c>
      <c r="B44" s="22" t="s">
        <v>83</v>
      </c>
      <c r="C44" s="23">
        <v>33428287</v>
      </c>
      <c r="D44" s="23">
        <f t="shared" si="4"/>
        <v>0</v>
      </c>
      <c r="E44" s="23">
        <v>33428287</v>
      </c>
      <c r="F44" s="23">
        <v>22322635.359999999</v>
      </c>
      <c r="G44" s="24">
        <v>22322635.359999999</v>
      </c>
      <c r="H44" s="24">
        <f t="shared" si="5"/>
        <v>11105651.640000001</v>
      </c>
      <c r="I44" s="23">
        <v>3160817.439999999</v>
      </c>
      <c r="J44" s="23">
        <f t="shared" si="6"/>
        <v>7944834.2000000011</v>
      </c>
      <c r="L44" s="25" t="str">
        <f t="shared" si="3"/>
        <v xml:space="preserve"> de Atención Animal</v>
      </c>
    </row>
    <row r="45" spans="1:12" s="25" customFormat="1" ht="30" customHeight="1" x14ac:dyDescent="0.2">
      <c r="A45" s="26" t="s">
        <v>84</v>
      </c>
      <c r="B45" s="22" t="s">
        <v>85</v>
      </c>
      <c r="C45" s="23">
        <v>1151790862</v>
      </c>
      <c r="D45" s="23">
        <f t="shared" si="4"/>
        <v>0</v>
      </c>
      <c r="E45" s="23">
        <v>1151790862</v>
      </c>
      <c r="F45" s="23">
        <v>920149148.51999998</v>
      </c>
      <c r="G45" s="24">
        <v>920149148.51999998</v>
      </c>
      <c r="H45" s="24">
        <f t="shared" si="5"/>
        <v>231641713.48000002</v>
      </c>
      <c r="I45" s="23">
        <v>231641713.47999999</v>
      </c>
      <c r="J45" s="23">
        <f t="shared" si="6"/>
        <v>0</v>
      </c>
      <c r="L45" s="25" t="str">
        <f t="shared" si="3"/>
        <v>mbiental Público</v>
      </c>
    </row>
    <row r="46" spans="1:12" s="25" customFormat="1" ht="30" customHeight="1" x14ac:dyDescent="0.2">
      <c r="A46" s="26" t="s">
        <v>86</v>
      </c>
      <c r="B46" s="22" t="s">
        <v>87</v>
      </c>
      <c r="C46" s="23">
        <v>120339106</v>
      </c>
      <c r="D46" s="23">
        <f t="shared" si="4"/>
        <v>0</v>
      </c>
      <c r="E46" s="23">
        <v>120339106</v>
      </c>
      <c r="F46" s="23">
        <v>80139605.450000003</v>
      </c>
      <c r="G46" s="24">
        <v>80139605.450000003</v>
      </c>
      <c r="H46" s="24">
        <f t="shared" si="5"/>
        <v>40199500.549999997</v>
      </c>
      <c r="I46" s="23">
        <v>8288355.3799999999</v>
      </c>
      <c r="J46" s="23">
        <f t="shared" si="6"/>
        <v>31911145.169999998</v>
      </c>
      <c r="L46" s="25" t="str">
        <f t="shared" si="3"/>
        <v>duría Ambiental y del Ordenamiento Territorial</v>
      </c>
    </row>
    <row r="47" spans="1:12" s="25" customFormat="1" ht="30" customHeight="1" x14ac:dyDescent="0.2">
      <c r="A47" s="26" t="s">
        <v>88</v>
      </c>
      <c r="B47" s="22" t="s">
        <v>89</v>
      </c>
      <c r="C47" s="23">
        <v>11655086703</v>
      </c>
      <c r="D47" s="23">
        <f t="shared" si="4"/>
        <v>3916287840.3699989</v>
      </c>
      <c r="E47" s="23">
        <v>15571374543.369999</v>
      </c>
      <c r="F47" s="23">
        <v>7692286589.9499998</v>
      </c>
      <c r="G47" s="24">
        <v>7692286589.9499998</v>
      </c>
      <c r="H47" s="24">
        <f t="shared" si="5"/>
        <v>7879087953.4199991</v>
      </c>
      <c r="I47" s="23">
        <v>4353459680.8900032</v>
      </c>
      <c r="J47" s="23">
        <f t="shared" si="6"/>
        <v>3525628272.5299959</v>
      </c>
      <c r="L47" s="25" t="str">
        <f t="shared" si="3"/>
        <v>ría de Obras y Servicios</v>
      </c>
    </row>
    <row r="48" spans="1:12" s="25" customFormat="1" ht="30" customHeight="1" x14ac:dyDescent="0.2">
      <c r="A48" s="26" t="s">
        <v>90</v>
      </c>
      <c r="B48" s="22" t="s">
        <v>91</v>
      </c>
      <c r="C48" s="23">
        <v>1347400402</v>
      </c>
      <c r="D48" s="23">
        <f t="shared" si="4"/>
        <v>0</v>
      </c>
      <c r="E48" s="23">
        <v>1347400402</v>
      </c>
      <c r="F48" s="23">
        <v>749142997.64000022</v>
      </c>
      <c r="G48" s="24">
        <v>749142997.64000022</v>
      </c>
      <c r="H48" s="24">
        <f t="shared" si="5"/>
        <v>598257404.35999978</v>
      </c>
      <c r="I48" s="23">
        <v>526112827.63999999</v>
      </c>
      <c r="J48" s="23">
        <f t="shared" si="6"/>
        <v>72144576.71999979</v>
      </c>
      <c r="L48" s="25" t="str">
        <f t="shared" si="3"/>
        <v>Productora de Mezclas Asfalticas</v>
      </c>
    </row>
    <row r="49" spans="1:12" s="25" customFormat="1" ht="30" customHeight="1" x14ac:dyDescent="0.2">
      <c r="A49" s="26" t="s">
        <v>92</v>
      </c>
      <c r="B49" s="22" t="s">
        <v>93</v>
      </c>
      <c r="C49" s="23">
        <v>24859502</v>
      </c>
      <c r="D49" s="23">
        <f t="shared" si="4"/>
        <v>183480079.38</v>
      </c>
      <c r="E49" s="23">
        <v>208339581.38</v>
      </c>
      <c r="F49" s="23">
        <v>36052870.399999999</v>
      </c>
      <c r="G49" s="24">
        <v>36052870.399999999</v>
      </c>
      <c r="H49" s="24">
        <f t="shared" si="5"/>
        <v>172286710.97999999</v>
      </c>
      <c r="I49" s="23">
        <v>105595900.03999999</v>
      </c>
      <c r="J49" s="23">
        <f t="shared" si="6"/>
        <v>66690810.939999998</v>
      </c>
      <c r="L49" s="25" t="str">
        <f t="shared" si="3"/>
        <v>to Local de la Infraestructura Física Educativa</v>
      </c>
    </row>
    <row r="50" spans="1:12" s="27" customFormat="1" ht="30" customHeight="1" x14ac:dyDescent="0.2">
      <c r="A50" s="26" t="s">
        <v>94</v>
      </c>
      <c r="B50" s="22" t="s">
        <v>95</v>
      </c>
      <c r="C50" s="23">
        <v>128763515</v>
      </c>
      <c r="D50" s="23">
        <f t="shared" si="4"/>
        <v>0</v>
      </c>
      <c r="E50" s="23">
        <v>128763515</v>
      </c>
      <c r="F50" s="23">
        <v>37998239.690000005</v>
      </c>
      <c r="G50" s="24">
        <v>37998239.690000005</v>
      </c>
      <c r="H50" s="24">
        <f t="shared" si="5"/>
        <v>90765275.310000002</v>
      </c>
      <c r="I50" s="23">
        <v>50160950.619999997</v>
      </c>
      <c r="J50" s="23">
        <f t="shared" si="6"/>
        <v>40604324.690000005</v>
      </c>
      <c r="L50" s="25" t="str">
        <f t="shared" si="3"/>
        <v>to para la Seguridad de las Construcciones</v>
      </c>
    </row>
    <row r="51" spans="1:12" s="27" customFormat="1" ht="30" customHeight="1" x14ac:dyDescent="0.2">
      <c r="A51" s="26" t="s">
        <v>96</v>
      </c>
      <c r="B51" s="22" t="s">
        <v>97</v>
      </c>
      <c r="C51" s="23">
        <v>2542944110</v>
      </c>
      <c r="D51" s="23">
        <f t="shared" si="4"/>
        <v>110099569.84000015</v>
      </c>
      <c r="E51" s="23">
        <v>2653043679.8400002</v>
      </c>
      <c r="F51" s="23">
        <v>1816475716.8699989</v>
      </c>
      <c r="G51" s="24">
        <v>1816475716.8699989</v>
      </c>
      <c r="H51" s="24">
        <f t="shared" si="5"/>
        <v>836567962.97000122</v>
      </c>
      <c r="I51" s="23">
        <v>179496578.21000004</v>
      </c>
      <c r="J51" s="23">
        <f t="shared" si="6"/>
        <v>657071384.76000118</v>
      </c>
      <c r="L51" s="25" t="str">
        <f t="shared" si="3"/>
        <v>ría de Inclusión y Bienestar Social</v>
      </c>
    </row>
    <row r="52" spans="1:12" s="27" customFormat="1" ht="30" customHeight="1" x14ac:dyDescent="0.2">
      <c r="A52" s="26" t="s">
        <v>98</v>
      </c>
      <c r="B52" s="22" t="s">
        <v>99</v>
      </c>
      <c r="C52" s="23">
        <v>28569845</v>
      </c>
      <c r="D52" s="23">
        <f t="shared" si="4"/>
        <v>0</v>
      </c>
      <c r="E52" s="23">
        <v>28569845</v>
      </c>
      <c r="F52" s="23">
        <v>16619769.689999999</v>
      </c>
      <c r="G52" s="24">
        <v>16619769.689999999</v>
      </c>
      <c r="H52" s="24">
        <f t="shared" si="5"/>
        <v>11950075.310000001</v>
      </c>
      <c r="I52" s="23">
        <v>5094449.75</v>
      </c>
      <c r="J52" s="23">
        <f t="shared" si="6"/>
        <v>6855625.5600000005</v>
      </c>
      <c r="L52" s="25" t="str">
        <f t="shared" si="3"/>
        <v xml:space="preserve"> para Prevenir y Eliminar la Discriminación</v>
      </c>
    </row>
    <row r="53" spans="1:12" s="27" customFormat="1" ht="30" customHeight="1" x14ac:dyDescent="0.2">
      <c r="A53" s="26" t="s">
        <v>100</v>
      </c>
      <c r="B53" s="22" t="s">
        <v>101</v>
      </c>
      <c r="C53" s="23">
        <v>2283703422</v>
      </c>
      <c r="D53" s="23">
        <f t="shared" si="4"/>
        <v>58789572</v>
      </c>
      <c r="E53" s="23">
        <v>2342492994</v>
      </c>
      <c r="F53" s="23">
        <v>1591480885.8099999</v>
      </c>
      <c r="G53" s="24">
        <v>1591480885.8099999</v>
      </c>
      <c r="H53" s="24">
        <f t="shared" si="5"/>
        <v>751012108.19000006</v>
      </c>
      <c r="I53" s="23">
        <v>441981065.13999999</v>
      </c>
      <c r="J53" s="23">
        <f t="shared" si="6"/>
        <v>309031043.05000007</v>
      </c>
      <c r="L53" s="25" t="str">
        <f t="shared" si="3"/>
        <v xml:space="preserve"> para el Desarrollo Integral de la Familia</v>
      </c>
    </row>
    <row r="54" spans="1:12" s="27" customFormat="1" ht="30" customHeight="1" x14ac:dyDescent="0.2">
      <c r="A54" s="26" t="s">
        <v>102</v>
      </c>
      <c r="B54" s="22" t="s">
        <v>103</v>
      </c>
      <c r="C54" s="23">
        <v>17986615</v>
      </c>
      <c r="D54" s="23">
        <f t="shared" si="4"/>
        <v>0</v>
      </c>
      <c r="E54" s="23">
        <v>17986615</v>
      </c>
      <c r="F54" s="23">
        <v>9988815.8199999984</v>
      </c>
      <c r="G54" s="24">
        <v>9988815.8199999984</v>
      </c>
      <c r="H54" s="24">
        <f t="shared" si="5"/>
        <v>7997799.1800000016</v>
      </c>
      <c r="I54" s="23">
        <v>3121464.2099999995</v>
      </c>
      <c r="J54" s="23">
        <f t="shared" si="6"/>
        <v>4876334.9700000025</v>
      </c>
      <c r="L54" s="25" t="str">
        <f t="shared" si="3"/>
        <v>to de las Personas con Discapacidad</v>
      </c>
    </row>
    <row r="55" spans="1:12" s="27" customFormat="1" ht="30" customHeight="1" x14ac:dyDescent="0.2">
      <c r="A55" s="26" t="s">
        <v>104</v>
      </c>
      <c r="B55" s="22" t="s">
        <v>105</v>
      </c>
      <c r="C55" s="23">
        <v>157050493</v>
      </c>
      <c r="D55" s="23">
        <f t="shared" si="4"/>
        <v>0</v>
      </c>
      <c r="E55" s="23">
        <v>157050493</v>
      </c>
      <c r="F55" s="23">
        <v>72912530.829999998</v>
      </c>
      <c r="G55" s="24">
        <v>72912530.829999998</v>
      </c>
      <c r="H55" s="24">
        <f t="shared" si="5"/>
        <v>84137962.170000002</v>
      </c>
      <c r="I55" s="23">
        <v>61004328.339999996</v>
      </c>
      <c r="J55" s="23">
        <f t="shared" si="6"/>
        <v>23133633.830000006</v>
      </c>
      <c r="L55" s="25" t="str">
        <f t="shared" si="3"/>
        <v>to de la Juventud</v>
      </c>
    </row>
    <row r="56" spans="1:12" s="27" customFormat="1" ht="30" customHeight="1" x14ac:dyDescent="0.2">
      <c r="A56" s="26" t="s">
        <v>106</v>
      </c>
      <c r="B56" s="22" t="s">
        <v>107</v>
      </c>
      <c r="C56" s="23">
        <v>401977171</v>
      </c>
      <c r="D56" s="23">
        <f t="shared" si="4"/>
        <v>0</v>
      </c>
      <c r="E56" s="23">
        <v>401977171</v>
      </c>
      <c r="F56" s="23">
        <v>276098916.39999992</v>
      </c>
      <c r="G56" s="24">
        <v>276098916.39999992</v>
      </c>
      <c r="H56" s="24">
        <f t="shared" si="5"/>
        <v>125878254.60000008</v>
      </c>
      <c r="I56" s="23">
        <v>84341894.269999981</v>
      </c>
      <c r="J56" s="23">
        <f t="shared" si="6"/>
        <v>41536360.330000103</v>
      </c>
      <c r="L56" s="25" t="str">
        <f t="shared" si="3"/>
        <v>duría Social</v>
      </c>
    </row>
    <row r="57" spans="1:12" s="27" customFormat="1" ht="30" customHeight="1" x14ac:dyDescent="0.2">
      <c r="A57" s="26" t="s">
        <v>108</v>
      </c>
      <c r="B57" s="22" t="s">
        <v>109</v>
      </c>
      <c r="C57" s="23">
        <v>4282928384</v>
      </c>
      <c r="D57" s="23">
        <f t="shared" si="4"/>
        <v>127746290</v>
      </c>
      <c r="E57" s="23">
        <v>4410674674</v>
      </c>
      <c r="F57" s="23">
        <v>3170462575.8400006</v>
      </c>
      <c r="G57" s="24">
        <v>3170462575.8400006</v>
      </c>
      <c r="H57" s="24">
        <f t="shared" si="5"/>
        <v>1240212098.1599994</v>
      </c>
      <c r="I57" s="23">
        <v>306434558.46999985</v>
      </c>
      <c r="J57" s="23">
        <f t="shared" si="6"/>
        <v>933777539.68999958</v>
      </c>
      <c r="L57" s="25" t="str">
        <f t="shared" si="3"/>
        <v>ría de Administración y Finanzas</v>
      </c>
    </row>
    <row r="58" spans="1:12" s="27" customFormat="1" ht="30" customHeight="1" x14ac:dyDescent="0.2">
      <c r="A58" s="26" t="s">
        <v>110</v>
      </c>
      <c r="B58" s="22" t="s">
        <v>111</v>
      </c>
      <c r="C58" s="23">
        <v>0</v>
      </c>
      <c r="D58" s="23">
        <f t="shared" si="4"/>
        <v>267150944.19</v>
      </c>
      <c r="E58" s="23">
        <v>267150944.19</v>
      </c>
      <c r="F58" s="23">
        <v>267150944.19</v>
      </c>
      <c r="G58" s="24">
        <v>267150944.19</v>
      </c>
      <c r="H58" s="24">
        <f t="shared" si="5"/>
        <v>0</v>
      </c>
      <c r="I58" s="23">
        <v>0</v>
      </c>
      <c r="J58" s="23">
        <f t="shared" si="6"/>
        <v>0</v>
      </c>
      <c r="L58" s="25" t="str">
        <f t="shared" si="3"/>
        <v>iones al FONADEN y al Fondo Adicional de Financiamiento a las Alcaldías.</v>
      </c>
    </row>
    <row r="59" spans="1:12" s="27" customFormat="1" ht="30" customHeight="1" x14ac:dyDescent="0.2">
      <c r="A59" s="26" t="s">
        <v>112</v>
      </c>
      <c r="B59" s="22" t="s">
        <v>113</v>
      </c>
      <c r="C59" s="23">
        <v>642741443</v>
      </c>
      <c r="D59" s="23">
        <f t="shared" si="4"/>
        <v>913930915.22000003</v>
      </c>
      <c r="E59" s="23">
        <v>1556672358.22</v>
      </c>
      <c r="F59" s="23">
        <v>1540675214.8900001</v>
      </c>
      <c r="G59" s="24">
        <v>1540675214.8900001</v>
      </c>
      <c r="H59" s="24">
        <f t="shared" si="5"/>
        <v>15997143.329999924</v>
      </c>
      <c r="I59" s="23">
        <v>0</v>
      </c>
      <c r="J59" s="23">
        <f t="shared" si="6"/>
        <v>15997143.329999924</v>
      </c>
      <c r="L59" s="25" t="str">
        <f t="shared" si="3"/>
        <v xml:space="preserve"> Previsión para Trabajadores a Lista de Raya</v>
      </c>
    </row>
    <row r="60" spans="1:12" s="27" customFormat="1" ht="30" customHeight="1" x14ac:dyDescent="0.2">
      <c r="A60" s="26" t="s">
        <v>114</v>
      </c>
      <c r="B60" s="22" t="s">
        <v>115</v>
      </c>
      <c r="C60" s="23">
        <v>447629024</v>
      </c>
      <c r="D60" s="23">
        <f t="shared" si="4"/>
        <v>-82612342.540000021</v>
      </c>
      <c r="E60" s="23">
        <v>365016681.45999998</v>
      </c>
      <c r="F60" s="23">
        <v>5592313.1899999995</v>
      </c>
      <c r="G60" s="24">
        <v>5592313.1899999995</v>
      </c>
      <c r="H60" s="24">
        <f t="shared" si="5"/>
        <v>359424368.26999998</v>
      </c>
      <c r="I60" s="23">
        <v>0</v>
      </c>
      <c r="J60" s="23">
        <f t="shared" si="6"/>
        <v>359424368.26999998</v>
      </c>
      <c r="L60" s="25" t="str">
        <f t="shared" si="3"/>
        <v xml:space="preserve"> Previsión de la Policía Auxiliar</v>
      </c>
    </row>
    <row r="61" spans="1:12" s="27" customFormat="1" ht="30" customHeight="1" x14ac:dyDescent="0.2">
      <c r="A61" s="26" t="s">
        <v>116</v>
      </c>
      <c r="B61" s="22" t="s">
        <v>117</v>
      </c>
      <c r="C61" s="23">
        <v>526397507</v>
      </c>
      <c r="D61" s="23">
        <f t="shared" si="4"/>
        <v>990522506.34000015</v>
      </c>
      <c r="E61" s="23">
        <v>1516920013.3400002</v>
      </c>
      <c r="F61" s="23">
        <v>1516920013.3400002</v>
      </c>
      <c r="G61" s="24">
        <v>1516920013.3400002</v>
      </c>
      <c r="H61" s="24">
        <f t="shared" si="5"/>
        <v>0</v>
      </c>
      <c r="I61" s="23">
        <v>0</v>
      </c>
      <c r="J61" s="23">
        <f t="shared" si="6"/>
        <v>0</v>
      </c>
      <c r="L61" s="25" t="str">
        <f t="shared" si="3"/>
        <v xml:space="preserve"> Previsión de la Policía Preventiva</v>
      </c>
    </row>
    <row r="62" spans="1:12" s="27" customFormat="1" ht="30" customHeight="1" x14ac:dyDescent="0.2">
      <c r="A62" s="26" t="s">
        <v>118</v>
      </c>
      <c r="B62" s="22" t="s">
        <v>119</v>
      </c>
      <c r="C62" s="23">
        <v>155275850</v>
      </c>
      <c r="D62" s="23">
        <f t="shared" si="4"/>
        <v>-155275850</v>
      </c>
      <c r="E62" s="23">
        <v>0</v>
      </c>
      <c r="F62" s="23">
        <v>0</v>
      </c>
      <c r="G62" s="24">
        <v>0</v>
      </c>
      <c r="H62" s="24">
        <f t="shared" si="5"/>
        <v>0</v>
      </c>
      <c r="I62" s="23">
        <v>0</v>
      </c>
      <c r="J62" s="23">
        <f t="shared" si="6"/>
        <v>0</v>
      </c>
      <c r="L62" s="25" t="str">
        <f t="shared" si="3"/>
        <v>ción Mexicana de Impresión, S.A. de C.V.</v>
      </c>
    </row>
    <row r="63" spans="1:12" s="27" customFormat="1" ht="30" customHeight="1" x14ac:dyDescent="0.2">
      <c r="A63" s="26" t="s">
        <v>120</v>
      </c>
      <c r="B63" s="22" t="s">
        <v>121</v>
      </c>
      <c r="C63" s="23">
        <v>42854158</v>
      </c>
      <c r="D63" s="23">
        <f t="shared" si="4"/>
        <v>39080063.020000011</v>
      </c>
      <c r="E63" s="23">
        <v>81934221.020000011</v>
      </c>
      <c r="F63" s="23">
        <v>44339429.840000004</v>
      </c>
      <c r="G63" s="24">
        <v>44339429.840000004</v>
      </c>
      <c r="H63" s="24">
        <f t="shared" si="5"/>
        <v>37594791.180000007</v>
      </c>
      <c r="I63" s="23">
        <v>28598367.219999999</v>
      </c>
      <c r="J63" s="23">
        <f t="shared" si="6"/>
        <v>8996423.9600000083</v>
      </c>
      <c r="L63" s="25" t="str">
        <f t="shared" si="3"/>
        <v>miso del Centro Histórico</v>
      </c>
    </row>
    <row r="64" spans="1:12" s="27" customFormat="1" ht="30" customHeight="1" x14ac:dyDescent="0.2">
      <c r="A64" s="26" t="s">
        <v>122</v>
      </c>
      <c r="B64" s="22" t="s">
        <v>123</v>
      </c>
      <c r="C64" s="23">
        <v>16512611</v>
      </c>
      <c r="D64" s="23">
        <f t="shared" si="4"/>
        <v>-14263899.99</v>
      </c>
      <c r="E64" s="23">
        <v>2248711.0099999998</v>
      </c>
      <c r="F64" s="23">
        <v>2248711.0099999998</v>
      </c>
      <c r="G64" s="24">
        <v>2248711.0099999998</v>
      </c>
      <c r="H64" s="24">
        <f t="shared" si="5"/>
        <v>0</v>
      </c>
      <c r="I64" s="23">
        <v>0</v>
      </c>
      <c r="J64" s="23">
        <f t="shared" si="6"/>
        <v>0</v>
      </c>
      <c r="L64" s="25" t="str">
        <f t="shared" si="3"/>
        <v>miso de Recuperación Crediticia</v>
      </c>
    </row>
    <row r="65" spans="1:12" s="27" customFormat="1" ht="30" customHeight="1" x14ac:dyDescent="0.2">
      <c r="A65" s="26" t="s">
        <v>124</v>
      </c>
      <c r="B65" s="22" t="s">
        <v>125</v>
      </c>
      <c r="C65" s="23">
        <v>0</v>
      </c>
      <c r="D65" s="23">
        <f t="shared" si="4"/>
        <v>623018736.25</v>
      </c>
      <c r="E65" s="23">
        <v>623018736.25</v>
      </c>
      <c r="F65" s="23">
        <v>621680350.51999998</v>
      </c>
      <c r="G65" s="24">
        <v>621680350.51999998</v>
      </c>
      <c r="H65" s="24">
        <f t="shared" si="5"/>
        <v>1338385.7300000191</v>
      </c>
      <c r="I65" s="23">
        <v>0</v>
      </c>
      <c r="J65" s="23">
        <f t="shared" si="6"/>
        <v>1338385.7300000191</v>
      </c>
      <c r="L65" s="25" t="str">
        <f t="shared" si="3"/>
        <v>miso para la Reconstrucción Integral de la Ciudad de México</v>
      </c>
    </row>
    <row r="66" spans="1:12" s="27" customFormat="1" ht="30" customHeight="1" x14ac:dyDescent="0.2">
      <c r="A66" s="26" t="s">
        <v>126</v>
      </c>
      <c r="B66" s="22" t="s">
        <v>127</v>
      </c>
      <c r="C66" s="23">
        <v>2310795709</v>
      </c>
      <c r="D66" s="23">
        <f t="shared" si="4"/>
        <v>23938969.929999828</v>
      </c>
      <c r="E66" s="23">
        <v>2334734678.9299998</v>
      </c>
      <c r="F66" s="23">
        <v>1529604498.5199997</v>
      </c>
      <c r="G66" s="24">
        <v>1529604498.5199997</v>
      </c>
      <c r="H66" s="24">
        <f t="shared" si="5"/>
        <v>805130180.41000009</v>
      </c>
      <c r="I66" s="23">
        <v>481167591.58000004</v>
      </c>
      <c r="J66" s="23">
        <f t="shared" si="6"/>
        <v>323962588.83000004</v>
      </c>
      <c r="L66" s="25" t="str">
        <f t="shared" si="3"/>
        <v>ría de Movilidad</v>
      </c>
    </row>
    <row r="67" spans="1:12" s="27" customFormat="1" ht="30" customHeight="1" x14ac:dyDescent="0.2">
      <c r="A67" s="26" t="s">
        <v>128</v>
      </c>
      <c r="B67" s="22" t="s">
        <v>129</v>
      </c>
      <c r="C67" s="23">
        <v>791700595</v>
      </c>
      <c r="D67" s="23">
        <f t="shared" si="4"/>
        <v>0</v>
      </c>
      <c r="E67" s="23">
        <v>791700595</v>
      </c>
      <c r="F67" s="23">
        <v>47763904.399999999</v>
      </c>
      <c r="G67" s="24">
        <v>47763904.399999999</v>
      </c>
      <c r="H67" s="24">
        <f t="shared" si="5"/>
        <v>743936690.60000002</v>
      </c>
      <c r="I67" s="23">
        <v>165139611.24000001</v>
      </c>
      <c r="J67" s="23">
        <f t="shared" si="6"/>
        <v>578797079.36000001</v>
      </c>
      <c r="L67" s="25" t="str">
        <f t="shared" si="3"/>
        <v>miso para el Fondo de Promoción para el Financiamiento del Transporte Público</v>
      </c>
    </row>
    <row r="68" spans="1:12" s="27" customFormat="1" ht="30" customHeight="1" x14ac:dyDescent="0.2">
      <c r="A68" s="26" t="s">
        <v>130</v>
      </c>
      <c r="B68" s="22" t="s">
        <v>131</v>
      </c>
      <c r="C68" s="23">
        <v>2761233509</v>
      </c>
      <c r="D68" s="23">
        <f t="shared" si="4"/>
        <v>0</v>
      </c>
      <c r="E68" s="23">
        <v>2761233509</v>
      </c>
      <c r="F68" s="23">
        <v>2129879293.9300001</v>
      </c>
      <c r="G68" s="24">
        <v>2129879293.9300001</v>
      </c>
      <c r="H68" s="24">
        <f t="shared" si="5"/>
        <v>631354215.06999993</v>
      </c>
      <c r="I68" s="23">
        <v>574416919.91999996</v>
      </c>
      <c r="J68" s="23">
        <f t="shared" si="6"/>
        <v>56937295.149999976</v>
      </c>
      <c r="L68" s="25" t="str">
        <f t="shared" si="3"/>
        <v>s</v>
      </c>
    </row>
    <row r="69" spans="1:12" s="27" customFormat="1" ht="30" customHeight="1" x14ac:dyDescent="0.2">
      <c r="A69" s="26" t="s">
        <v>132</v>
      </c>
      <c r="B69" s="22" t="s">
        <v>133</v>
      </c>
      <c r="C69" s="23">
        <v>13599921247</v>
      </c>
      <c r="D69" s="23">
        <f t="shared" si="4"/>
        <v>1088984168.6900005</v>
      </c>
      <c r="E69" s="23">
        <v>14688905415.690001</v>
      </c>
      <c r="F69" s="23">
        <v>6066603212.2799988</v>
      </c>
      <c r="G69" s="24">
        <v>6066603212.2799988</v>
      </c>
      <c r="H69" s="24">
        <f t="shared" si="5"/>
        <v>8622302203.4100018</v>
      </c>
      <c r="I69" s="23">
        <v>4904071362.329999</v>
      </c>
      <c r="J69" s="23">
        <f t="shared" si="6"/>
        <v>3718230841.0800028</v>
      </c>
      <c r="L69" s="25" t="str">
        <f t="shared" si="3"/>
        <v xml:space="preserve"> de Transporte Colectivo Metro</v>
      </c>
    </row>
    <row r="70" spans="1:12" s="27" customFormat="1" ht="30" customHeight="1" x14ac:dyDescent="0.2">
      <c r="A70" s="26" t="s">
        <v>134</v>
      </c>
      <c r="B70" s="22" t="s">
        <v>135</v>
      </c>
      <c r="C70" s="23">
        <v>159499649</v>
      </c>
      <c r="D70" s="23">
        <f t="shared" si="4"/>
        <v>-9573568.0000000298</v>
      </c>
      <c r="E70" s="23">
        <v>149926080.99999997</v>
      </c>
      <c r="F70" s="23">
        <v>74126617.519999996</v>
      </c>
      <c r="G70" s="24">
        <v>74126617.519999996</v>
      </c>
      <c r="H70" s="24">
        <f t="shared" si="5"/>
        <v>75799463.479999974</v>
      </c>
      <c r="I70" s="23">
        <v>38479453.950000003</v>
      </c>
      <c r="J70" s="23">
        <f t="shared" si="6"/>
        <v>37320009.529999971</v>
      </c>
      <c r="L70" s="25" t="str">
        <f t="shared" si="3"/>
        <v>mo Regulador de Transporte</v>
      </c>
    </row>
    <row r="71" spans="1:12" s="27" customFormat="1" ht="30" customHeight="1" x14ac:dyDescent="0.2">
      <c r="A71" s="26" t="s">
        <v>136</v>
      </c>
      <c r="B71" s="22" t="s">
        <v>137</v>
      </c>
      <c r="C71" s="23">
        <v>1821179973</v>
      </c>
      <c r="D71" s="23">
        <f t="shared" si="4"/>
        <v>0</v>
      </c>
      <c r="E71" s="23">
        <v>1821179973</v>
      </c>
      <c r="F71" s="23">
        <v>1218387458.5899999</v>
      </c>
      <c r="G71" s="24">
        <v>1218387458.5899999</v>
      </c>
      <c r="H71" s="24">
        <f t="shared" si="5"/>
        <v>602792514.41000009</v>
      </c>
      <c r="I71" s="23">
        <v>201016703.84</v>
      </c>
      <c r="J71" s="23">
        <f t="shared" si="6"/>
        <v>401775810.57000005</v>
      </c>
      <c r="L71" s="25" t="str">
        <f t="shared" si="3"/>
        <v>Transporte de Pasajeros (RTP)</v>
      </c>
    </row>
    <row r="72" spans="1:12" s="27" customFormat="1" ht="30" customHeight="1" x14ac:dyDescent="0.2">
      <c r="A72" s="26" t="s">
        <v>138</v>
      </c>
      <c r="B72" s="22" t="s">
        <v>139</v>
      </c>
      <c r="C72" s="23">
        <v>931888880</v>
      </c>
      <c r="D72" s="23">
        <f t="shared" si="4"/>
        <v>855883000</v>
      </c>
      <c r="E72" s="23">
        <v>1787771880</v>
      </c>
      <c r="F72" s="23">
        <v>1440259071</v>
      </c>
      <c r="G72" s="24">
        <v>1440259071</v>
      </c>
      <c r="H72" s="24">
        <f t="shared" si="5"/>
        <v>347512809</v>
      </c>
      <c r="I72" s="23">
        <v>14823710.689999999</v>
      </c>
      <c r="J72" s="23">
        <f t="shared" si="6"/>
        <v>332689098.31</v>
      </c>
      <c r="L72" s="25" t="str">
        <f t="shared" si="3"/>
        <v>o de Transportes Eléctricos</v>
      </c>
    </row>
    <row r="73" spans="1:12" s="27" customFormat="1" ht="30" customHeight="1" x14ac:dyDescent="0.2">
      <c r="A73" s="26" t="s">
        <v>140</v>
      </c>
      <c r="B73" s="22" t="s">
        <v>141</v>
      </c>
      <c r="C73" s="23">
        <v>25283237870</v>
      </c>
      <c r="D73" s="23">
        <f t="shared" si="4"/>
        <v>121021530.68002701</v>
      </c>
      <c r="E73" s="23">
        <v>25404259400.680027</v>
      </c>
      <c r="F73" s="23">
        <v>17399404468.559994</v>
      </c>
      <c r="G73" s="24">
        <v>17399404468.559994</v>
      </c>
      <c r="H73" s="24">
        <f t="shared" si="5"/>
        <v>8004854932.1200333</v>
      </c>
      <c r="I73" s="23">
        <v>2445873619.71</v>
      </c>
      <c r="J73" s="23">
        <f t="shared" si="6"/>
        <v>5558981312.4100332</v>
      </c>
      <c r="L73" s="25" t="str">
        <f t="shared" si="3"/>
        <v>ría de Seguridad Ciudadana</v>
      </c>
    </row>
    <row r="74" spans="1:12" s="27" customFormat="1" ht="30" customHeight="1" x14ac:dyDescent="0.2">
      <c r="A74" s="26" t="s">
        <v>142</v>
      </c>
      <c r="B74" s="22" t="s">
        <v>143</v>
      </c>
      <c r="C74" s="23">
        <v>146763030</v>
      </c>
      <c r="D74" s="23">
        <f t="shared" si="4"/>
        <v>0</v>
      </c>
      <c r="E74" s="23">
        <v>146763030</v>
      </c>
      <c r="F74" s="23">
        <v>92995970.310000017</v>
      </c>
      <c r="G74" s="24">
        <v>92995970.310000017</v>
      </c>
      <c r="H74" s="24">
        <f t="shared" si="5"/>
        <v>53767059.689999983</v>
      </c>
      <c r="I74" s="23">
        <v>10665906.239999996</v>
      </c>
      <c r="J74" s="23">
        <f t="shared" si="6"/>
        <v>43101153.449999988</v>
      </c>
      <c r="L74" s="25" t="str">
        <f t="shared" ref="L74:L120" si="7">MID(B74,8,100)</f>
        <v>idad de la Policía</v>
      </c>
    </row>
    <row r="75" spans="1:12" s="27" customFormat="1" ht="30" customHeight="1" x14ac:dyDescent="0.2">
      <c r="A75" s="26" t="s">
        <v>144</v>
      </c>
      <c r="B75" s="22" t="s">
        <v>145</v>
      </c>
      <c r="C75" s="23">
        <v>12107490713</v>
      </c>
      <c r="D75" s="23">
        <f t="shared" si="4"/>
        <v>0</v>
      </c>
      <c r="E75" s="23">
        <v>12107490713</v>
      </c>
      <c r="F75" s="23">
        <v>8260590752.380002</v>
      </c>
      <c r="G75" s="24">
        <v>8260590752.380002</v>
      </c>
      <c r="H75" s="24">
        <f t="shared" si="5"/>
        <v>3846899960.619998</v>
      </c>
      <c r="I75" s="23">
        <v>196133206.36999997</v>
      </c>
      <c r="J75" s="23">
        <f t="shared" si="6"/>
        <v>3650766754.2499981</v>
      </c>
      <c r="L75" s="25" t="str">
        <f t="shared" si="7"/>
        <v xml:space="preserve"> Auxiliar</v>
      </c>
    </row>
    <row r="76" spans="1:12" s="27" customFormat="1" ht="30" customHeight="1" x14ac:dyDescent="0.2">
      <c r="A76" s="26" t="s">
        <v>146</v>
      </c>
      <c r="B76" s="22" t="s">
        <v>147</v>
      </c>
      <c r="C76" s="23">
        <v>6453208829</v>
      </c>
      <c r="D76" s="23">
        <f t="shared" si="4"/>
        <v>90795446</v>
      </c>
      <c r="E76" s="23">
        <v>6544004275</v>
      </c>
      <c r="F76" s="23">
        <v>4564930667.1800003</v>
      </c>
      <c r="G76" s="24">
        <v>4564930667.1800003</v>
      </c>
      <c r="H76" s="24">
        <f t="shared" si="5"/>
        <v>1979073607.8199997</v>
      </c>
      <c r="I76" s="23">
        <v>84278903.219999984</v>
      </c>
      <c r="J76" s="23">
        <f t="shared" si="6"/>
        <v>1894794704.5999997</v>
      </c>
      <c r="L76" s="25" t="str">
        <f t="shared" si="7"/>
        <v xml:space="preserve"> Bancaria e Industrial</v>
      </c>
    </row>
    <row r="77" spans="1:12" s="27" customFormat="1" ht="30" customHeight="1" x14ac:dyDescent="0.2">
      <c r="A77" s="26" t="s">
        <v>148</v>
      </c>
      <c r="B77" s="22" t="s">
        <v>149</v>
      </c>
      <c r="C77" s="23">
        <v>352155369</v>
      </c>
      <c r="D77" s="23">
        <f t="shared" si="4"/>
        <v>12091960</v>
      </c>
      <c r="E77" s="23">
        <v>364247329</v>
      </c>
      <c r="F77" s="23">
        <v>217752273.87</v>
      </c>
      <c r="G77" s="24">
        <v>217752273.87</v>
      </c>
      <c r="H77" s="24">
        <f t="shared" si="5"/>
        <v>146495055.13</v>
      </c>
      <c r="I77" s="23">
        <v>32658215.099999994</v>
      </c>
      <c r="J77" s="23">
        <f t="shared" si="6"/>
        <v>113836840.03</v>
      </c>
      <c r="L77" s="25" t="str">
        <f t="shared" si="7"/>
        <v>ría de la Contraloría General</v>
      </c>
    </row>
    <row r="78" spans="1:12" s="27" customFormat="1" ht="30" customHeight="1" x14ac:dyDescent="0.2">
      <c r="A78" s="26" t="s">
        <v>150</v>
      </c>
      <c r="B78" s="22" t="s">
        <v>151</v>
      </c>
      <c r="C78" s="23">
        <v>35786014</v>
      </c>
      <c r="D78" s="23">
        <f t="shared" si="4"/>
        <v>0</v>
      </c>
      <c r="E78" s="23">
        <v>35786014</v>
      </c>
      <c r="F78" s="23">
        <v>22659316.66</v>
      </c>
      <c r="G78" s="24">
        <v>22659316.66</v>
      </c>
      <c r="H78" s="24">
        <f t="shared" si="5"/>
        <v>13126697.34</v>
      </c>
      <c r="I78" s="23">
        <v>4663049</v>
      </c>
      <c r="J78" s="23">
        <f t="shared" si="6"/>
        <v>8463648.3399999999</v>
      </c>
      <c r="L78" s="25" t="str">
        <f t="shared" si="7"/>
        <v xml:space="preserve"> de Administración Pública</v>
      </c>
    </row>
    <row r="79" spans="1:12" s="27" customFormat="1" ht="30" customHeight="1" x14ac:dyDescent="0.2">
      <c r="A79" s="26" t="s">
        <v>152</v>
      </c>
      <c r="B79" s="22" t="s">
        <v>153</v>
      </c>
      <c r="C79" s="23">
        <v>297418194</v>
      </c>
      <c r="D79" s="23">
        <f t="shared" si="4"/>
        <v>0</v>
      </c>
      <c r="E79" s="23">
        <v>297418194</v>
      </c>
      <c r="F79" s="23">
        <v>182390486.06999999</v>
      </c>
      <c r="G79" s="24">
        <v>182390486.06999999</v>
      </c>
      <c r="H79" s="24">
        <f t="shared" si="5"/>
        <v>115027707.93000001</v>
      </c>
      <c r="I79" s="23">
        <v>19002393.350000001</v>
      </c>
      <c r="J79" s="23">
        <f t="shared" si="6"/>
        <v>96025314.580000013</v>
      </c>
      <c r="L79" s="25" t="str">
        <f t="shared" si="7"/>
        <v>to de Verificación Administrativa</v>
      </c>
    </row>
    <row r="80" spans="1:12" s="27" customFormat="1" ht="30" customHeight="1" x14ac:dyDescent="0.2">
      <c r="A80" s="26" t="s">
        <v>154</v>
      </c>
      <c r="B80" s="22" t="s">
        <v>155</v>
      </c>
      <c r="C80" s="23">
        <v>2131500000</v>
      </c>
      <c r="D80" s="23">
        <f t="shared" si="4"/>
        <v>-2131500000</v>
      </c>
      <c r="E80" s="23">
        <v>0</v>
      </c>
      <c r="F80" s="23">
        <v>0</v>
      </c>
      <c r="G80" s="24">
        <v>0</v>
      </c>
      <c r="H80" s="24">
        <f t="shared" si="5"/>
        <v>0</v>
      </c>
      <c r="I80" s="23">
        <v>0</v>
      </c>
      <c r="J80" s="23">
        <f t="shared" si="6"/>
        <v>0</v>
      </c>
      <c r="L80" s="25" t="str">
        <f t="shared" si="7"/>
        <v>ara las Acciones de Reconstrucción y Otras Previsiones</v>
      </c>
    </row>
    <row r="81" spans="1:12" s="27" customFormat="1" ht="30" customHeight="1" x14ac:dyDescent="0.2">
      <c r="A81" s="26" t="s">
        <v>156</v>
      </c>
      <c r="B81" s="22" t="s">
        <v>157</v>
      </c>
      <c r="C81" s="23">
        <v>4342000000</v>
      </c>
      <c r="D81" s="23">
        <f t="shared" si="4"/>
        <v>-350000000</v>
      </c>
      <c r="E81" s="23">
        <v>3992000000</v>
      </c>
      <c r="F81" s="23">
        <v>3053592408.8199997</v>
      </c>
      <c r="G81" s="24">
        <v>3053592408.8199997</v>
      </c>
      <c r="H81" s="24">
        <f t="shared" si="5"/>
        <v>938407591.18000031</v>
      </c>
      <c r="I81" s="23">
        <v>0</v>
      </c>
      <c r="J81" s="23">
        <f t="shared" si="6"/>
        <v>938407591.18000031</v>
      </c>
      <c r="L81" s="25" t="str">
        <f t="shared" si="7"/>
        <v>ía</v>
      </c>
    </row>
    <row r="82" spans="1:12" s="27" customFormat="1" ht="30" customHeight="1" x14ac:dyDescent="0.2">
      <c r="A82" s="26" t="s">
        <v>158</v>
      </c>
      <c r="B82" s="22" t="s">
        <v>159</v>
      </c>
      <c r="C82" s="23">
        <v>6967735131</v>
      </c>
      <c r="D82" s="23">
        <f t="shared" si="4"/>
        <v>2967897245.7200012</v>
      </c>
      <c r="E82" s="23">
        <v>9935632376.7200012</v>
      </c>
      <c r="F82" s="23">
        <v>7385494353.2300005</v>
      </c>
      <c r="G82" s="24">
        <v>7385494353.2300005</v>
      </c>
      <c r="H82" s="24">
        <f t="shared" si="5"/>
        <v>2550138023.4900007</v>
      </c>
      <c r="I82" s="23">
        <v>2550138023.4899998</v>
      </c>
      <c r="J82" s="23">
        <f t="shared" si="6"/>
        <v>0</v>
      </c>
      <c r="L82" s="25" t="str">
        <f t="shared" si="7"/>
        <v>ública</v>
      </c>
    </row>
    <row r="83" spans="1:12" s="27" customFormat="1" ht="30" customHeight="1" x14ac:dyDescent="0.2">
      <c r="A83" s="26" t="s">
        <v>160</v>
      </c>
      <c r="B83" s="22" t="s">
        <v>161</v>
      </c>
      <c r="C83" s="23">
        <v>1650000000</v>
      </c>
      <c r="D83" s="23">
        <f t="shared" si="4"/>
        <v>0</v>
      </c>
      <c r="E83" s="23">
        <v>1650000000</v>
      </c>
      <c r="F83" s="23">
        <v>1171451080</v>
      </c>
      <c r="G83" s="24">
        <v>1171451080</v>
      </c>
      <c r="H83" s="24">
        <f t="shared" si="5"/>
        <v>478548920</v>
      </c>
      <c r="I83" s="23">
        <v>0</v>
      </c>
      <c r="J83" s="23">
        <f t="shared" si="6"/>
        <v>478548920</v>
      </c>
      <c r="L83" s="25" t="str">
        <f t="shared" si="7"/>
        <v>o de la Ciudad de México</v>
      </c>
    </row>
    <row r="84" spans="1:12" s="27" customFormat="1" ht="30" customHeight="1" x14ac:dyDescent="0.2">
      <c r="A84" s="26" t="s">
        <v>162</v>
      </c>
      <c r="B84" s="22" t="s">
        <v>163</v>
      </c>
      <c r="C84" s="23">
        <v>400000000</v>
      </c>
      <c r="D84" s="23">
        <f t="shared" si="4"/>
        <v>0</v>
      </c>
      <c r="E84" s="23">
        <v>400000000</v>
      </c>
      <c r="F84" s="23">
        <v>316333334</v>
      </c>
      <c r="G84" s="24">
        <v>316333334</v>
      </c>
      <c r="H84" s="24">
        <f t="shared" si="5"/>
        <v>83666666</v>
      </c>
      <c r="I84" s="23">
        <v>0</v>
      </c>
      <c r="J84" s="23">
        <f t="shared" si="6"/>
        <v>83666666</v>
      </c>
      <c r="L84" s="25" t="str">
        <f t="shared" si="7"/>
        <v>ía Superior de la Ciudad de México</v>
      </c>
    </row>
    <row r="85" spans="1:12" s="27" customFormat="1" ht="30" customHeight="1" x14ac:dyDescent="0.2">
      <c r="A85" s="26" t="s">
        <v>164</v>
      </c>
      <c r="B85" s="22" t="s">
        <v>165</v>
      </c>
      <c r="C85" s="23">
        <v>6500000000</v>
      </c>
      <c r="D85" s="23">
        <f t="shared" si="4"/>
        <v>183865804</v>
      </c>
      <c r="E85" s="23">
        <v>6683865804</v>
      </c>
      <c r="F85" s="23">
        <v>5138812536</v>
      </c>
      <c r="G85" s="24">
        <v>5138812536</v>
      </c>
      <c r="H85" s="24">
        <f t="shared" si="5"/>
        <v>1545053268</v>
      </c>
      <c r="I85" s="23">
        <v>0</v>
      </c>
      <c r="J85" s="23">
        <f t="shared" si="6"/>
        <v>1545053268</v>
      </c>
      <c r="L85" s="25" t="str">
        <f t="shared" si="7"/>
        <v>l Superior de Justicia</v>
      </c>
    </row>
    <row r="86" spans="1:12" s="27" customFormat="1" ht="30" customHeight="1" x14ac:dyDescent="0.2">
      <c r="A86" s="26" t="s">
        <v>166</v>
      </c>
      <c r="B86" s="22" t="s">
        <v>167</v>
      </c>
      <c r="C86" s="23">
        <v>227000000</v>
      </c>
      <c r="D86" s="23">
        <f t="shared" ref="D86:D124" si="8">E86-C86</f>
        <v>0</v>
      </c>
      <c r="E86" s="23">
        <v>227000000</v>
      </c>
      <c r="F86" s="23">
        <v>170249994</v>
      </c>
      <c r="G86" s="24">
        <v>170249994</v>
      </c>
      <c r="H86" s="24">
        <f t="shared" ref="H86:H124" si="9">+E86-G86</f>
        <v>56750006</v>
      </c>
      <c r="I86" s="23">
        <v>0</v>
      </c>
      <c r="J86" s="23">
        <f t="shared" ref="J86:J124" si="10">+H86-I86</f>
        <v>56750006</v>
      </c>
      <c r="L86" s="25" t="str">
        <f t="shared" si="7"/>
        <v xml:space="preserve"> de la Judicatura</v>
      </c>
    </row>
    <row r="87" spans="1:12" s="27" customFormat="1" ht="30" customHeight="1" x14ac:dyDescent="0.2">
      <c r="A87" s="26" t="s">
        <v>168</v>
      </c>
      <c r="B87" s="22" t="s">
        <v>169</v>
      </c>
      <c r="C87" s="23">
        <v>515046942</v>
      </c>
      <c r="D87" s="23">
        <f t="shared" si="8"/>
        <v>0</v>
      </c>
      <c r="E87" s="23">
        <v>515046942</v>
      </c>
      <c r="F87" s="23">
        <v>357971578</v>
      </c>
      <c r="G87" s="24">
        <v>357971578</v>
      </c>
      <c r="H87" s="24">
        <f t="shared" si="9"/>
        <v>157075364</v>
      </c>
      <c r="I87" s="23">
        <v>0</v>
      </c>
      <c r="J87" s="23">
        <f t="shared" si="10"/>
        <v>157075364</v>
      </c>
      <c r="L87" s="25" t="str">
        <f t="shared" si="7"/>
        <v>l de Justicia Administrativa</v>
      </c>
    </row>
    <row r="88" spans="1:12" s="27" customFormat="1" ht="30" customHeight="1" x14ac:dyDescent="0.2">
      <c r="A88" s="26" t="s">
        <v>170</v>
      </c>
      <c r="B88" s="22" t="s">
        <v>171</v>
      </c>
      <c r="C88" s="23">
        <v>341775766</v>
      </c>
      <c r="D88" s="23">
        <f t="shared" si="8"/>
        <v>0</v>
      </c>
      <c r="E88" s="23">
        <v>341775766</v>
      </c>
      <c r="F88" s="23">
        <v>276317164</v>
      </c>
      <c r="G88" s="24">
        <v>276317164</v>
      </c>
      <c r="H88" s="24">
        <f t="shared" si="9"/>
        <v>65458602</v>
      </c>
      <c r="I88" s="23">
        <v>0</v>
      </c>
      <c r="J88" s="23">
        <f t="shared" si="10"/>
        <v>65458602</v>
      </c>
      <c r="L88" s="25" t="str">
        <f t="shared" si="7"/>
        <v>ocal de Conciliación y Arbitraje</v>
      </c>
    </row>
    <row r="89" spans="1:12" s="27" customFormat="1" ht="30" customHeight="1" x14ac:dyDescent="0.2">
      <c r="A89" s="26" t="s">
        <v>172</v>
      </c>
      <c r="B89" s="22" t="s">
        <v>173</v>
      </c>
      <c r="C89" s="23">
        <v>474602998</v>
      </c>
      <c r="D89" s="23">
        <f t="shared" si="8"/>
        <v>0</v>
      </c>
      <c r="E89" s="23">
        <v>474602998</v>
      </c>
      <c r="F89" s="23">
        <v>355952245</v>
      </c>
      <c r="G89" s="24">
        <v>355952245</v>
      </c>
      <c r="H89" s="24">
        <f t="shared" si="9"/>
        <v>118650753</v>
      </c>
      <c r="I89" s="23">
        <v>0</v>
      </c>
      <c r="J89" s="23">
        <f t="shared" si="10"/>
        <v>118650753</v>
      </c>
      <c r="L89" s="25" t="str">
        <f t="shared" si="7"/>
        <v>n de Derechos Humanos</v>
      </c>
    </row>
    <row r="90" spans="1:12" s="27" customFormat="1" ht="30" customHeight="1" x14ac:dyDescent="0.2">
      <c r="A90" s="26" t="s">
        <v>174</v>
      </c>
      <c r="B90" s="22" t="s">
        <v>175</v>
      </c>
      <c r="C90" s="23">
        <v>1258736710</v>
      </c>
      <c r="D90" s="23">
        <f t="shared" si="8"/>
        <v>45124000</v>
      </c>
      <c r="E90" s="23">
        <v>1303860710</v>
      </c>
      <c r="F90" s="23">
        <v>962620599</v>
      </c>
      <c r="G90" s="24">
        <v>962620599</v>
      </c>
      <c r="H90" s="24">
        <f t="shared" si="9"/>
        <v>341240111</v>
      </c>
      <c r="I90" s="23">
        <v>0</v>
      </c>
      <c r="J90" s="23">
        <f t="shared" si="10"/>
        <v>341240111</v>
      </c>
      <c r="L90" s="25" t="str">
        <f t="shared" si="7"/>
        <v>to Electoral</v>
      </c>
    </row>
    <row r="91" spans="1:12" s="27" customFormat="1" ht="30" customHeight="1" x14ac:dyDescent="0.2">
      <c r="A91" s="26" t="s">
        <v>176</v>
      </c>
      <c r="B91" s="22" t="s">
        <v>177</v>
      </c>
      <c r="C91" s="23">
        <v>1544672234</v>
      </c>
      <c r="D91" s="23">
        <f t="shared" si="8"/>
        <v>14415262</v>
      </c>
      <c r="E91" s="23">
        <v>1559087496</v>
      </c>
      <c r="F91" s="23">
        <v>1072868644.5799999</v>
      </c>
      <c r="G91" s="24">
        <v>1072868644.5799999</v>
      </c>
      <c r="H91" s="24">
        <f t="shared" si="9"/>
        <v>486218851.42000008</v>
      </c>
      <c r="I91" s="23">
        <v>43403366.379999995</v>
      </c>
      <c r="J91" s="23">
        <f t="shared" si="10"/>
        <v>442815485.04000008</v>
      </c>
      <c r="L91" s="25" t="str">
        <f t="shared" si="7"/>
        <v>ría Jurídica y de Servicios Legales</v>
      </c>
    </row>
    <row r="92" spans="1:12" s="27" customFormat="1" ht="30" customHeight="1" x14ac:dyDescent="0.2">
      <c r="A92" s="26" t="s">
        <v>178</v>
      </c>
      <c r="B92" s="22" t="s">
        <v>179</v>
      </c>
      <c r="C92" s="23">
        <v>13958768737</v>
      </c>
      <c r="D92" s="23">
        <f t="shared" si="8"/>
        <v>55995124.769996643</v>
      </c>
      <c r="E92" s="23">
        <v>14014763861.769997</v>
      </c>
      <c r="F92" s="23">
        <v>7501939574.3499994</v>
      </c>
      <c r="G92" s="24">
        <v>7501939574.3499994</v>
      </c>
      <c r="H92" s="24">
        <f t="shared" si="9"/>
        <v>6512824287.4199972</v>
      </c>
      <c r="I92" s="23">
        <v>2038477319.0700009</v>
      </c>
      <c r="J92" s="23">
        <f t="shared" si="10"/>
        <v>4474346968.3499966</v>
      </c>
      <c r="L92" s="25" t="str">
        <f t="shared" si="7"/>
        <v>ría de Salud</v>
      </c>
    </row>
    <row r="93" spans="1:12" s="27" customFormat="1" ht="30" customHeight="1" x14ac:dyDescent="0.2">
      <c r="A93" s="26" t="s">
        <v>180</v>
      </c>
      <c r="B93" s="22" t="s">
        <v>181</v>
      </c>
      <c r="C93" s="23">
        <v>30381957</v>
      </c>
      <c r="D93" s="23">
        <f t="shared" si="8"/>
        <v>2432637.0599999987</v>
      </c>
      <c r="E93" s="23">
        <v>32814594.059999999</v>
      </c>
      <c r="F93" s="23">
        <v>17161540.91</v>
      </c>
      <c r="G93" s="24">
        <v>17161540.91</v>
      </c>
      <c r="H93" s="24">
        <f t="shared" si="9"/>
        <v>15653053.149999999</v>
      </c>
      <c r="I93" s="23">
        <v>6721046.46</v>
      </c>
      <c r="J93" s="23">
        <f t="shared" si="10"/>
        <v>8932006.6899999976</v>
      </c>
      <c r="L93" s="25" t="str">
        <f t="shared" si="7"/>
        <v xml:space="preserve"> de Protección Sanitaria</v>
      </c>
    </row>
    <row r="94" spans="1:12" s="27" customFormat="1" ht="30" customHeight="1" x14ac:dyDescent="0.2">
      <c r="A94" s="26" t="s">
        <v>182</v>
      </c>
      <c r="B94" s="22" t="s">
        <v>183</v>
      </c>
      <c r="C94" s="23">
        <v>52419467</v>
      </c>
      <c r="D94" s="23">
        <f t="shared" si="8"/>
        <v>0</v>
      </c>
      <c r="E94" s="23">
        <v>52419467</v>
      </c>
      <c r="F94" s="23">
        <v>32089090.380000003</v>
      </c>
      <c r="G94" s="24">
        <v>32089090.380000003</v>
      </c>
      <c r="H94" s="24">
        <f t="shared" si="9"/>
        <v>20330376.619999997</v>
      </c>
      <c r="I94" s="23">
        <v>6274682.96</v>
      </c>
      <c r="J94" s="23">
        <f t="shared" si="10"/>
        <v>14055693.659999996</v>
      </c>
      <c r="L94" s="25" t="str">
        <f t="shared" si="7"/>
        <v>to para la Atención y Prevención de las Adicciones</v>
      </c>
    </row>
    <row r="95" spans="1:12" s="27" customFormat="1" ht="30" customHeight="1" x14ac:dyDescent="0.2">
      <c r="A95" s="26" t="s">
        <v>184</v>
      </c>
      <c r="B95" s="22" t="s">
        <v>185</v>
      </c>
      <c r="C95" s="23">
        <v>7132102898</v>
      </c>
      <c r="D95" s="23">
        <f t="shared" si="8"/>
        <v>728658003.11999989</v>
      </c>
      <c r="E95" s="23">
        <v>7860760901.1199999</v>
      </c>
      <c r="F95" s="23">
        <v>5537822390.3900003</v>
      </c>
      <c r="G95" s="24">
        <v>5537822390.3900003</v>
      </c>
      <c r="H95" s="24">
        <f t="shared" si="9"/>
        <v>2322938510.7299995</v>
      </c>
      <c r="I95" s="23">
        <v>384803977.12</v>
      </c>
      <c r="J95" s="23">
        <f t="shared" si="10"/>
        <v>1938134533.6099997</v>
      </c>
      <c r="L95" s="25" t="str">
        <f t="shared" si="7"/>
        <v>os de Salud Pública</v>
      </c>
    </row>
    <row r="96" spans="1:12" s="27" customFormat="1" ht="30" customHeight="1" x14ac:dyDescent="0.2">
      <c r="A96" s="26" t="s">
        <v>186</v>
      </c>
      <c r="B96" s="22" t="s">
        <v>187</v>
      </c>
      <c r="C96" s="23">
        <v>241955194</v>
      </c>
      <c r="D96" s="23">
        <f t="shared" si="8"/>
        <v>0</v>
      </c>
      <c r="E96" s="23">
        <v>241955194</v>
      </c>
      <c r="F96" s="23">
        <v>183794688</v>
      </c>
      <c r="G96" s="24">
        <v>183794688</v>
      </c>
      <c r="H96" s="24">
        <f t="shared" si="9"/>
        <v>58160506</v>
      </c>
      <c r="I96" s="23">
        <v>0</v>
      </c>
      <c r="J96" s="23">
        <f t="shared" si="10"/>
        <v>58160506</v>
      </c>
      <c r="L96" s="25" t="str">
        <f t="shared" si="7"/>
        <v>l Electoral</v>
      </c>
    </row>
    <row r="97" spans="1:12" s="27" customFormat="1" ht="30" customHeight="1" x14ac:dyDescent="0.2">
      <c r="A97" s="26" t="s">
        <v>188</v>
      </c>
      <c r="B97" s="22" t="s">
        <v>189</v>
      </c>
      <c r="C97" s="23">
        <v>1605000000</v>
      </c>
      <c r="D97" s="23">
        <f t="shared" si="8"/>
        <v>0</v>
      </c>
      <c r="E97" s="23">
        <v>1605000000</v>
      </c>
      <c r="F97" s="23">
        <v>1172500000</v>
      </c>
      <c r="G97" s="24">
        <v>1172500000</v>
      </c>
      <c r="H97" s="24">
        <f t="shared" si="9"/>
        <v>432500000</v>
      </c>
      <c r="I97" s="23">
        <v>0</v>
      </c>
      <c r="J97" s="23">
        <f t="shared" si="10"/>
        <v>432500000</v>
      </c>
      <c r="L97" s="25" t="str">
        <f t="shared" si="7"/>
        <v>idad Autónoma de la Ciudad de México</v>
      </c>
    </row>
    <row r="98" spans="1:12" s="27" customFormat="1" ht="30" customHeight="1" x14ac:dyDescent="0.2">
      <c r="A98" s="26" t="s">
        <v>190</v>
      </c>
      <c r="B98" s="22" t="s">
        <v>191</v>
      </c>
      <c r="C98" s="23">
        <v>1015257097</v>
      </c>
      <c r="D98" s="23">
        <f t="shared" si="8"/>
        <v>84627268.059999704</v>
      </c>
      <c r="E98" s="23">
        <v>1099884365.0599997</v>
      </c>
      <c r="F98" s="23">
        <v>662546897.34999979</v>
      </c>
      <c r="G98" s="24">
        <v>662546897.34999979</v>
      </c>
      <c r="H98" s="24">
        <f t="shared" si="9"/>
        <v>437337467.70999992</v>
      </c>
      <c r="I98" s="23">
        <v>196779528.22999996</v>
      </c>
      <c r="J98" s="23">
        <f t="shared" si="10"/>
        <v>240557939.47999996</v>
      </c>
      <c r="L98" s="25" t="str">
        <f t="shared" si="7"/>
        <v>ría de Cultura</v>
      </c>
    </row>
    <row r="99" spans="1:12" s="27" customFormat="1" ht="30" customHeight="1" x14ac:dyDescent="0.2">
      <c r="A99" s="26" t="s">
        <v>192</v>
      </c>
      <c r="B99" s="22" t="s">
        <v>193</v>
      </c>
      <c r="C99" s="23">
        <v>127760215</v>
      </c>
      <c r="D99" s="23">
        <f t="shared" si="8"/>
        <v>0</v>
      </c>
      <c r="E99" s="23">
        <v>127760215</v>
      </c>
      <c r="F99" s="23">
        <v>67710064.760000005</v>
      </c>
      <c r="G99" s="24">
        <v>67710064.760000005</v>
      </c>
      <c r="H99" s="24">
        <f t="shared" si="9"/>
        <v>60050150.239999995</v>
      </c>
      <c r="I99" s="23">
        <v>34113195.739999995</v>
      </c>
      <c r="J99" s="23">
        <f t="shared" si="10"/>
        <v>25936954.5</v>
      </c>
      <c r="L99" s="25" t="str">
        <f t="shared" si="7"/>
        <v xml:space="preserve"> de Medios Públicos de la Ciudad de México</v>
      </c>
    </row>
    <row r="100" spans="1:12" s="27" customFormat="1" ht="30" customHeight="1" x14ac:dyDescent="0.2">
      <c r="A100" s="26" t="s">
        <v>194</v>
      </c>
      <c r="B100" s="22" t="s">
        <v>195</v>
      </c>
      <c r="C100" s="23">
        <v>16749309</v>
      </c>
      <c r="D100" s="23">
        <f t="shared" si="8"/>
        <v>0</v>
      </c>
      <c r="E100" s="23">
        <v>16749309</v>
      </c>
      <c r="F100" s="23">
        <v>11976805.300000001</v>
      </c>
      <c r="G100" s="24">
        <v>11976805.300000001</v>
      </c>
      <c r="H100" s="24">
        <f t="shared" si="9"/>
        <v>4772503.6999999993</v>
      </c>
      <c r="I100" s="23">
        <v>2707227.54</v>
      </c>
      <c r="J100" s="23">
        <f t="shared" si="10"/>
        <v>2065276.1599999992</v>
      </c>
      <c r="L100" s="25" t="str">
        <f t="shared" si="7"/>
        <v>miso Museo de Arte Popular Mexicano</v>
      </c>
    </row>
    <row r="101" spans="1:12" s="27" customFormat="1" ht="30" customHeight="1" x14ac:dyDescent="0.2">
      <c r="A101" s="26" t="s">
        <v>196</v>
      </c>
      <c r="B101" s="22" t="s">
        <v>197</v>
      </c>
      <c r="C101" s="23">
        <v>7953954</v>
      </c>
      <c r="D101" s="23">
        <f t="shared" si="8"/>
        <v>0</v>
      </c>
      <c r="E101" s="23">
        <v>7953954</v>
      </c>
      <c r="F101" s="23">
        <v>5044069.4400000004</v>
      </c>
      <c r="G101" s="24">
        <v>5044069.4400000004</v>
      </c>
      <c r="H101" s="24">
        <f t="shared" si="9"/>
        <v>2909884.5599999996</v>
      </c>
      <c r="I101" s="23">
        <v>1324429.5899999999</v>
      </c>
      <c r="J101" s="23">
        <f t="shared" si="10"/>
        <v>1585454.9699999997</v>
      </c>
      <c r="L101" s="25" t="str">
        <f t="shared" si="7"/>
        <v>miso Museo del Estanquillo</v>
      </c>
    </row>
    <row r="102" spans="1:12" s="27" customFormat="1" ht="30" customHeight="1" x14ac:dyDescent="0.2">
      <c r="A102" s="26" t="s">
        <v>198</v>
      </c>
      <c r="B102" s="22" t="s">
        <v>199</v>
      </c>
      <c r="C102" s="23">
        <v>12594767</v>
      </c>
      <c r="D102" s="23">
        <f t="shared" si="8"/>
        <v>10453612</v>
      </c>
      <c r="E102" s="23">
        <v>23048379</v>
      </c>
      <c r="F102" s="23">
        <v>2613357.8800000004</v>
      </c>
      <c r="G102" s="24">
        <v>2613357.8800000004</v>
      </c>
      <c r="H102" s="24">
        <f t="shared" si="9"/>
        <v>20435021.120000001</v>
      </c>
      <c r="I102" s="23">
        <v>10615084</v>
      </c>
      <c r="J102" s="23">
        <f t="shared" si="10"/>
        <v>9819937.120000001</v>
      </c>
      <c r="L102" s="25" t="str">
        <f t="shared" si="7"/>
        <v>miso de Promocion y Desarrollo del Cine Mexicano</v>
      </c>
    </row>
    <row r="103" spans="1:12" s="27" customFormat="1" ht="30" customHeight="1" x14ac:dyDescent="0.2">
      <c r="A103" s="26" t="s">
        <v>200</v>
      </c>
      <c r="B103" s="22" t="s">
        <v>201</v>
      </c>
      <c r="C103" s="23">
        <v>147868308</v>
      </c>
      <c r="D103" s="23">
        <f t="shared" si="8"/>
        <v>0</v>
      </c>
      <c r="E103" s="23">
        <v>147868308</v>
      </c>
      <c r="F103" s="23">
        <v>107901231</v>
      </c>
      <c r="G103" s="24">
        <v>107901231</v>
      </c>
      <c r="H103" s="24">
        <f t="shared" si="9"/>
        <v>39967077</v>
      </c>
      <c r="I103" s="23">
        <v>0</v>
      </c>
      <c r="J103" s="23">
        <f t="shared" si="10"/>
        <v>39967077</v>
      </c>
      <c r="L103" s="25" t="str">
        <f t="shared" si="7"/>
        <v>to de Transparencia, Acceso a la Información Pública, Protección de Datos Personales y Rendic</v>
      </c>
    </row>
    <row r="104" spans="1:12" s="27" customFormat="1" ht="30" customHeight="1" x14ac:dyDescent="0.2">
      <c r="A104" s="26" t="s">
        <v>202</v>
      </c>
      <c r="B104" s="22" t="s">
        <v>203</v>
      </c>
      <c r="C104" s="23">
        <v>774701990</v>
      </c>
      <c r="D104" s="23">
        <f t="shared" si="8"/>
        <v>20457573.330000043</v>
      </c>
      <c r="E104" s="23">
        <v>795159563.33000004</v>
      </c>
      <c r="F104" s="23">
        <v>428298845.92000002</v>
      </c>
      <c r="G104" s="24">
        <v>428298845.92000002</v>
      </c>
      <c r="H104" s="24">
        <f t="shared" si="9"/>
        <v>366860717.41000003</v>
      </c>
      <c r="I104" s="23">
        <v>264932996.00999999</v>
      </c>
      <c r="J104" s="23">
        <f t="shared" si="10"/>
        <v>101927721.40000004</v>
      </c>
      <c r="L104" s="25" t="str">
        <f t="shared" si="7"/>
        <v>ría de Trabajo y Fomento Al Empleo</v>
      </c>
    </row>
    <row r="105" spans="1:12" s="27" customFormat="1" ht="30" customHeight="1" x14ac:dyDescent="0.2">
      <c r="A105" s="26" t="s">
        <v>204</v>
      </c>
      <c r="B105" s="22" t="s">
        <v>205</v>
      </c>
      <c r="C105" s="23">
        <v>97042316</v>
      </c>
      <c r="D105" s="23">
        <f t="shared" si="8"/>
        <v>0</v>
      </c>
      <c r="E105" s="23">
        <v>97042316</v>
      </c>
      <c r="F105" s="23">
        <v>52443843.229999997</v>
      </c>
      <c r="G105" s="24">
        <v>52443843.229999997</v>
      </c>
      <c r="H105" s="24">
        <f t="shared" si="9"/>
        <v>44598472.770000003</v>
      </c>
      <c r="I105" s="23">
        <v>5091625.3599999994</v>
      </c>
      <c r="J105" s="23">
        <f t="shared" si="10"/>
        <v>39506847.410000004</v>
      </c>
      <c r="L105" s="25" t="str">
        <f t="shared" si="7"/>
        <v>de Conciliación Laboral</v>
      </c>
    </row>
    <row r="106" spans="1:12" s="27" customFormat="1" ht="30" customHeight="1" x14ac:dyDescent="0.2">
      <c r="A106" s="26" t="s">
        <v>206</v>
      </c>
      <c r="B106" s="22" t="s">
        <v>207</v>
      </c>
      <c r="C106" s="23">
        <v>38113360</v>
      </c>
      <c r="D106" s="23">
        <f t="shared" si="8"/>
        <v>0</v>
      </c>
      <c r="E106" s="23">
        <v>38113360</v>
      </c>
      <c r="F106" s="23">
        <v>17565272.800000001</v>
      </c>
      <c r="G106" s="24">
        <v>17565272.800000001</v>
      </c>
      <c r="H106" s="24">
        <f t="shared" si="9"/>
        <v>20548087.199999999</v>
      </c>
      <c r="I106" s="23">
        <v>1907401.4100000001</v>
      </c>
      <c r="J106" s="23">
        <f t="shared" si="10"/>
        <v>18640685.789999999</v>
      </c>
      <c r="L106" s="25" t="str">
        <f t="shared" si="7"/>
        <v>to de Capacitación para el Trabajo</v>
      </c>
    </row>
    <row r="107" spans="1:12" s="27" customFormat="1" ht="30" customHeight="1" x14ac:dyDescent="0.2">
      <c r="A107" s="26" t="s">
        <v>208</v>
      </c>
      <c r="B107" s="22" t="s">
        <v>209</v>
      </c>
      <c r="C107" s="23">
        <v>135292564</v>
      </c>
      <c r="D107" s="23">
        <f t="shared" si="8"/>
        <v>0</v>
      </c>
      <c r="E107" s="23">
        <v>135292564</v>
      </c>
      <c r="F107" s="23">
        <v>84492330.019999996</v>
      </c>
      <c r="G107" s="24">
        <v>84492330.019999996</v>
      </c>
      <c r="H107" s="24">
        <f t="shared" si="9"/>
        <v>50800233.980000004</v>
      </c>
      <c r="I107" s="23">
        <v>16884684.609999996</v>
      </c>
      <c r="J107" s="23">
        <f t="shared" si="10"/>
        <v>33915549.370000005</v>
      </c>
      <c r="L107" s="25" t="str">
        <f t="shared" si="7"/>
        <v>ría de Gestión Integral de Riesgos y Protección Civil</v>
      </c>
    </row>
    <row r="108" spans="1:12" s="27" customFormat="1" ht="30" customHeight="1" x14ac:dyDescent="0.2">
      <c r="A108" s="26" t="s">
        <v>210</v>
      </c>
      <c r="B108" s="22" t="s">
        <v>211</v>
      </c>
      <c r="C108" s="23">
        <v>1339608815</v>
      </c>
      <c r="D108" s="23">
        <f t="shared" si="8"/>
        <v>3403650</v>
      </c>
      <c r="E108" s="23">
        <v>1343012465</v>
      </c>
      <c r="F108" s="23">
        <v>753933298.38999999</v>
      </c>
      <c r="G108" s="24">
        <v>753933298.38999999</v>
      </c>
      <c r="H108" s="24">
        <f t="shared" si="9"/>
        <v>589079166.61000001</v>
      </c>
      <c r="I108" s="23">
        <v>110638806.23</v>
      </c>
      <c r="J108" s="23">
        <f t="shared" si="10"/>
        <v>478440360.38</v>
      </c>
      <c r="L108" s="25" t="str">
        <f t="shared" si="7"/>
        <v xml:space="preserve"> Cuerpo de Bomberos</v>
      </c>
    </row>
    <row r="109" spans="1:12" s="27" customFormat="1" ht="30" customHeight="1" x14ac:dyDescent="0.2">
      <c r="A109" s="26" t="s">
        <v>212</v>
      </c>
      <c r="B109" s="22" t="s">
        <v>213</v>
      </c>
      <c r="C109" s="23">
        <v>164201672</v>
      </c>
      <c r="D109" s="23">
        <f t="shared" si="8"/>
        <v>-94250000</v>
      </c>
      <c r="E109" s="23">
        <v>69951672</v>
      </c>
      <c r="F109" s="23">
        <v>41715790.139999993</v>
      </c>
      <c r="G109" s="24">
        <v>41715790.139999993</v>
      </c>
      <c r="H109" s="24">
        <f t="shared" si="9"/>
        <v>28235881.860000007</v>
      </c>
      <c r="I109" s="23">
        <v>10571965.070000002</v>
      </c>
      <c r="J109" s="23">
        <f t="shared" si="10"/>
        <v>17663916.790000007</v>
      </c>
      <c r="L109" s="25" t="str">
        <f t="shared" si="7"/>
        <v>ría de Pueblos y Barrios Originarios y Comunidades Indígenas Residentes</v>
      </c>
    </row>
    <row r="110" spans="1:12" s="27" customFormat="1" ht="30" customHeight="1" x14ac:dyDescent="0.2">
      <c r="A110" s="26" t="s">
        <v>214</v>
      </c>
      <c r="B110" s="22" t="s">
        <v>215</v>
      </c>
      <c r="C110" s="23">
        <v>1155289401</v>
      </c>
      <c r="D110" s="23">
        <f t="shared" si="8"/>
        <v>-220351017.20000005</v>
      </c>
      <c r="E110" s="23">
        <v>934938383.79999995</v>
      </c>
      <c r="F110" s="23">
        <v>651330094.12000048</v>
      </c>
      <c r="G110" s="24">
        <v>651330094.12000048</v>
      </c>
      <c r="H110" s="24">
        <f t="shared" si="9"/>
        <v>283608289.67999947</v>
      </c>
      <c r="I110" s="23">
        <v>170024440.75000006</v>
      </c>
      <c r="J110" s="23">
        <f t="shared" si="10"/>
        <v>113583848.92999941</v>
      </c>
      <c r="L110" s="25" t="str">
        <f t="shared" si="7"/>
        <v>ría de Educación, Ciencia, Tecnología e Innovación</v>
      </c>
    </row>
    <row r="111" spans="1:12" s="27" customFormat="1" ht="30" customHeight="1" x14ac:dyDescent="0.2">
      <c r="A111" s="26" t="s">
        <v>216</v>
      </c>
      <c r="B111" s="22" t="s">
        <v>217</v>
      </c>
      <c r="C111" s="23">
        <v>188763593</v>
      </c>
      <c r="D111" s="23">
        <f t="shared" si="8"/>
        <v>-10610312</v>
      </c>
      <c r="E111" s="23">
        <v>178153281</v>
      </c>
      <c r="F111" s="23">
        <v>90392310.569999993</v>
      </c>
      <c r="G111" s="24">
        <v>90392310.569999993</v>
      </c>
      <c r="H111" s="24">
        <f t="shared" si="9"/>
        <v>87760970.430000007</v>
      </c>
      <c r="I111" s="23">
        <v>10627598.569999998</v>
      </c>
      <c r="J111" s="23">
        <f t="shared" si="10"/>
        <v>77133371.860000014</v>
      </c>
      <c r="L111" s="25" t="str">
        <f t="shared" si="7"/>
        <v>idad de la Salud</v>
      </c>
    </row>
    <row r="112" spans="1:12" s="27" customFormat="1" ht="30" customHeight="1" x14ac:dyDescent="0.2">
      <c r="A112" s="26" t="s">
        <v>218</v>
      </c>
      <c r="B112" s="22" t="s">
        <v>219</v>
      </c>
      <c r="C112" s="23">
        <v>0</v>
      </c>
      <c r="D112" s="23">
        <f t="shared" si="8"/>
        <v>253252824.28999996</v>
      </c>
      <c r="E112" s="23">
        <v>253252824.28999996</v>
      </c>
      <c r="F112" s="23">
        <v>85074970.339999944</v>
      </c>
      <c r="G112" s="24">
        <v>85074970.339999944</v>
      </c>
      <c r="H112" s="24">
        <f t="shared" si="9"/>
        <v>168177853.95000002</v>
      </c>
      <c r="I112" s="23">
        <v>97100270.370000005</v>
      </c>
      <c r="J112" s="23">
        <f t="shared" si="10"/>
        <v>71077583.580000013</v>
      </c>
      <c r="L112" s="25" t="str">
        <f t="shared" si="7"/>
        <v>ema de Educación Complementaria PILARES</v>
      </c>
    </row>
    <row r="113" spans="1:12" s="27" customFormat="1" ht="30" customHeight="1" x14ac:dyDescent="0.2">
      <c r="A113" s="26" t="s">
        <v>220</v>
      </c>
      <c r="B113" s="22" t="s">
        <v>221</v>
      </c>
      <c r="C113" s="23">
        <v>523766244</v>
      </c>
      <c r="D113" s="23">
        <f t="shared" si="8"/>
        <v>0</v>
      </c>
      <c r="E113" s="23">
        <v>523766244</v>
      </c>
      <c r="F113" s="23">
        <v>257476318.16999999</v>
      </c>
      <c r="G113" s="24">
        <v>257476318.16999999</v>
      </c>
      <c r="H113" s="24">
        <f t="shared" si="9"/>
        <v>266289925.83000001</v>
      </c>
      <c r="I113" s="23">
        <v>24954353.449999999</v>
      </c>
      <c r="J113" s="23">
        <f t="shared" si="10"/>
        <v>241335572.38000003</v>
      </c>
      <c r="L113" s="25" t="str">
        <f t="shared" si="7"/>
        <v>to de Estudios Superiores de la Ciudad de México "Rosario Castellanos"</v>
      </c>
    </row>
    <row r="114" spans="1:12" s="27" customFormat="1" ht="30" customHeight="1" x14ac:dyDescent="0.2">
      <c r="A114" s="26" t="s">
        <v>222</v>
      </c>
      <c r="B114" s="22" t="s">
        <v>223</v>
      </c>
      <c r="C114" s="23">
        <v>260338088</v>
      </c>
      <c r="D114" s="23">
        <f t="shared" si="8"/>
        <v>-1995798.5199999809</v>
      </c>
      <c r="E114" s="23">
        <v>258342289.48000002</v>
      </c>
      <c r="F114" s="23">
        <v>160788375.82999998</v>
      </c>
      <c r="G114" s="24">
        <v>160788375.82999998</v>
      </c>
      <c r="H114" s="24">
        <f t="shared" si="9"/>
        <v>97553913.650000036</v>
      </c>
      <c r="I114" s="23">
        <v>14942194.389999999</v>
      </c>
      <c r="J114" s="23">
        <f t="shared" si="10"/>
        <v>82611719.260000035</v>
      </c>
      <c r="L114" s="25" t="str">
        <f t="shared" si="7"/>
        <v>to del Deporte</v>
      </c>
    </row>
    <row r="115" spans="1:12" s="27" customFormat="1" ht="30" customHeight="1" x14ac:dyDescent="0.2">
      <c r="A115" s="26" t="s">
        <v>224</v>
      </c>
      <c r="B115" s="22" t="s">
        <v>225</v>
      </c>
      <c r="C115" s="23">
        <v>1132550991</v>
      </c>
      <c r="D115" s="23">
        <f t="shared" si="8"/>
        <v>0</v>
      </c>
      <c r="E115" s="23">
        <v>1132550991</v>
      </c>
      <c r="F115" s="23">
        <v>723897907.11000001</v>
      </c>
      <c r="G115" s="24">
        <v>723897907.11000001</v>
      </c>
      <c r="H115" s="24">
        <f t="shared" si="9"/>
        <v>408653083.88999999</v>
      </c>
      <c r="I115" s="23">
        <v>34200935.799999997</v>
      </c>
      <c r="J115" s="23">
        <f t="shared" si="10"/>
        <v>374452148.08999997</v>
      </c>
      <c r="L115" s="25" t="str">
        <f t="shared" si="7"/>
        <v>to de Educación Media Superior</v>
      </c>
    </row>
    <row r="116" spans="1:12" s="27" customFormat="1" ht="30" customHeight="1" x14ac:dyDescent="0.2">
      <c r="A116" s="26" t="s">
        <v>226</v>
      </c>
      <c r="B116" s="22" t="s">
        <v>227</v>
      </c>
      <c r="C116" s="23">
        <v>8873587896</v>
      </c>
      <c r="D116" s="23">
        <f t="shared" si="8"/>
        <v>0</v>
      </c>
      <c r="E116" s="23">
        <v>8873587896</v>
      </c>
      <c r="F116" s="23">
        <v>6809271270.1800003</v>
      </c>
      <c r="G116" s="24">
        <v>6809271270.1800003</v>
      </c>
      <c r="H116" s="24">
        <f t="shared" si="9"/>
        <v>2064316625.8199997</v>
      </c>
      <c r="I116" s="23">
        <v>2052905907.3099999</v>
      </c>
      <c r="J116" s="23">
        <f t="shared" si="10"/>
        <v>11410718.509999752</v>
      </c>
      <c r="L116" s="25" t="str">
        <f t="shared" si="7"/>
        <v>miso del Bienestar Educativo</v>
      </c>
    </row>
    <row r="117" spans="1:12" s="27" customFormat="1" ht="30" customHeight="1" x14ac:dyDescent="0.2">
      <c r="A117" s="26" t="s">
        <v>228</v>
      </c>
      <c r="B117" s="22" t="s">
        <v>229</v>
      </c>
      <c r="C117" s="23">
        <v>293509817</v>
      </c>
      <c r="D117" s="23">
        <f t="shared" si="8"/>
        <v>6049254.0299999714</v>
      </c>
      <c r="E117" s="23">
        <v>299559071.02999997</v>
      </c>
      <c r="F117" s="23">
        <v>181337463.73000011</v>
      </c>
      <c r="G117" s="24">
        <v>181337463.73000011</v>
      </c>
      <c r="H117" s="24">
        <f t="shared" si="9"/>
        <v>118221607.29999986</v>
      </c>
      <c r="I117" s="23">
        <v>51974111.830000006</v>
      </c>
      <c r="J117" s="23">
        <f t="shared" si="10"/>
        <v>66247495.469999857</v>
      </c>
      <c r="L117" s="25" t="str">
        <f t="shared" si="7"/>
        <v>ría de las Mujeres</v>
      </c>
    </row>
    <row r="118" spans="1:12" s="27" customFormat="1" ht="30" customHeight="1" x14ac:dyDescent="0.2">
      <c r="A118" s="26" t="s">
        <v>230</v>
      </c>
      <c r="B118" s="22" t="s">
        <v>231</v>
      </c>
      <c r="C118" s="23">
        <v>7700000000</v>
      </c>
      <c r="D118" s="23">
        <f t="shared" si="8"/>
        <v>91151200.239999771</v>
      </c>
      <c r="E118" s="23">
        <v>7791151200.2399998</v>
      </c>
      <c r="F118" s="23">
        <v>5494529018.7200003</v>
      </c>
      <c r="G118" s="24">
        <v>5494529018.7200003</v>
      </c>
      <c r="H118" s="24">
        <f t="shared" si="9"/>
        <v>2296622181.5199995</v>
      </c>
      <c r="I118" s="23">
        <v>0</v>
      </c>
      <c r="J118" s="23">
        <f t="shared" si="10"/>
        <v>2296622181.5199995</v>
      </c>
      <c r="L118" s="25" t="str">
        <f t="shared" si="7"/>
        <v>a General de Justicia</v>
      </c>
    </row>
    <row r="119" spans="1:12" s="27" customFormat="1" ht="30" customHeight="1" x14ac:dyDescent="0.2">
      <c r="A119" s="26" t="s">
        <v>232</v>
      </c>
      <c r="B119" s="22" t="s">
        <v>233</v>
      </c>
      <c r="C119" s="23">
        <v>50108381</v>
      </c>
      <c r="D119" s="23">
        <f t="shared" si="8"/>
        <v>0</v>
      </c>
      <c r="E119" s="23">
        <v>50108381</v>
      </c>
      <c r="F119" s="23">
        <v>28669686.59</v>
      </c>
      <c r="G119" s="24">
        <v>28669686.59</v>
      </c>
      <c r="H119" s="24">
        <f t="shared" si="9"/>
        <v>21438694.41</v>
      </c>
      <c r="I119" s="23">
        <v>1504737.0799999998</v>
      </c>
      <c r="J119" s="23">
        <f t="shared" si="10"/>
        <v>19933957.330000002</v>
      </c>
      <c r="L119" s="25" t="str">
        <f t="shared" si="7"/>
        <v>to de Planeación Democrática y Prospectiva de la Ciudad de México</v>
      </c>
    </row>
    <row r="120" spans="1:12" s="27" customFormat="1" ht="30" customHeight="1" x14ac:dyDescent="0.2">
      <c r="A120" s="26" t="s">
        <v>234</v>
      </c>
      <c r="B120" s="22" t="s">
        <v>235</v>
      </c>
      <c r="C120" s="23">
        <v>21530536</v>
      </c>
      <c r="D120" s="23">
        <f t="shared" si="8"/>
        <v>0</v>
      </c>
      <c r="E120" s="23">
        <v>21530536</v>
      </c>
      <c r="F120" s="23">
        <v>14256165</v>
      </c>
      <c r="G120" s="24">
        <v>14256165</v>
      </c>
      <c r="H120" s="24">
        <f t="shared" si="9"/>
        <v>7274371</v>
      </c>
      <c r="I120" s="23">
        <v>0</v>
      </c>
      <c r="J120" s="23">
        <f t="shared" si="10"/>
        <v>7274371</v>
      </c>
      <c r="L120" s="25" t="str">
        <f t="shared" si="7"/>
        <v xml:space="preserve"> de Evaluación de la Ciudad de México</v>
      </c>
    </row>
    <row r="121" spans="1:12" s="27" customFormat="1" ht="30" hidden="1" customHeight="1" x14ac:dyDescent="0.2">
      <c r="A121" s="26" t="s">
        <v>236</v>
      </c>
      <c r="B121" s="28"/>
      <c r="C121" s="29"/>
      <c r="D121" s="30">
        <f t="shared" si="8"/>
        <v>0</v>
      </c>
      <c r="E121" s="29"/>
      <c r="F121" s="29"/>
      <c r="G121" s="31"/>
      <c r="H121" s="31">
        <f t="shared" si="9"/>
        <v>0</v>
      </c>
      <c r="I121" s="29"/>
      <c r="J121" s="30">
        <f t="shared" si="10"/>
        <v>0</v>
      </c>
    </row>
    <row r="122" spans="1:12" s="27" customFormat="1" ht="30" hidden="1" customHeight="1" x14ac:dyDescent="0.2">
      <c r="A122" s="26" t="s">
        <v>237</v>
      </c>
      <c r="B122" s="28"/>
      <c r="C122" s="29"/>
      <c r="D122" s="30">
        <f t="shared" si="8"/>
        <v>0</v>
      </c>
      <c r="E122" s="29"/>
      <c r="F122" s="29"/>
      <c r="G122" s="31"/>
      <c r="H122" s="31">
        <f t="shared" si="9"/>
        <v>0</v>
      </c>
      <c r="I122" s="29"/>
      <c r="J122" s="30">
        <f t="shared" si="10"/>
        <v>0</v>
      </c>
    </row>
    <row r="123" spans="1:12" s="27" customFormat="1" ht="30" hidden="1" customHeight="1" x14ac:dyDescent="0.25">
      <c r="B123" s="28"/>
      <c r="C123" s="29"/>
      <c r="D123" s="30">
        <f t="shared" si="8"/>
        <v>0</v>
      </c>
      <c r="E123" s="29"/>
      <c r="F123" s="29"/>
      <c r="G123" s="31"/>
      <c r="H123" s="31">
        <f t="shared" si="9"/>
        <v>0</v>
      </c>
      <c r="I123" s="29"/>
      <c r="J123" s="30">
        <f t="shared" si="10"/>
        <v>0</v>
      </c>
    </row>
    <row r="124" spans="1:12" s="27" customFormat="1" ht="30" hidden="1" customHeight="1" x14ac:dyDescent="0.25">
      <c r="B124" s="28"/>
      <c r="C124" s="29"/>
      <c r="D124" s="30">
        <f t="shared" si="8"/>
        <v>0</v>
      </c>
      <c r="E124" s="29"/>
      <c r="F124" s="29"/>
      <c r="G124" s="31"/>
      <c r="H124" s="31">
        <f t="shared" si="9"/>
        <v>0</v>
      </c>
      <c r="I124" s="29"/>
      <c r="J124" s="30">
        <f t="shared" si="10"/>
        <v>0</v>
      </c>
    </row>
    <row r="125" spans="1:12" s="32" customFormat="1" ht="8.1" customHeight="1" x14ac:dyDescent="0.25">
      <c r="B125" s="33"/>
      <c r="C125" s="34"/>
      <c r="D125" s="34"/>
      <c r="E125" s="35"/>
      <c r="F125" s="34"/>
      <c r="G125" s="31"/>
      <c r="H125" s="31"/>
      <c r="I125" s="31"/>
      <c r="J125" s="34"/>
    </row>
    <row r="126" spans="1:12" s="32" customFormat="1" ht="19.7" customHeight="1" x14ac:dyDescent="0.25">
      <c r="B126" s="20" t="s">
        <v>238</v>
      </c>
      <c r="C126" s="35">
        <f>SUM(C9:C124)</f>
        <v>233803749007</v>
      </c>
      <c r="D126" s="36">
        <f>E126-C126</f>
        <v>15901940364.619965</v>
      </c>
      <c r="E126" s="35">
        <f>SUM(E9:E124)</f>
        <v>249705689371.61996</v>
      </c>
      <c r="F126" s="35">
        <f>SUM(F9:F124)</f>
        <v>155946747590.37009</v>
      </c>
      <c r="G126" s="35">
        <f>SUM(G9:G124)</f>
        <v>155946747590.37009</v>
      </c>
      <c r="H126" s="35">
        <f>+E126-G126</f>
        <v>93758941781.249878</v>
      </c>
      <c r="I126" s="35">
        <f>SUM(I9:I124)</f>
        <v>34982786936.780006</v>
      </c>
      <c r="J126" s="35">
        <f>+H126-I126</f>
        <v>58776154844.469872</v>
      </c>
      <c r="L126" s="37"/>
    </row>
    <row r="127" spans="1:12" ht="16.5" customHeight="1" thickBot="1" x14ac:dyDescent="0.3">
      <c r="B127" s="38"/>
      <c r="C127" s="39"/>
      <c r="D127" s="39"/>
      <c r="E127" s="40"/>
      <c r="F127" s="41"/>
      <c r="G127" s="40"/>
      <c r="H127" s="40"/>
      <c r="I127" s="40"/>
      <c r="J127" s="41"/>
    </row>
    <row r="128" spans="1:12" ht="16.5" customHeight="1" thickTop="1" x14ac:dyDescent="0.25">
      <c r="B128" s="42" t="s">
        <v>239</v>
      </c>
      <c r="C128" s="42"/>
      <c r="D128" s="42"/>
      <c r="E128" s="43"/>
      <c r="F128" s="43"/>
      <c r="G128" s="43"/>
      <c r="H128" s="43"/>
      <c r="I128" s="43"/>
      <c r="J128" s="43"/>
    </row>
    <row r="129" spans="2:10" x14ac:dyDescent="0.25">
      <c r="B129" s="44" t="s">
        <v>240</v>
      </c>
      <c r="C129" s="44"/>
      <c r="D129" s="44"/>
      <c r="E129" s="44"/>
      <c r="F129" s="44"/>
      <c r="G129" s="44"/>
      <c r="H129" s="44"/>
      <c r="I129" s="44"/>
      <c r="J129" s="44"/>
    </row>
    <row r="130" spans="2:10" x14ac:dyDescent="0.25">
      <c r="B130" s="42" t="s">
        <v>241</v>
      </c>
      <c r="C130" s="43"/>
      <c r="D130" s="43"/>
      <c r="E130" s="43"/>
      <c r="F130" s="43"/>
      <c r="G130" s="43"/>
      <c r="H130" s="43"/>
      <c r="I130" s="43"/>
      <c r="J130" s="43"/>
    </row>
    <row r="131" spans="2:10" x14ac:dyDescent="0.25">
      <c r="B131" s="43" t="s">
        <v>242</v>
      </c>
      <c r="C131" s="43"/>
      <c r="D131" s="43"/>
      <c r="E131" s="43"/>
      <c r="F131" s="43"/>
      <c r="G131" s="43"/>
      <c r="H131" s="43"/>
      <c r="I131" s="43"/>
      <c r="J131" s="43"/>
    </row>
    <row r="132" spans="2:10" ht="14.45" customHeight="1" x14ac:dyDescent="0.25">
      <c r="B132" s="43" t="s">
        <v>243</v>
      </c>
      <c r="C132" s="43"/>
      <c r="D132" s="43"/>
      <c r="E132" s="43"/>
      <c r="F132" s="43"/>
      <c r="G132" s="43"/>
      <c r="H132" s="43"/>
      <c r="I132" s="43"/>
      <c r="J132" s="43"/>
    </row>
    <row r="133" spans="2:10" ht="14.45" customHeight="1" x14ac:dyDescent="0.25">
      <c r="B133" s="42" t="s">
        <v>244</v>
      </c>
      <c r="C133" s="42"/>
      <c r="D133" s="42"/>
      <c r="E133" s="43"/>
      <c r="F133" s="43"/>
      <c r="G133" s="43"/>
      <c r="H133" s="43"/>
      <c r="I133" s="43"/>
      <c r="J133" s="43"/>
    </row>
  </sheetData>
  <sheetProtection formatCells="0" formatColumns="0" formatRows="0" insertColumns="0" insertRows="0" insertHyperlinks="0" deleteColumns="0" deleteRows="0" sort="0" autoFilter="0" pivotTables="0"/>
  <mergeCells count="16">
    <mergeCell ref="B128:J128"/>
    <mergeCell ref="B129:J129"/>
    <mergeCell ref="B130:J130"/>
    <mergeCell ref="B131:J131"/>
    <mergeCell ref="B132:J132"/>
    <mergeCell ref="B133:J133"/>
    <mergeCell ref="B1:J1"/>
    <mergeCell ref="B2:J2"/>
    <mergeCell ref="B3:J3"/>
    <mergeCell ref="B4:J4"/>
    <mergeCell ref="B5:J5"/>
    <mergeCell ref="B6:B7"/>
    <mergeCell ref="C6:G6"/>
    <mergeCell ref="H6:H7"/>
    <mergeCell ref="I6:I7"/>
    <mergeCell ref="J6:J7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7BC2-9E32-4914-8CCB-91B82F6D31AD}">
  <sheetPr codeName="Hoja6">
    <tabColor rgb="FF00B050"/>
    <pageSetUpPr fitToPage="1"/>
  </sheetPr>
  <dimension ref="A1:M30"/>
  <sheetViews>
    <sheetView showGridLines="0" view="pageBreakPreview" topLeftCell="B1" zoomScale="85" zoomScaleNormal="85" workbookViewId="0">
      <selection activeCell="D137" sqref="D137"/>
    </sheetView>
  </sheetViews>
  <sheetFormatPr baseColWidth="10" defaultColWidth="11.5703125" defaultRowHeight="15.75" x14ac:dyDescent="0.25"/>
  <cols>
    <col min="1" max="1" width="4.85546875" style="1" hidden="1" customWidth="1"/>
    <col min="2" max="2" width="32.8554687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5" t="s">
        <v>5</v>
      </c>
      <c r="C7" s="15" t="s">
        <v>245</v>
      </c>
      <c r="D7" s="15"/>
      <c r="E7" s="15"/>
      <c r="F7" s="15"/>
      <c r="G7" s="15"/>
      <c r="H7" s="46" t="s">
        <v>7</v>
      </c>
      <c r="I7" s="46" t="s">
        <v>8</v>
      </c>
      <c r="J7" s="46" t="s">
        <v>9</v>
      </c>
    </row>
    <row r="8" spans="1:11" ht="30" customHeight="1" x14ac:dyDescent="0.25">
      <c r="B8" s="45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7"/>
      <c r="I8" s="47"/>
      <c r="J8" s="47"/>
    </row>
    <row r="9" spans="1:11" ht="15" customHeight="1" x14ac:dyDescent="0.25">
      <c r="B9" s="45"/>
      <c r="C9" s="48">
        <v>1</v>
      </c>
      <c r="D9" s="48">
        <v>2</v>
      </c>
      <c r="E9" s="17" t="s">
        <v>246</v>
      </c>
      <c r="F9" s="49">
        <v>4</v>
      </c>
      <c r="G9" s="49">
        <v>5</v>
      </c>
      <c r="H9" s="50"/>
      <c r="I9" s="50"/>
      <c r="J9" s="50"/>
    </row>
    <row r="10" spans="1:11" s="19" customFormat="1" ht="8.1" customHeight="1" x14ac:dyDescent="0.25"/>
    <row r="11" spans="1:11" s="19" customFormat="1" ht="24.95" customHeight="1" x14ac:dyDescent="0.2">
      <c r="A11" s="26" t="s">
        <v>247</v>
      </c>
      <c r="B11" s="51" t="s">
        <v>248</v>
      </c>
      <c r="C11" s="52">
        <v>163598379734</v>
      </c>
      <c r="D11" s="52">
        <f>E11-C11</f>
        <v>8787372543.4099121</v>
      </c>
      <c r="E11" s="52">
        <v>172385752277.40991</v>
      </c>
      <c r="F11" s="52">
        <v>105851563607.52028</v>
      </c>
      <c r="G11" s="53">
        <v>105851563607.52028</v>
      </c>
      <c r="H11" s="53">
        <f>+E11-G11</f>
        <v>66534188669.889633</v>
      </c>
      <c r="I11" s="52">
        <v>24196847431.719948</v>
      </c>
      <c r="J11" s="52">
        <f>+H11-I11</f>
        <v>42337341238.169685</v>
      </c>
    </row>
    <row r="12" spans="1:11" s="54" customFormat="1" ht="24.95" customHeight="1" x14ac:dyDescent="0.2">
      <c r="A12" s="26" t="s">
        <v>249</v>
      </c>
      <c r="B12" s="51" t="s">
        <v>250</v>
      </c>
      <c r="C12" s="52">
        <v>2050000000</v>
      </c>
      <c r="D12" s="52">
        <f>E12-C12</f>
        <v>0</v>
      </c>
      <c r="E12" s="52">
        <v>2050000000</v>
      </c>
      <c r="F12" s="52">
        <v>1487784414</v>
      </c>
      <c r="G12" s="53">
        <v>1487784414</v>
      </c>
      <c r="H12" s="53">
        <f>+E12-G12</f>
        <v>562215586</v>
      </c>
      <c r="I12" s="52">
        <v>0</v>
      </c>
      <c r="J12" s="52">
        <f>+H12-I12</f>
        <v>562215586</v>
      </c>
    </row>
    <row r="13" spans="1:11" s="54" customFormat="1" ht="24.95" customHeight="1" x14ac:dyDescent="0.2">
      <c r="A13" s="26" t="s">
        <v>251</v>
      </c>
      <c r="B13" s="51" t="s">
        <v>252</v>
      </c>
      <c r="C13" s="52">
        <v>6727000000</v>
      </c>
      <c r="D13" s="52">
        <f>E13-C13</f>
        <v>183865804</v>
      </c>
      <c r="E13" s="52">
        <v>6910865804</v>
      </c>
      <c r="F13" s="52">
        <v>5309062530</v>
      </c>
      <c r="G13" s="53">
        <v>5309062530</v>
      </c>
      <c r="H13" s="53">
        <f>+E13-G13</f>
        <v>1601803274</v>
      </c>
      <c r="I13" s="52">
        <v>0</v>
      </c>
      <c r="J13" s="52">
        <f>+H13-I13</f>
        <v>1601803274</v>
      </c>
    </row>
    <row r="14" spans="1:11" s="54" customFormat="1" ht="24.95" customHeight="1" x14ac:dyDescent="0.2">
      <c r="A14" s="26" t="s">
        <v>253</v>
      </c>
      <c r="B14" s="51" t="s">
        <v>254</v>
      </c>
      <c r="C14" s="52">
        <v>12306516454</v>
      </c>
      <c r="D14" s="52">
        <f>E14-C14</f>
        <v>136275200.23999977</v>
      </c>
      <c r="E14" s="52">
        <v>12442791654.24</v>
      </c>
      <c r="F14" s="52">
        <v>8925842688.7200012</v>
      </c>
      <c r="G14" s="53">
        <v>8925842688.7200012</v>
      </c>
      <c r="H14" s="53">
        <f>+E14-G14</f>
        <v>3516948965.5199986</v>
      </c>
      <c r="I14" s="52">
        <v>0</v>
      </c>
      <c r="J14" s="52">
        <f>+H14-I14</f>
        <v>3516948965.5199986</v>
      </c>
    </row>
    <row r="15" spans="1:11" s="54" customFormat="1" ht="8.1" customHeight="1" x14ac:dyDescent="0.25">
      <c r="B15" s="55"/>
      <c r="C15" s="53"/>
      <c r="D15" s="53"/>
      <c r="E15" s="53"/>
      <c r="F15" s="53"/>
      <c r="G15" s="53"/>
      <c r="H15" s="53"/>
      <c r="I15" s="53"/>
      <c r="J15" s="53"/>
    </row>
    <row r="16" spans="1:11" s="32" customFormat="1" ht="6.75" customHeight="1" x14ac:dyDescent="0.25">
      <c r="B16" s="56"/>
      <c r="C16" s="53"/>
      <c r="D16" s="52"/>
      <c r="E16" s="53"/>
      <c r="F16" s="53"/>
      <c r="G16" s="53"/>
      <c r="H16" s="53"/>
      <c r="I16" s="53"/>
      <c r="J16" s="52"/>
      <c r="K16" s="57"/>
    </row>
    <row r="17" spans="2:13" s="32" customFormat="1" ht="19.7" customHeight="1" x14ac:dyDescent="0.25">
      <c r="B17" s="19" t="s">
        <v>238</v>
      </c>
      <c r="C17" s="58">
        <f>SUM(C11:C16)</f>
        <v>184681896188</v>
      </c>
      <c r="D17" s="59">
        <f>E17-C17</f>
        <v>9107513547.6499023</v>
      </c>
      <c r="E17" s="58">
        <f>SUM(E11:E16)</f>
        <v>193789409735.6499</v>
      </c>
      <c r="F17" s="58">
        <f>SUM(F11:F16)</f>
        <v>121574253240.24028</v>
      </c>
      <c r="G17" s="58">
        <f>SUM(G11:G16)</f>
        <v>121574253240.24028</v>
      </c>
      <c r="H17" s="58">
        <f>+E17-G17</f>
        <v>72215156495.409622</v>
      </c>
      <c r="I17" s="58">
        <f>SUM(I11:I16)</f>
        <v>24196847431.719948</v>
      </c>
      <c r="J17" s="58">
        <f>+H17-I17</f>
        <v>48018309063.689674</v>
      </c>
      <c r="K17" s="57"/>
    </row>
    <row r="18" spans="2:13" ht="16.5" customHeight="1" thickBot="1" x14ac:dyDescent="0.3">
      <c r="B18" s="39"/>
      <c r="C18" s="39"/>
      <c r="D18" s="39"/>
      <c r="E18" s="40"/>
      <c r="F18" s="40"/>
      <c r="G18" s="40"/>
      <c r="H18" s="40"/>
      <c r="I18" s="40"/>
      <c r="J18" s="40"/>
    </row>
    <row r="19" spans="2:13" ht="16.5" customHeight="1" thickTop="1" x14ac:dyDescent="0.25">
      <c r="B19" s="42" t="s">
        <v>239</v>
      </c>
      <c r="C19" s="42"/>
      <c r="D19" s="42"/>
      <c r="E19" s="43"/>
      <c r="F19" s="43"/>
      <c r="G19" s="43"/>
      <c r="H19" s="43"/>
      <c r="I19" s="43"/>
      <c r="J19" s="43"/>
      <c r="K19" s="60"/>
      <c r="L19" s="61"/>
      <c r="M19" s="61"/>
    </row>
    <row r="20" spans="2:13" x14ac:dyDescent="0.25">
      <c r="B20" s="42" t="s">
        <v>241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2:13" x14ac:dyDescent="0.25">
      <c r="B21" s="43" t="s">
        <v>242</v>
      </c>
      <c r="C21" s="43"/>
      <c r="D21" s="43"/>
      <c r="E21" s="43"/>
      <c r="F21" s="43"/>
      <c r="G21" s="43"/>
      <c r="H21" s="43"/>
      <c r="I21" s="43"/>
      <c r="J21" s="43"/>
      <c r="K21" s="43"/>
      <c r="L21" s="61"/>
      <c r="M21" s="61"/>
    </row>
    <row r="22" spans="2:13" ht="14.45" customHeight="1" x14ac:dyDescent="0.25">
      <c r="B22" s="43" t="s">
        <v>243</v>
      </c>
      <c r="C22" s="43"/>
      <c r="D22" s="43"/>
      <c r="E22" s="43"/>
      <c r="F22" s="43"/>
      <c r="G22" s="43"/>
      <c r="H22" s="43"/>
      <c r="I22" s="43"/>
      <c r="J22" s="43"/>
      <c r="K22" s="60"/>
      <c r="L22" s="61"/>
      <c r="M22" s="61"/>
    </row>
    <row r="23" spans="2:13" ht="14.45" customHeight="1" x14ac:dyDescent="0.25">
      <c r="B23" s="42" t="s">
        <v>244</v>
      </c>
      <c r="C23" s="42"/>
      <c r="D23" s="42"/>
      <c r="E23" s="43"/>
      <c r="F23" s="43"/>
      <c r="G23" s="43"/>
      <c r="H23" s="43"/>
      <c r="I23" s="43"/>
      <c r="J23" s="43"/>
      <c r="K23" s="60"/>
      <c r="L23" s="61"/>
      <c r="M23" s="61"/>
    </row>
    <row r="24" spans="2:13" x14ac:dyDescent="0.25">
      <c r="C24" s="62"/>
      <c r="D24" s="62"/>
      <c r="E24" s="62"/>
      <c r="F24" s="62"/>
      <c r="G24" s="62"/>
      <c r="H24" s="62"/>
      <c r="I24" s="62"/>
    </row>
    <row r="27" spans="2:13" x14ac:dyDescent="0.25">
      <c r="C27" s="63"/>
    </row>
    <row r="30" spans="2:13" x14ac:dyDescent="0.25">
      <c r="D30" s="64">
        <f>C19+'Administrativa-2'!C17-'Administrativa-1'!C126</f>
        <v>-49121852819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B19:J19"/>
    <mergeCell ref="B20:M20"/>
    <mergeCell ref="B21:K21"/>
    <mergeCell ref="B22:J22"/>
    <mergeCell ref="B23:J23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1.1811023622047001" bottom="0.59055118110236005" header="0.31496062992126" footer="0.31496062992126"/>
  <pageSetup scale="53" fitToHeight="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EFA2-DB22-4099-8DFA-8C324201311D}">
  <sheetPr codeName="Hoja7">
    <tabColor rgb="FF00B050"/>
    <pageSetUpPr fitToPage="1"/>
  </sheetPr>
  <dimension ref="A1:M31"/>
  <sheetViews>
    <sheetView showGridLines="0" view="pageBreakPreview" topLeftCell="B1" zoomScale="70" zoomScaleNormal="70" zoomScaleSheetLayoutView="70" workbookViewId="0">
      <selection activeCell="D137" sqref="D137"/>
    </sheetView>
  </sheetViews>
  <sheetFormatPr baseColWidth="10" defaultColWidth="11.5703125" defaultRowHeight="15.75" x14ac:dyDescent="0.25"/>
  <cols>
    <col min="1" max="1" width="18.7109375" style="1" hidden="1" customWidth="1"/>
    <col min="2" max="2" width="58.14062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5" t="s">
        <v>5</v>
      </c>
      <c r="C7" s="15" t="s">
        <v>245</v>
      </c>
      <c r="D7" s="15"/>
      <c r="E7" s="15"/>
      <c r="F7" s="15"/>
      <c r="G7" s="15"/>
      <c r="H7" s="46" t="s">
        <v>7</v>
      </c>
      <c r="I7" s="46" t="s">
        <v>8</v>
      </c>
      <c r="J7" s="46" t="s">
        <v>9</v>
      </c>
    </row>
    <row r="8" spans="1:11" ht="30" customHeight="1" x14ac:dyDescent="0.25">
      <c r="B8" s="45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7"/>
      <c r="I8" s="47"/>
      <c r="J8" s="47"/>
    </row>
    <row r="9" spans="1:11" ht="15" customHeight="1" x14ac:dyDescent="0.25">
      <c r="B9" s="45"/>
      <c r="C9" s="48">
        <v>1</v>
      </c>
      <c r="D9" s="48">
        <v>2</v>
      </c>
      <c r="E9" s="17" t="s">
        <v>246</v>
      </c>
      <c r="F9" s="49">
        <v>4</v>
      </c>
      <c r="G9" s="49">
        <v>5</v>
      </c>
      <c r="H9" s="50"/>
      <c r="I9" s="50"/>
      <c r="J9" s="50"/>
    </row>
    <row r="10" spans="1:11" s="19" customFormat="1" ht="8.1" customHeight="1" x14ac:dyDescent="0.25"/>
    <row r="11" spans="1:11" s="32" customFormat="1" ht="39.950000000000003" customHeight="1" x14ac:dyDescent="0.25">
      <c r="A11" s="26" t="s">
        <v>255</v>
      </c>
      <c r="B11" s="65" t="s">
        <v>256</v>
      </c>
      <c r="C11" s="52">
        <v>47349808995</v>
      </c>
      <c r="D11" s="52">
        <f t="shared" ref="D11:D17" si="0">E11-C11</f>
        <v>5127861587.9500198</v>
      </c>
      <c r="E11" s="52">
        <v>52477670582.95002</v>
      </c>
      <c r="F11" s="52">
        <v>31309306808.709995</v>
      </c>
      <c r="G11" s="53">
        <v>31309306808.709995</v>
      </c>
      <c r="H11" s="53">
        <f t="shared" ref="H11:H17" si="1">+E11-G11</f>
        <v>21168363774.240025</v>
      </c>
      <c r="I11" s="52">
        <v>10785939505.059996</v>
      </c>
      <c r="J11" s="53">
        <f t="shared" ref="J11:J17" si="2">+H11-I11</f>
        <v>10382424269.180029</v>
      </c>
      <c r="K11" s="57"/>
    </row>
    <row r="12" spans="1:11" s="32" customFormat="1" ht="39.950000000000003" customHeight="1" x14ac:dyDescent="0.25">
      <c r="A12" s="26" t="s">
        <v>257</v>
      </c>
      <c r="B12" s="65" t="s">
        <v>258</v>
      </c>
      <c r="C12" s="52">
        <v>1616767974</v>
      </c>
      <c r="D12" s="52">
        <f t="shared" si="0"/>
        <v>1821841079.0200005</v>
      </c>
      <c r="E12" s="52">
        <v>3438609053.0200005</v>
      </c>
      <c r="F12" s="52">
        <v>3063187541.4200001</v>
      </c>
      <c r="G12" s="53">
        <v>3063187541.4200001</v>
      </c>
      <c r="H12" s="53">
        <f t="shared" si="1"/>
        <v>375421511.60000038</v>
      </c>
      <c r="I12" s="52">
        <v>0</v>
      </c>
      <c r="J12" s="53">
        <f t="shared" si="2"/>
        <v>375421511.60000038</v>
      </c>
      <c r="K12" s="57"/>
    </row>
    <row r="13" spans="1:11" s="32" customFormat="1" ht="39.950000000000003" customHeight="1" x14ac:dyDescent="0.25">
      <c r="A13" s="26" t="s">
        <v>259</v>
      </c>
      <c r="B13" s="65" t="s">
        <v>260</v>
      </c>
      <c r="C13" s="52">
        <v>155275850</v>
      </c>
      <c r="D13" s="52">
        <f t="shared" si="0"/>
        <v>-155275850</v>
      </c>
      <c r="E13" s="52">
        <v>0</v>
      </c>
      <c r="F13" s="52">
        <v>0</v>
      </c>
      <c r="G13" s="53">
        <v>0</v>
      </c>
      <c r="H13" s="53">
        <f t="shared" si="1"/>
        <v>0</v>
      </c>
      <c r="I13" s="52">
        <v>0</v>
      </c>
      <c r="J13" s="53">
        <f t="shared" si="2"/>
        <v>0</v>
      </c>
      <c r="K13" s="57"/>
    </row>
    <row r="14" spans="1:11" s="32" customFormat="1" ht="39.950000000000003" customHeight="1" x14ac:dyDescent="0.25">
      <c r="B14" s="65" t="s">
        <v>261</v>
      </c>
      <c r="C14" s="52"/>
      <c r="D14" s="52">
        <f t="shared" si="0"/>
        <v>0</v>
      </c>
      <c r="E14" s="52"/>
      <c r="F14" s="52"/>
      <c r="G14" s="53"/>
      <c r="H14" s="53">
        <f t="shared" si="1"/>
        <v>0</v>
      </c>
      <c r="I14" s="52"/>
      <c r="J14" s="53">
        <f t="shared" si="2"/>
        <v>0</v>
      </c>
      <c r="K14" s="57"/>
    </row>
    <row r="15" spans="1:11" s="32" customFormat="1" ht="39.950000000000003" customHeight="1" x14ac:dyDescent="0.25">
      <c r="B15" s="65" t="s">
        <v>262</v>
      </c>
      <c r="C15" s="52"/>
      <c r="D15" s="52">
        <f t="shared" si="0"/>
        <v>0</v>
      </c>
      <c r="E15" s="52"/>
      <c r="F15" s="52"/>
      <c r="G15" s="53"/>
      <c r="H15" s="53">
        <f t="shared" si="1"/>
        <v>0</v>
      </c>
      <c r="I15" s="52"/>
      <c r="J15" s="53">
        <f t="shared" si="2"/>
        <v>0</v>
      </c>
      <c r="K15" s="57"/>
    </row>
    <row r="16" spans="1:11" s="32" customFormat="1" ht="39.950000000000003" customHeight="1" x14ac:dyDescent="0.25">
      <c r="B16" s="65" t="s">
        <v>263</v>
      </c>
      <c r="C16" s="52"/>
      <c r="D16" s="52">
        <f t="shared" si="0"/>
        <v>0</v>
      </c>
      <c r="E16" s="52"/>
      <c r="F16" s="52"/>
      <c r="G16" s="53"/>
      <c r="H16" s="53">
        <f t="shared" si="1"/>
        <v>0</v>
      </c>
      <c r="I16" s="52"/>
      <c r="J16" s="53">
        <f t="shared" si="2"/>
        <v>0</v>
      </c>
      <c r="K16" s="57"/>
    </row>
    <row r="17" spans="2:13" s="32" customFormat="1" ht="39.950000000000003" customHeight="1" x14ac:dyDescent="0.25">
      <c r="B17" s="65" t="s">
        <v>264</v>
      </c>
      <c r="C17" s="52"/>
      <c r="D17" s="52">
        <f t="shared" si="0"/>
        <v>0</v>
      </c>
      <c r="E17" s="52"/>
      <c r="F17" s="52"/>
      <c r="G17" s="53"/>
      <c r="H17" s="53">
        <f t="shared" si="1"/>
        <v>0</v>
      </c>
      <c r="I17" s="52"/>
      <c r="J17" s="53">
        <f t="shared" si="2"/>
        <v>0</v>
      </c>
      <c r="K17" s="57"/>
    </row>
    <row r="18" spans="2:13" s="32" customFormat="1" ht="8.1" customHeight="1" x14ac:dyDescent="0.25">
      <c r="B18" s="65"/>
      <c r="C18" s="66"/>
      <c r="D18" s="66"/>
      <c r="E18" s="58"/>
      <c r="F18" s="66"/>
      <c r="G18" s="66"/>
      <c r="H18" s="66"/>
      <c r="I18" s="66"/>
      <c r="J18" s="66"/>
      <c r="K18" s="57"/>
    </row>
    <row r="19" spans="2:13" s="32" customFormat="1" ht="20.100000000000001" customHeight="1" x14ac:dyDescent="0.25">
      <c r="B19" s="19" t="s">
        <v>238</v>
      </c>
      <c r="C19" s="58">
        <f>SUM(C11:C17)</f>
        <v>49121852819</v>
      </c>
      <c r="D19" s="59">
        <f>E19-C19</f>
        <v>6794426816.9700165</v>
      </c>
      <c r="E19" s="58">
        <f>SUM(E11:E17)</f>
        <v>55916279635.970016</v>
      </c>
      <c r="F19" s="58">
        <f>SUM(F11:F17)</f>
        <v>34372494350.129997</v>
      </c>
      <c r="G19" s="58">
        <f>SUM(G11:G17)</f>
        <v>34372494350.129997</v>
      </c>
      <c r="H19" s="58">
        <f>+E19-G19</f>
        <v>21543785285.840019</v>
      </c>
      <c r="I19" s="58">
        <f>SUM(I11:I17)</f>
        <v>10785939505.059996</v>
      </c>
      <c r="J19" s="58">
        <f>+H19-I19</f>
        <v>10757845780.780024</v>
      </c>
      <c r="K19" s="35">
        <f>SUM(K11:K17)</f>
        <v>0</v>
      </c>
    </row>
    <row r="20" spans="2:13" ht="16.5" customHeight="1" thickBot="1" x14ac:dyDescent="0.3">
      <c r="B20" s="39"/>
      <c r="C20" s="39"/>
      <c r="D20" s="39"/>
      <c r="E20" s="40"/>
      <c r="F20" s="40"/>
      <c r="G20" s="40"/>
      <c r="H20" s="40"/>
      <c r="I20" s="40"/>
      <c r="J20" s="40"/>
    </row>
    <row r="21" spans="2:13" ht="16.5" customHeight="1" thickTop="1" x14ac:dyDescent="0.25">
      <c r="B21" s="42" t="s">
        <v>239</v>
      </c>
      <c r="C21" s="42"/>
      <c r="D21" s="42"/>
      <c r="E21" s="43"/>
      <c r="F21" s="43"/>
      <c r="G21" s="43"/>
      <c r="H21" s="43"/>
      <c r="I21" s="43"/>
      <c r="J21" s="43"/>
      <c r="K21" s="60"/>
      <c r="L21" s="61"/>
      <c r="M21" s="61"/>
    </row>
    <row r="22" spans="2:13" x14ac:dyDescent="0.25">
      <c r="B22" s="42" t="s">
        <v>241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2:13" x14ac:dyDescent="0.25">
      <c r="B23" s="43" t="s">
        <v>242</v>
      </c>
      <c r="C23" s="43"/>
      <c r="D23" s="43"/>
      <c r="E23" s="43"/>
      <c r="F23" s="43"/>
      <c r="G23" s="43"/>
      <c r="H23" s="43"/>
      <c r="I23" s="43"/>
      <c r="J23" s="43"/>
      <c r="K23" s="43"/>
      <c r="L23" s="61"/>
      <c r="M23" s="61"/>
    </row>
    <row r="24" spans="2:13" ht="14.45" customHeight="1" x14ac:dyDescent="0.25">
      <c r="B24" s="43" t="s">
        <v>243</v>
      </c>
      <c r="C24" s="43"/>
      <c r="D24" s="43"/>
      <c r="E24" s="43"/>
      <c r="F24" s="43"/>
      <c r="G24" s="43"/>
      <c r="H24" s="43"/>
      <c r="I24" s="43"/>
      <c r="J24" s="43"/>
      <c r="K24" s="60"/>
      <c r="L24" s="61"/>
      <c r="M24" s="61"/>
    </row>
    <row r="25" spans="2:13" ht="14.45" customHeight="1" x14ac:dyDescent="0.25">
      <c r="B25" s="42" t="s">
        <v>244</v>
      </c>
      <c r="C25" s="42"/>
      <c r="D25" s="42"/>
      <c r="E25" s="43"/>
      <c r="F25" s="43"/>
      <c r="G25" s="43"/>
      <c r="H25" s="43"/>
      <c r="I25" s="43"/>
      <c r="J25" s="43"/>
      <c r="K25" s="60"/>
      <c r="L25" s="61"/>
      <c r="M25" s="61"/>
    </row>
    <row r="26" spans="2:13" x14ac:dyDescent="0.25">
      <c r="C26" s="62"/>
      <c r="D26" s="62"/>
      <c r="E26" s="62"/>
      <c r="F26" s="62"/>
      <c r="G26" s="62"/>
      <c r="H26" s="62"/>
      <c r="I26" s="62"/>
    </row>
    <row r="29" spans="2:13" x14ac:dyDescent="0.25">
      <c r="C29" s="63"/>
    </row>
    <row r="30" spans="2:13" x14ac:dyDescent="0.25">
      <c r="D30" s="64"/>
    </row>
    <row r="31" spans="2:13" x14ac:dyDescent="0.25">
      <c r="D31" s="64"/>
    </row>
  </sheetData>
  <sheetProtection formatCells="0" formatColumns="0" formatRows="0" insertColumns="0" insertRows="0" insertHyperlinks="0" deleteColumns="0" deleteRows="0" sort="0" autoFilter="0" pivotTables="0"/>
  <mergeCells count="15">
    <mergeCell ref="B21:J21"/>
    <mergeCell ref="B22:M22"/>
    <mergeCell ref="B23:K23"/>
    <mergeCell ref="B24:J24"/>
    <mergeCell ref="B25:J25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Administrativa-1</vt:lpstr>
      <vt:lpstr>Administrativa-2</vt:lpstr>
      <vt:lpstr>Administrativa-3</vt:lpstr>
      <vt:lpstr>'Administrativa-1'!Área_de_impresión</vt:lpstr>
      <vt:lpstr>'Administrativa-2'!Área_de_impresión</vt:lpstr>
      <vt:lpstr>'Administrativa-3'!Área_de_impresión</vt:lpstr>
      <vt:lpstr>'Administrativa-1'!Títulos_a_imprimir</vt:lpstr>
      <vt:lpstr>'Administrativa-2'!Títulos_a_imprimir</vt:lpstr>
      <vt:lpstr>'Administrativa-3'!Títulos_a_imprimir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2023-10-25T19:56:26Z</dcterms:created>
  <dcterms:modified xsi:type="dcterms:W3CDTF">2023-10-25T19:56:46Z</dcterms:modified>
</cp:coreProperties>
</file>