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3_ES\Clasificaciones\EJECUTIVO\CONAC\"/>
    </mc:Choice>
  </mc:AlternateContent>
  <xr:revisionPtr revIDLastSave="0" documentId="8_{5DB8DEFA-3E14-4ADC-9B14-21499927046C}" xr6:coauthVersionLast="47" xr6:coauthVersionMax="47" xr10:uidLastSave="{00000000-0000-0000-0000-000000000000}"/>
  <bookViews>
    <workbookView xWindow="-120" yWindow="-120" windowWidth="20730" windowHeight="11160" xr2:uid="{3B1AD49C-4C02-4FA9-B910-0F33A9CB6A7C}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K44" i="1" s="1"/>
  <c r="E44" i="1"/>
  <c r="K43" i="1"/>
  <c r="I43" i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D40" i="1"/>
  <c r="E40" i="1" s="1"/>
  <c r="K38" i="1"/>
  <c r="I38" i="1"/>
  <c r="E38" i="1"/>
  <c r="K37" i="1"/>
  <c r="I37" i="1"/>
  <c r="E37" i="1"/>
  <c r="I36" i="1"/>
  <c r="K36" i="1" s="1"/>
  <c r="E36" i="1"/>
  <c r="I35" i="1"/>
  <c r="K35" i="1" s="1"/>
  <c r="E35" i="1"/>
  <c r="K34" i="1"/>
  <c r="I34" i="1"/>
  <c r="E34" i="1"/>
  <c r="K33" i="1"/>
  <c r="I33" i="1"/>
  <c r="E33" i="1"/>
  <c r="I32" i="1"/>
  <c r="I29" i="1" s="1"/>
  <c r="E32" i="1"/>
  <c r="I31" i="1"/>
  <c r="K31" i="1" s="1"/>
  <c r="E31" i="1"/>
  <c r="K30" i="1"/>
  <c r="I30" i="1"/>
  <c r="E30" i="1"/>
  <c r="J29" i="1"/>
  <c r="H29" i="1"/>
  <c r="G29" i="1"/>
  <c r="F29" i="1"/>
  <c r="E29" i="1" s="1"/>
  <c r="D29" i="1"/>
  <c r="K27" i="1"/>
  <c r="I27" i="1"/>
  <c r="E27" i="1"/>
  <c r="I26" i="1"/>
  <c r="K26" i="1" s="1"/>
  <c r="E26" i="1"/>
  <c r="I25" i="1"/>
  <c r="K25" i="1" s="1"/>
  <c r="E25" i="1"/>
  <c r="K24" i="1"/>
  <c r="I24" i="1"/>
  <c r="E24" i="1"/>
  <c r="K23" i="1"/>
  <c r="I23" i="1"/>
  <c r="E23" i="1"/>
  <c r="I22" i="1"/>
  <c r="K22" i="1" s="1"/>
  <c r="E22" i="1"/>
  <c r="I21" i="1"/>
  <c r="K21" i="1" s="1"/>
  <c r="E21" i="1"/>
  <c r="J20" i="1"/>
  <c r="H20" i="1"/>
  <c r="G20" i="1"/>
  <c r="F20" i="1"/>
  <c r="E20" i="1" s="1"/>
  <c r="D20" i="1"/>
  <c r="K18" i="1"/>
  <c r="I18" i="1"/>
  <c r="E18" i="1"/>
  <c r="K17" i="1"/>
  <c r="I17" i="1"/>
  <c r="E17" i="1"/>
  <c r="I16" i="1"/>
  <c r="K16" i="1" s="1"/>
  <c r="E16" i="1"/>
  <c r="I15" i="1"/>
  <c r="K15" i="1" s="1"/>
  <c r="E15" i="1"/>
  <c r="K14" i="1"/>
  <c r="I14" i="1"/>
  <c r="E14" i="1"/>
  <c r="K13" i="1"/>
  <c r="I13" i="1"/>
  <c r="E13" i="1"/>
  <c r="I12" i="1"/>
  <c r="K12" i="1" s="1"/>
  <c r="E12" i="1"/>
  <c r="I11" i="1"/>
  <c r="K11" i="1" s="1"/>
  <c r="K10" i="1" s="1"/>
  <c r="E11" i="1"/>
  <c r="J10" i="1"/>
  <c r="J46" i="1" s="1"/>
  <c r="H10" i="1"/>
  <c r="H46" i="1" s="1"/>
  <c r="G10" i="1"/>
  <c r="G46" i="1" s="1"/>
  <c r="F10" i="1"/>
  <c r="F46" i="1" s="1"/>
  <c r="I46" i="1" s="1"/>
  <c r="K46" i="1" s="1"/>
  <c r="D10" i="1"/>
  <c r="D46" i="1" s="1"/>
  <c r="K20" i="1" l="1"/>
  <c r="E10" i="1"/>
  <c r="E46" i="1" s="1"/>
  <c r="I10" i="1"/>
  <c r="I20" i="1"/>
  <c r="K32" i="1"/>
  <c r="K29" i="1" s="1"/>
  <c r="I40" i="1"/>
</calcChain>
</file>

<file path=xl/sharedStrings.xml><?xml version="1.0" encoding="utf-8"?>
<sst xmlns="http://schemas.openxmlformats.org/spreadsheetml/2006/main" count="76" uniqueCount="76">
  <si>
    <t>Poder Ejecutivo de la Ciudad de México</t>
  </si>
  <si>
    <t>Estado Analítico del Ejercicio del Presupuesto de Egresos</t>
  </si>
  <si>
    <t>Clasificación Funcional (Finalidad y Función)</t>
  </si>
  <si>
    <t>Enero-Septiembre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</si>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</sst>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8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rgb="FF666699"/>
      <name val="Arial"/>
      <family val="2"/>
    </font>
    <font>
      <sz val="10"/>
      <color rgb="FF000000"/>
      <name val="Source Sans Pro"/>
      <family val="2"/>
    </font>
    <font>
      <b/>
      <sz val="12"/>
      <color rgb="FF666699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4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3_ES\Clasificaciones\EJECUTIVO\conac_ej_182.xlsx" TargetMode="External"/><Relationship Id="rId1" Type="http://schemas.openxmlformats.org/officeDocument/2006/relationships/externalLinkPath" Target="/SAF/IAT/2023/3_ES/Clasificaciones/EJECUTIVO/conac_ej_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BF0E-765F-4247-8EE8-957ABF1A4975}">
  <sheetPr>
    <tabColor rgb="FF00B050"/>
    <pageSetUpPr fitToPage="1"/>
  </sheetPr>
  <dimension ref="A1:Q52"/>
  <sheetViews>
    <sheetView showGridLines="0" tabSelected="1" view="pageBreakPreview" topLeftCell="B1" zoomScale="70" zoomScaleNormal="85" workbookViewId="0">
      <selection activeCell="G46" sqref="G46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6" width="21.28515625" style="1" customWidth="1"/>
    <col min="7" max="7" width="18" style="1" customWidth="1"/>
    <col min="8" max="10" width="21.42578125" style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6" customFormat="1" x14ac:dyDescent="0.25">
      <c r="B10" s="27" t="s">
        <v>16</v>
      </c>
      <c r="C10" s="27"/>
      <c r="D10" s="28">
        <f>SUM(D11:D18)</f>
        <v>77455959721</v>
      </c>
      <c r="E10" s="28">
        <f t="shared" ref="E10:E18" si="0">F10-D10</f>
        <v>-134394993.3999939</v>
      </c>
      <c r="F10" s="28">
        <f t="shared" ref="F10:K10" si="1">SUM(F11:F18)</f>
        <v>77321564727.600006</v>
      </c>
      <c r="G10" s="28">
        <f t="shared" si="1"/>
        <v>53542681568.919998</v>
      </c>
      <c r="H10" s="28">
        <f t="shared" si="1"/>
        <v>53542681568.919998</v>
      </c>
      <c r="I10" s="28">
        <f t="shared" si="1"/>
        <v>23778883158.679993</v>
      </c>
      <c r="J10" s="28">
        <f t="shared" si="1"/>
        <v>4119006660.2999997</v>
      </c>
      <c r="K10" s="28">
        <f t="shared" si="1"/>
        <v>19659876498.379993</v>
      </c>
      <c r="L10" s="29"/>
      <c r="M10" s="29"/>
      <c r="N10" s="29"/>
      <c r="O10" s="29"/>
      <c r="P10" s="29"/>
    </row>
    <row r="11" spans="1:16" x14ac:dyDescent="0.25">
      <c r="A11" s="30" t="s">
        <v>17</v>
      </c>
      <c r="B11" s="31" t="s">
        <v>18</v>
      </c>
      <c r="C11" s="32"/>
      <c r="D11" s="33">
        <v>2050000000</v>
      </c>
      <c r="E11" s="33">
        <f t="shared" si="0"/>
        <v>0</v>
      </c>
      <c r="F11" s="33">
        <v>2050000000</v>
      </c>
      <c r="G11" s="33">
        <v>1487784414</v>
      </c>
      <c r="H11" s="33">
        <v>1487784414</v>
      </c>
      <c r="I11" s="34">
        <f t="shared" ref="I11:I18" si="2">+F11-H11</f>
        <v>562215586</v>
      </c>
      <c r="J11" s="33">
        <v>0</v>
      </c>
      <c r="K11" s="33">
        <f t="shared" ref="K11:K18" si="3">+I11-J11</f>
        <v>562215586</v>
      </c>
      <c r="L11" s="35"/>
      <c r="M11" s="36"/>
      <c r="N11" s="37"/>
      <c r="O11" s="37"/>
      <c r="P11" s="37"/>
    </row>
    <row r="12" spans="1:16" x14ac:dyDescent="0.25">
      <c r="A12" s="30" t="s">
        <v>19</v>
      </c>
      <c r="B12" s="31" t="s">
        <v>20</v>
      </c>
      <c r="C12" s="32"/>
      <c r="D12" s="33">
        <v>22089810834</v>
      </c>
      <c r="E12" s="33">
        <f t="shared" si="0"/>
        <v>94264211.779998779</v>
      </c>
      <c r="F12" s="33">
        <v>22184075045.779999</v>
      </c>
      <c r="G12" s="33">
        <v>15321947148.449995</v>
      </c>
      <c r="H12" s="33">
        <v>15321947148.449995</v>
      </c>
      <c r="I12" s="34">
        <f t="shared" si="2"/>
        <v>6862127897.3300037</v>
      </c>
      <c r="J12" s="33">
        <v>686475270.71999979</v>
      </c>
      <c r="K12" s="33">
        <f t="shared" si="3"/>
        <v>6175652626.6100044</v>
      </c>
      <c r="L12" s="35"/>
      <c r="M12" s="36"/>
      <c r="N12" s="37"/>
      <c r="O12" s="37"/>
      <c r="P12" s="37"/>
    </row>
    <row r="13" spans="1:16" x14ac:dyDescent="0.25">
      <c r="A13" s="30" t="s">
        <v>21</v>
      </c>
      <c r="B13" s="31" t="s">
        <v>22</v>
      </c>
      <c r="C13" s="32"/>
      <c r="D13" s="33">
        <v>4229348528</v>
      </c>
      <c r="E13" s="33">
        <f t="shared" si="0"/>
        <v>41464559.319999218</v>
      </c>
      <c r="F13" s="33">
        <v>4270813087.3199992</v>
      </c>
      <c r="G13" s="33">
        <v>2900379543.4099975</v>
      </c>
      <c r="H13" s="33">
        <v>2900379543.4099975</v>
      </c>
      <c r="I13" s="34">
        <f t="shared" si="2"/>
        <v>1370433543.9100018</v>
      </c>
      <c r="J13" s="33">
        <v>171226229.46000007</v>
      </c>
      <c r="K13" s="33">
        <f t="shared" si="3"/>
        <v>1199207314.4500017</v>
      </c>
      <c r="L13" s="35"/>
      <c r="M13" s="36"/>
      <c r="N13" s="37"/>
      <c r="O13" s="37"/>
      <c r="P13" s="37"/>
    </row>
    <row r="14" spans="1:16" x14ac:dyDescent="0.25">
      <c r="A14" s="30"/>
      <c r="B14" s="31" t="s">
        <v>23</v>
      </c>
      <c r="C14" s="32"/>
      <c r="D14" s="33">
        <v>0</v>
      </c>
      <c r="E14" s="33">
        <f t="shared" si="0"/>
        <v>0</v>
      </c>
      <c r="F14" s="33">
        <v>0</v>
      </c>
      <c r="G14" s="33"/>
      <c r="H14" s="33"/>
      <c r="I14" s="34">
        <f t="shared" si="2"/>
        <v>0</v>
      </c>
      <c r="J14" s="33"/>
      <c r="K14" s="33">
        <f t="shared" si="3"/>
        <v>0</v>
      </c>
      <c r="L14" s="35"/>
      <c r="M14" s="36"/>
      <c r="N14" s="37"/>
      <c r="O14" s="37"/>
      <c r="P14" s="37"/>
    </row>
    <row r="15" spans="1:16" x14ac:dyDescent="0.25">
      <c r="A15" s="30" t="s">
        <v>24</v>
      </c>
      <c r="B15" s="31" t="s">
        <v>25</v>
      </c>
      <c r="C15" s="32"/>
      <c r="D15" s="33">
        <v>4034786409</v>
      </c>
      <c r="E15" s="33">
        <f t="shared" si="0"/>
        <v>-421464765.80999899</v>
      </c>
      <c r="F15" s="33">
        <v>3613321643.190001</v>
      </c>
      <c r="G15" s="33">
        <v>2883605809.6399994</v>
      </c>
      <c r="H15" s="33">
        <v>2883605809.6399994</v>
      </c>
      <c r="I15" s="34">
        <f t="shared" si="2"/>
        <v>729715833.55000162</v>
      </c>
      <c r="J15" s="33">
        <v>204997396.37999991</v>
      </c>
      <c r="K15" s="33">
        <f t="shared" si="3"/>
        <v>524718437.17000175</v>
      </c>
      <c r="L15" s="35"/>
      <c r="M15" s="36"/>
      <c r="N15" s="37"/>
      <c r="O15" s="37"/>
      <c r="P15" s="37"/>
    </row>
    <row r="16" spans="1:16" x14ac:dyDescent="0.25">
      <c r="A16" s="30"/>
      <c r="B16" s="31" t="s">
        <v>26</v>
      </c>
      <c r="C16" s="32"/>
      <c r="D16" s="33"/>
      <c r="E16" s="33">
        <f t="shared" si="0"/>
        <v>0</v>
      </c>
      <c r="F16" s="33"/>
      <c r="G16" s="33"/>
      <c r="H16" s="33"/>
      <c r="I16" s="34">
        <f t="shared" si="2"/>
        <v>0</v>
      </c>
      <c r="J16" s="33"/>
      <c r="K16" s="33">
        <f t="shared" si="3"/>
        <v>0</v>
      </c>
      <c r="L16" s="35"/>
      <c r="M16" s="36"/>
      <c r="N16" s="37"/>
      <c r="O16" s="37"/>
      <c r="P16" s="37"/>
    </row>
    <row r="17" spans="1:16" x14ac:dyDescent="0.25">
      <c r="A17" s="30" t="s">
        <v>27</v>
      </c>
      <c r="B17" s="31" t="s">
        <v>28</v>
      </c>
      <c r="C17" s="32"/>
      <c r="D17" s="33">
        <v>41406006835</v>
      </c>
      <c r="E17" s="33">
        <f t="shared" si="0"/>
        <v>151877711.77999878</v>
      </c>
      <c r="F17" s="33">
        <v>41557884546.779999</v>
      </c>
      <c r="G17" s="33">
        <v>28746372162.140011</v>
      </c>
      <c r="H17" s="33">
        <v>28746372162.140011</v>
      </c>
      <c r="I17" s="34">
        <f t="shared" si="2"/>
        <v>12811512384.639988</v>
      </c>
      <c r="J17" s="33">
        <v>2830702191.4800005</v>
      </c>
      <c r="K17" s="33">
        <f t="shared" si="3"/>
        <v>9980810193.1599884</v>
      </c>
      <c r="L17" s="35"/>
      <c r="M17" s="36"/>
      <c r="N17" s="37"/>
      <c r="O17" s="37"/>
      <c r="P17" s="37"/>
    </row>
    <row r="18" spans="1:16" x14ac:dyDescent="0.25">
      <c r="A18" s="30" t="s">
        <v>29</v>
      </c>
      <c r="B18" s="31" t="s">
        <v>30</v>
      </c>
      <c r="C18" s="32"/>
      <c r="D18" s="33">
        <v>3646007115</v>
      </c>
      <c r="E18" s="33">
        <f t="shared" si="0"/>
        <v>-536710.47000074387</v>
      </c>
      <c r="F18" s="33">
        <v>3645470404.5299993</v>
      </c>
      <c r="G18" s="33">
        <v>2202592491.2800002</v>
      </c>
      <c r="H18" s="33">
        <v>2202592491.2800002</v>
      </c>
      <c r="I18" s="34">
        <f t="shared" si="2"/>
        <v>1442877913.249999</v>
      </c>
      <c r="J18" s="33">
        <v>225605572.25999984</v>
      </c>
      <c r="K18" s="33">
        <f t="shared" si="3"/>
        <v>1217272340.9899993</v>
      </c>
      <c r="L18" s="35"/>
      <c r="M18" s="38"/>
      <c r="N18" s="39"/>
      <c r="O18" s="39"/>
      <c r="P18" s="39"/>
    </row>
    <row r="19" spans="1:16" x14ac:dyDescent="0.25"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5"/>
      <c r="M19" s="38"/>
      <c r="N19" s="39"/>
      <c r="O19" s="39"/>
      <c r="P19" s="39"/>
    </row>
    <row r="20" spans="1:16" s="26" customFormat="1" x14ac:dyDescent="0.25">
      <c r="B20" s="27" t="s">
        <v>31</v>
      </c>
      <c r="C20" s="27"/>
      <c r="D20" s="28">
        <f>SUM(D21:D27)</f>
        <v>81306272564</v>
      </c>
      <c r="E20" s="28">
        <f t="shared" ref="E20:E27" si="4">F20-D20</f>
        <v>2442680819.009964</v>
      </c>
      <c r="F20" s="28">
        <f t="shared" ref="F20:K20" si="5">SUM(F21:F27)</f>
        <v>83748953383.009964</v>
      </c>
      <c r="G20" s="28">
        <f t="shared" si="5"/>
        <v>47727251550.920006</v>
      </c>
      <c r="H20" s="28">
        <f t="shared" si="5"/>
        <v>47727251550.920006</v>
      </c>
      <c r="I20" s="28">
        <f t="shared" si="5"/>
        <v>36021701832.089966</v>
      </c>
      <c r="J20" s="28">
        <f t="shared" si="5"/>
        <v>12703747476.379997</v>
      </c>
      <c r="K20" s="28">
        <f t="shared" si="5"/>
        <v>23317954355.709976</v>
      </c>
      <c r="L20" s="29"/>
      <c r="M20" s="29"/>
      <c r="N20" s="29"/>
      <c r="O20" s="29"/>
      <c r="P20" s="29"/>
    </row>
    <row r="21" spans="1:16" x14ac:dyDescent="0.25">
      <c r="A21" s="30" t="s">
        <v>32</v>
      </c>
      <c r="B21" s="31" t="s">
        <v>33</v>
      </c>
      <c r="C21" s="32"/>
      <c r="D21" s="33">
        <v>9101153024</v>
      </c>
      <c r="E21" s="33">
        <f t="shared" si="4"/>
        <v>2212336298.9099979</v>
      </c>
      <c r="F21" s="33">
        <v>11313489322.909998</v>
      </c>
      <c r="G21" s="33">
        <v>6541224020.9199991</v>
      </c>
      <c r="H21" s="33">
        <v>6541224020.9199991</v>
      </c>
      <c r="I21" s="34">
        <f t="shared" ref="I21:I27" si="6">+F21-H21</f>
        <v>4772265301.9899988</v>
      </c>
      <c r="J21" s="33">
        <v>2119339920.660002</v>
      </c>
      <c r="K21" s="33">
        <f t="shared" ref="K21:K27" si="7">+I21-J21</f>
        <v>2652925381.3299971</v>
      </c>
      <c r="L21" s="35"/>
      <c r="M21" s="36"/>
      <c r="N21" s="37"/>
      <c r="O21" s="37"/>
      <c r="P21" s="37"/>
    </row>
    <row r="22" spans="1:16" x14ac:dyDescent="0.25">
      <c r="A22" s="30" t="s">
        <v>34</v>
      </c>
      <c r="B22" s="31" t="s">
        <v>35</v>
      </c>
      <c r="C22" s="32"/>
      <c r="D22" s="33">
        <v>45400674412</v>
      </c>
      <c r="E22" s="33">
        <f t="shared" si="4"/>
        <v>-76465362.640022278</v>
      </c>
      <c r="F22" s="33">
        <v>45324209049.359978</v>
      </c>
      <c r="G22" s="33">
        <v>25467193979.600002</v>
      </c>
      <c r="H22" s="33">
        <v>25467193979.600002</v>
      </c>
      <c r="I22" s="34">
        <f t="shared" si="6"/>
        <v>19857015069.759975</v>
      </c>
      <c r="J22" s="33">
        <v>6891283067.7599945</v>
      </c>
      <c r="K22" s="33">
        <f t="shared" si="7"/>
        <v>12965732001.999981</v>
      </c>
      <c r="L22" s="35"/>
      <c r="M22" s="36"/>
      <c r="N22" s="37"/>
      <c r="O22" s="37"/>
      <c r="P22" s="37"/>
    </row>
    <row r="23" spans="1:16" x14ac:dyDescent="0.25">
      <c r="A23" s="30" t="s">
        <v>36</v>
      </c>
      <c r="B23" s="31" t="s">
        <v>37</v>
      </c>
      <c r="C23" s="32"/>
      <c r="D23" s="33">
        <v>14933940418</v>
      </c>
      <c r="E23" s="33">
        <f t="shared" si="4"/>
        <v>64561417.899997711</v>
      </c>
      <c r="F23" s="33">
        <v>14998501835.899998</v>
      </c>
      <c r="G23" s="33">
        <v>8089949333.2700005</v>
      </c>
      <c r="H23" s="33">
        <v>8089949333.2700005</v>
      </c>
      <c r="I23" s="34">
        <f t="shared" si="6"/>
        <v>6908552502.6299973</v>
      </c>
      <c r="J23" s="33">
        <v>2163148558.170001</v>
      </c>
      <c r="K23" s="33">
        <f t="shared" si="7"/>
        <v>4745403944.4599962</v>
      </c>
      <c r="L23" s="35"/>
      <c r="M23" s="36"/>
      <c r="N23" s="37"/>
      <c r="O23" s="37"/>
      <c r="P23" s="37"/>
    </row>
    <row r="24" spans="1:16" x14ac:dyDescent="0.25">
      <c r="A24" s="30" t="s">
        <v>38</v>
      </c>
      <c r="B24" s="31" t="s">
        <v>39</v>
      </c>
      <c r="C24" s="32"/>
      <c r="D24" s="33">
        <v>3524161703</v>
      </c>
      <c r="E24" s="33">
        <f t="shared" si="4"/>
        <v>127543641.70000219</v>
      </c>
      <c r="F24" s="33">
        <v>3651705344.7000022</v>
      </c>
      <c r="G24" s="33">
        <v>2330042801.1800013</v>
      </c>
      <c r="H24" s="33">
        <v>2330042801.1800013</v>
      </c>
      <c r="I24" s="34">
        <f t="shared" si="6"/>
        <v>1321662543.5200009</v>
      </c>
      <c r="J24" s="33">
        <v>414046535.2700001</v>
      </c>
      <c r="K24" s="33">
        <f t="shared" si="7"/>
        <v>907616008.25000083</v>
      </c>
      <c r="L24" s="35"/>
      <c r="M24" s="36"/>
      <c r="N24" s="37"/>
      <c r="O24" s="37"/>
      <c r="P24" s="37"/>
    </row>
    <row r="25" spans="1:16" x14ac:dyDescent="0.25">
      <c r="A25" s="30" t="s">
        <v>40</v>
      </c>
      <c r="B25" s="31" t="s">
        <v>41</v>
      </c>
      <c r="C25" s="32"/>
      <c r="D25" s="33">
        <v>3257505610</v>
      </c>
      <c r="E25" s="33">
        <f t="shared" si="4"/>
        <v>40343272.259999752</v>
      </c>
      <c r="F25" s="33">
        <v>3297848882.2599998</v>
      </c>
      <c r="G25" s="33">
        <v>2171763613.5200005</v>
      </c>
      <c r="H25" s="33">
        <v>2171763613.5200005</v>
      </c>
      <c r="I25" s="34">
        <f t="shared" si="6"/>
        <v>1126085268.7399993</v>
      </c>
      <c r="J25" s="33">
        <v>225582316.78999996</v>
      </c>
      <c r="K25" s="33">
        <f t="shared" si="7"/>
        <v>900502951.94999933</v>
      </c>
      <c r="L25" s="35"/>
      <c r="M25" s="36"/>
      <c r="N25" s="37"/>
      <c r="O25" s="37"/>
      <c r="P25" s="37"/>
    </row>
    <row r="26" spans="1:16" x14ac:dyDescent="0.25">
      <c r="A26" s="30" t="s">
        <v>42</v>
      </c>
      <c r="B26" s="31" t="s">
        <v>43</v>
      </c>
      <c r="C26" s="32"/>
      <c r="D26" s="33">
        <v>3831496528</v>
      </c>
      <c r="E26" s="33">
        <f t="shared" si="4"/>
        <v>60823278.570000648</v>
      </c>
      <c r="F26" s="33">
        <v>3892319806.5700006</v>
      </c>
      <c r="G26" s="33">
        <v>2386000345.3599992</v>
      </c>
      <c r="H26" s="33">
        <v>2386000345.3599992</v>
      </c>
      <c r="I26" s="34">
        <f t="shared" si="6"/>
        <v>1506319461.2100015</v>
      </c>
      <c r="J26" s="33">
        <v>651556809.83999991</v>
      </c>
      <c r="K26" s="33">
        <f t="shared" si="7"/>
        <v>854762651.37000155</v>
      </c>
      <c r="L26" s="35"/>
      <c r="M26" s="36"/>
      <c r="N26" s="37"/>
      <c r="O26" s="37"/>
      <c r="P26" s="37"/>
    </row>
    <row r="27" spans="1:16" x14ac:dyDescent="0.25">
      <c r="A27" s="30" t="s">
        <v>44</v>
      </c>
      <c r="B27" s="31" t="s">
        <v>45</v>
      </c>
      <c r="C27" s="32"/>
      <c r="D27" s="33">
        <v>1257340869</v>
      </c>
      <c r="E27" s="33">
        <f t="shared" si="4"/>
        <v>13538272.309999943</v>
      </c>
      <c r="F27" s="33">
        <v>1270879141.3099999</v>
      </c>
      <c r="G27" s="33">
        <v>741077457.06999981</v>
      </c>
      <c r="H27" s="33">
        <v>741077457.06999981</v>
      </c>
      <c r="I27" s="34">
        <f t="shared" si="6"/>
        <v>529801684.24000013</v>
      </c>
      <c r="J27" s="33">
        <v>238790267.89000002</v>
      </c>
      <c r="K27" s="33">
        <f t="shared" si="7"/>
        <v>291011416.35000014</v>
      </c>
      <c r="L27" s="35"/>
      <c r="M27" s="36"/>
      <c r="N27" s="37"/>
      <c r="O27" s="37"/>
      <c r="P27" s="37"/>
    </row>
    <row r="28" spans="1:16" x14ac:dyDescent="0.25"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5"/>
      <c r="M28" s="36"/>
      <c r="N28" s="37"/>
      <c r="O28" s="37"/>
      <c r="P28" s="37"/>
    </row>
    <row r="29" spans="1:16" s="26" customFormat="1" x14ac:dyDescent="0.25">
      <c r="B29" s="27" t="s">
        <v>46</v>
      </c>
      <c r="C29" s="27"/>
      <c r="D29" s="28">
        <f>SUM(D30:D38)</f>
        <v>18951928772</v>
      </c>
      <c r="E29" s="28">
        <f t="shared" ref="E29:E38" si="8">F29-D29</f>
        <v>3831330476.3199997</v>
      </c>
      <c r="F29" s="28">
        <f t="shared" ref="F29:K29" si="9">SUM(F30:F38)</f>
        <v>22783259248.32</v>
      </c>
      <c r="G29" s="28">
        <f t="shared" si="9"/>
        <v>12918825767.169994</v>
      </c>
      <c r="H29" s="28">
        <f t="shared" si="9"/>
        <v>12918825767.169994</v>
      </c>
      <c r="I29" s="28">
        <f t="shared" si="9"/>
        <v>9864433481.1500015</v>
      </c>
      <c r="J29" s="28">
        <f t="shared" si="9"/>
        <v>4823955271.5500021</v>
      </c>
      <c r="K29" s="28">
        <f t="shared" si="9"/>
        <v>5040478209.6000004</v>
      </c>
      <c r="L29" s="29"/>
      <c r="M29" s="29"/>
      <c r="N29" s="29"/>
      <c r="O29" s="29"/>
      <c r="P29" s="29"/>
    </row>
    <row r="30" spans="1:16" x14ac:dyDescent="0.25">
      <c r="A30" s="30" t="s">
        <v>47</v>
      </c>
      <c r="B30" s="31" t="s">
        <v>48</v>
      </c>
      <c r="C30" s="32"/>
      <c r="D30" s="33">
        <v>2019366634</v>
      </c>
      <c r="E30" s="33">
        <f t="shared" si="8"/>
        <v>116479744.10999942</v>
      </c>
      <c r="F30" s="33">
        <v>2135846378.1099994</v>
      </c>
      <c r="G30" s="33">
        <v>1303342625.1799986</v>
      </c>
      <c r="H30" s="33">
        <v>1303342625.1799986</v>
      </c>
      <c r="I30" s="34">
        <f t="shared" ref="I30:I38" si="10">+F30-H30</f>
        <v>832503752.93000078</v>
      </c>
      <c r="J30" s="33">
        <v>432328595.87000024</v>
      </c>
      <c r="K30" s="33">
        <f t="shared" ref="K30:K38" si="11">+I30-J30</f>
        <v>400175157.06000054</v>
      </c>
      <c r="L30" s="35"/>
      <c r="M30" s="38"/>
      <c r="N30" s="39"/>
      <c r="O30" s="39"/>
      <c r="P30" s="39"/>
    </row>
    <row r="31" spans="1:16" x14ac:dyDescent="0.25">
      <c r="A31" s="30" t="s">
        <v>49</v>
      </c>
      <c r="B31" s="31" t="s">
        <v>50</v>
      </c>
      <c r="C31" s="32"/>
      <c r="D31" s="33">
        <v>175834578</v>
      </c>
      <c r="E31" s="33">
        <f t="shared" si="8"/>
        <v>340000</v>
      </c>
      <c r="F31" s="33">
        <v>176174578</v>
      </c>
      <c r="G31" s="33">
        <v>105898430.17</v>
      </c>
      <c r="H31" s="33">
        <v>105898430.17</v>
      </c>
      <c r="I31" s="34">
        <f t="shared" si="10"/>
        <v>70276147.829999998</v>
      </c>
      <c r="J31" s="33">
        <v>50298650.809999987</v>
      </c>
      <c r="K31" s="33">
        <f t="shared" si="11"/>
        <v>19977497.020000011</v>
      </c>
      <c r="L31" s="35"/>
      <c r="M31" s="36"/>
      <c r="N31" s="37"/>
      <c r="O31" s="37"/>
      <c r="P31" s="37"/>
    </row>
    <row r="32" spans="1:16" x14ac:dyDescent="0.25">
      <c r="A32" s="30"/>
      <c r="B32" s="31" t="s">
        <v>51</v>
      </c>
      <c r="C32" s="32"/>
      <c r="D32" s="33"/>
      <c r="E32" s="33">
        <f t="shared" si="8"/>
        <v>0</v>
      </c>
      <c r="F32" s="33"/>
      <c r="G32" s="33"/>
      <c r="H32" s="33"/>
      <c r="I32" s="34">
        <f t="shared" si="10"/>
        <v>0</v>
      </c>
      <c r="J32" s="33"/>
      <c r="K32" s="33">
        <f t="shared" si="11"/>
        <v>0</v>
      </c>
      <c r="L32" s="35"/>
      <c r="M32" s="36"/>
      <c r="N32" s="37"/>
      <c r="O32" s="37"/>
      <c r="P32" s="37"/>
    </row>
    <row r="33" spans="1:16" x14ac:dyDescent="0.25">
      <c r="A33" s="30" t="s">
        <v>52</v>
      </c>
      <c r="B33" s="31" t="s">
        <v>53</v>
      </c>
      <c r="C33" s="32"/>
      <c r="D33" s="33">
        <v>7958714566</v>
      </c>
      <c r="E33" s="33">
        <f t="shared" si="8"/>
        <v>1998088236.6299973</v>
      </c>
      <c r="F33" s="33">
        <v>9956802802.6299973</v>
      </c>
      <c r="G33" s="33">
        <v>4824699937.8399982</v>
      </c>
      <c r="H33" s="33">
        <v>4824699937.8399982</v>
      </c>
      <c r="I33" s="34">
        <f t="shared" si="10"/>
        <v>5132102864.789999</v>
      </c>
      <c r="J33" s="33">
        <v>2507214845.5700006</v>
      </c>
      <c r="K33" s="33">
        <f t="shared" si="11"/>
        <v>2624888019.2199984</v>
      </c>
      <c r="L33" s="35"/>
      <c r="M33" s="36"/>
      <c r="N33" s="37"/>
      <c r="O33" s="37"/>
      <c r="P33" s="37"/>
    </row>
    <row r="34" spans="1:16" x14ac:dyDescent="0.25">
      <c r="A34" s="30" t="s">
        <v>54</v>
      </c>
      <c r="B34" s="31" t="s">
        <v>55</v>
      </c>
      <c r="C34" s="32"/>
      <c r="D34" s="33">
        <v>4395338712</v>
      </c>
      <c r="E34" s="33">
        <f t="shared" si="8"/>
        <v>1710756607.0900002</v>
      </c>
      <c r="F34" s="33">
        <v>6106095319.0900002</v>
      </c>
      <c r="G34" s="33">
        <v>3426835775.8999977</v>
      </c>
      <c r="H34" s="33">
        <v>3426835775.8999977</v>
      </c>
      <c r="I34" s="34">
        <f t="shared" si="10"/>
        <v>2679259543.1900024</v>
      </c>
      <c r="J34" s="33">
        <v>1732457260.5300009</v>
      </c>
      <c r="K34" s="33">
        <f t="shared" si="11"/>
        <v>946802282.66000152</v>
      </c>
      <c r="L34" s="35"/>
      <c r="M34" s="36"/>
      <c r="N34" s="37"/>
      <c r="O34" s="37"/>
      <c r="P34" s="37"/>
    </row>
    <row r="35" spans="1:16" x14ac:dyDescent="0.25">
      <c r="A35" s="30"/>
      <c r="B35" s="31" t="s">
        <v>56</v>
      </c>
      <c r="C35" s="32"/>
      <c r="D35" s="33"/>
      <c r="E35" s="33">
        <f t="shared" si="8"/>
        <v>0</v>
      </c>
      <c r="F35" s="33"/>
      <c r="G35" s="33"/>
      <c r="H35" s="33"/>
      <c r="I35" s="34">
        <f t="shared" si="10"/>
        <v>0</v>
      </c>
      <c r="J35" s="33"/>
      <c r="K35" s="33">
        <f t="shared" si="11"/>
        <v>0</v>
      </c>
      <c r="L35" s="35"/>
      <c r="M35" s="36"/>
      <c r="N35" s="37"/>
      <c r="O35" s="37"/>
      <c r="P35" s="37"/>
    </row>
    <row r="36" spans="1:16" x14ac:dyDescent="0.25">
      <c r="A36" s="30" t="s">
        <v>57</v>
      </c>
      <c r="B36" s="31" t="s">
        <v>58</v>
      </c>
      <c r="C36" s="32"/>
      <c r="D36" s="33">
        <v>146921743</v>
      </c>
      <c r="E36" s="33">
        <f t="shared" si="8"/>
        <v>-19017344.090000004</v>
      </c>
      <c r="F36" s="33">
        <v>127904398.91</v>
      </c>
      <c r="G36" s="33">
        <v>74350412.350000009</v>
      </c>
      <c r="H36" s="33">
        <v>74350412.350000009</v>
      </c>
      <c r="I36" s="34">
        <f t="shared" si="10"/>
        <v>53553986.559999987</v>
      </c>
      <c r="J36" s="33">
        <v>16379684.500000002</v>
      </c>
      <c r="K36" s="33">
        <f t="shared" si="11"/>
        <v>37174302.059999987</v>
      </c>
      <c r="L36" s="35"/>
      <c r="M36" s="36"/>
      <c r="N36" s="37"/>
      <c r="O36" s="37"/>
      <c r="P36" s="37"/>
    </row>
    <row r="37" spans="1:16" x14ac:dyDescent="0.25">
      <c r="A37" s="30" t="s">
        <v>59</v>
      </c>
      <c r="B37" s="31" t="s">
        <v>60</v>
      </c>
      <c r="C37" s="32"/>
      <c r="D37" s="33">
        <v>263752539</v>
      </c>
      <c r="E37" s="33">
        <f t="shared" si="8"/>
        <v>24683232.579999983</v>
      </c>
      <c r="F37" s="33">
        <v>288435771.57999998</v>
      </c>
      <c r="G37" s="33">
        <v>130106176.90999998</v>
      </c>
      <c r="H37" s="33">
        <v>130106176.90999998</v>
      </c>
      <c r="I37" s="34">
        <f t="shared" si="10"/>
        <v>158329594.67000002</v>
      </c>
      <c r="J37" s="33">
        <v>85276234.269999996</v>
      </c>
      <c r="K37" s="33">
        <f t="shared" si="11"/>
        <v>73053360.400000021</v>
      </c>
      <c r="L37" s="35"/>
      <c r="M37" s="36"/>
      <c r="N37" s="37"/>
      <c r="O37" s="37"/>
      <c r="P37" s="37"/>
    </row>
    <row r="38" spans="1:16" x14ac:dyDescent="0.25">
      <c r="A38" s="30" t="s">
        <v>61</v>
      </c>
      <c r="B38" s="31" t="s">
        <v>62</v>
      </c>
      <c r="C38" s="32"/>
      <c r="D38" s="33">
        <v>3992000000</v>
      </c>
      <c r="E38" s="33">
        <f t="shared" si="8"/>
        <v>0</v>
      </c>
      <c r="F38" s="33">
        <v>3992000000</v>
      </c>
      <c r="G38" s="33">
        <v>3053592408.8199997</v>
      </c>
      <c r="H38" s="33">
        <v>3053592408.8199997</v>
      </c>
      <c r="I38" s="34">
        <f t="shared" si="10"/>
        <v>938407591.18000031</v>
      </c>
      <c r="J38" s="33">
        <v>0</v>
      </c>
      <c r="K38" s="33">
        <f t="shared" si="11"/>
        <v>938407591.18000031</v>
      </c>
      <c r="L38" s="35"/>
      <c r="M38" s="36"/>
      <c r="N38" s="37"/>
      <c r="O38" s="37"/>
      <c r="P38" s="37"/>
    </row>
    <row r="39" spans="1:16" x14ac:dyDescent="0.25"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5"/>
      <c r="M39" s="36"/>
      <c r="N39" s="37"/>
      <c r="O39" s="37"/>
      <c r="P39" s="37"/>
    </row>
    <row r="40" spans="1:16" s="26" customFormat="1" x14ac:dyDescent="0.25">
      <c r="B40" s="27" t="s">
        <v>63</v>
      </c>
      <c r="C40" s="27"/>
      <c r="D40" s="28">
        <f>SUM(D41:D44)</f>
        <v>65565385400</v>
      </c>
      <c r="E40" s="28">
        <f>F40-D40</f>
        <v>9762324062.6900024</v>
      </c>
      <c r="F40" s="28">
        <f t="shared" ref="F40:K40" si="12">SUM(F41:F44)</f>
        <v>75327709462.690002</v>
      </c>
      <c r="G40" s="28">
        <f t="shared" si="12"/>
        <v>47276022648.530014</v>
      </c>
      <c r="H40" s="28">
        <f t="shared" si="12"/>
        <v>47276022648.530014</v>
      </c>
      <c r="I40" s="28">
        <f t="shared" si="12"/>
        <v>28051686814.159981</v>
      </c>
      <c r="J40" s="28">
        <f t="shared" si="12"/>
        <v>17293841033.379997</v>
      </c>
      <c r="K40" s="28">
        <f t="shared" si="12"/>
        <v>10757845780.779985</v>
      </c>
      <c r="L40" s="29"/>
      <c r="M40" s="29"/>
      <c r="N40" s="29"/>
      <c r="O40" s="29"/>
      <c r="P40" s="29"/>
    </row>
    <row r="41" spans="1:16" ht="31.5" customHeight="1" x14ac:dyDescent="0.25">
      <c r="A41" s="30" t="s">
        <v>64</v>
      </c>
      <c r="B41" s="31" t="s">
        <v>65</v>
      </c>
      <c r="C41" s="32"/>
      <c r="D41" s="33">
        <v>16443532581</v>
      </c>
      <c r="E41" s="33">
        <f>F41-D41</f>
        <v>2967897245.7200012</v>
      </c>
      <c r="F41" s="33">
        <v>19411429826.720001</v>
      </c>
      <c r="G41" s="33">
        <v>12903528298.4</v>
      </c>
      <c r="H41" s="33">
        <v>12903528298.4</v>
      </c>
      <c r="I41" s="34">
        <f>+F41-H41</f>
        <v>6507901528.3200016</v>
      </c>
      <c r="J41" s="33">
        <v>6507901528.3199997</v>
      </c>
      <c r="K41" s="33">
        <f>+I41-J41</f>
        <v>0</v>
      </c>
      <c r="L41" s="35"/>
      <c r="M41" s="38"/>
      <c r="N41" s="39"/>
      <c r="O41" s="39"/>
      <c r="P41" s="39"/>
    </row>
    <row r="42" spans="1:16" ht="31.5" customHeight="1" x14ac:dyDescent="0.25">
      <c r="A42" s="30" t="s">
        <v>66</v>
      </c>
      <c r="B42" s="31" t="s">
        <v>67</v>
      </c>
      <c r="C42" s="32"/>
      <c r="D42" s="33">
        <v>49121852819</v>
      </c>
      <c r="E42" s="33">
        <f>F42-D42</f>
        <v>6794426816.9699936</v>
      </c>
      <c r="F42" s="33">
        <v>55916279635.969994</v>
      </c>
      <c r="G42" s="33">
        <v>34372494350.130013</v>
      </c>
      <c r="H42" s="33">
        <v>34372494350.130013</v>
      </c>
      <c r="I42" s="34">
        <f>+F42-H42</f>
        <v>21543785285.839981</v>
      </c>
      <c r="J42" s="33">
        <v>10785939505.059996</v>
      </c>
      <c r="K42" s="33">
        <f>+I42-J42</f>
        <v>10757845780.779985</v>
      </c>
      <c r="L42" s="35"/>
      <c r="M42" s="40"/>
      <c r="N42" s="35"/>
      <c r="O42" s="40"/>
      <c r="P42" s="35"/>
    </row>
    <row r="43" spans="1:16" x14ac:dyDescent="0.25">
      <c r="B43" s="31" t="s">
        <v>68</v>
      </c>
      <c r="C43" s="32"/>
      <c r="D43" s="33"/>
      <c r="E43" s="33">
        <f>F43-D43</f>
        <v>0</v>
      </c>
      <c r="F43" s="33"/>
      <c r="G43" s="33"/>
      <c r="H43" s="33"/>
      <c r="I43" s="34">
        <f>+F43-H43</f>
        <v>0</v>
      </c>
      <c r="J43" s="33"/>
      <c r="K43" s="33">
        <f>+I43-J43</f>
        <v>0</v>
      </c>
      <c r="L43" s="35"/>
      <c r="M43" s="36"/>
      <c r="N43" s="37"/>
      <c r="O43" s="37"/>
      <c r="P43" s="37"/>
    </row>
    <row r="44" spans="1:16" x14ac:dyDescent="0.25">
      <c r="B44" s="31" t="s">
        <v>69</v>
      </c>
      <c r="C44" s="32"/>
      <c r="D44" s="33"/>
      <c r="E44" s="33">
        <f>F44-D44</f>
        <v>0</v>
      </c>
      <c r="F44" s="33"/>
      <c r="G44" s="33"/>
      <c r="H44" s="33"/>
      <c r="I44" s="34">
        <f>+F44-H44</f>
        <v>0</v>
      </c>
      <c r="J44" s="33"/>
      <c r="K44" s="33">
        <f>+I44-J44</f>
        <v>0</v>
      </c>
      <c r="L44" s="35"/>
      <c r="M44" s="36"/>
      <c r="N44" s="37"/>
      <c r="O44" s="37"/>
      <c r="P44" s="37"/>
    </row>
    <row r="45" spans="1:16" x14ac:dyDescent="0.25"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5"/>
      <c r="M45" s="40"/>
      <c r="N45" s="35"/>
      <c r="O45" s="40"/>
      <c r="P45" s="35"/>
    </row>
    <row r="46" spans="1:16" s="26" customFormat="1" x14ac:dyDescent="0.25">
      <c r="B46" s="25" t="s">
        <v>70</v>
      </c>
      <c r="C46" s="41"/>
      <c r="D46" s="42">
        <f>D10+D20+D29+D40</f>
        <v>243279546457</v>
      </c>
      <c r="E46" s="42">
        <f>E10+E20+E29+E40</f>
        <v>15901940364.619972</v>
      </c>
      <c r="F46" s="42">
        <f>F10+F20+F29+F40</f>
        <v>259181486821.62</v>
      </c>
      <c r="G46" s="42">
        <f>G10+G20+G29+G40</f>
        <v>161464781535.54001</v>
      </c>
      <c r="H46" s="42">
        <f>H10+H20+H29+H40</f>
        <v>161464781535.54001</v>
      </c>
      <c r="I46" s="42">
        <f>+F46-H46</f>
        <v>97716705286.079987</v>
      </c>
      <c r="J46" s="42">
        <f>J10+J20+J29+J40</f>
        <v>38940550441.610001</v>
      </c>
      <c r="K46" s="42">
        <f>+I46-J46</f>
        <v>58776154844.469986</v>
      </c>
      <c r="L46" s="35"/>
      <c r="M46" s="35"/>
      <c r="N46" s="35"/>
      <c r="O46" s="35"/>
      <c r="P46" s="35"/>
    </row>
    <row r="47" spans="1:16" ht="16.5" customHeight="1" thickBot="1" x14ac:dyDescent="0.3">
      <c r="B47" s="43"/>
      <c r="C47" s="43"/>
      <c r="D47" s="43"/>
      <c r="E47" s="43"/>
      <c r="F47" s="44"/>
      <c r="G47" s="44"/>
      <c r="H47" s="44"/>
      <c r="I47" s="44"/>
      <c r="J47" s="44"/>
      <c r="K47" s="44"/>
    </row>
    <row r="48" spans="1:16" ht="16.5" customHeight="1" thickTop="1" x14ac:dyDescent="0.25">
      <c r="B48" s="45" t="s">
        <v>71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x14ac:dyDescent="0.25">
      <c r="B49" s="46" t="s">
        <v>72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x14ac:dyDescent="0.25">
      <c r="B50" s="46" t="s">
        <v>73</v>
      </c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47"/>
    </row>
    <row r="51" spans="2:13" x14ac:dyDescent="0.25">
      <c r="B51" s="45" t="s">
        <v>74</v>
      </c>
      <c r="C51" s="45"/>
      <c r="D51" s="45"/>
      <c r="E51" s="45"/>
      <c r="F51" s="46"/>
      <c r="G51" s="46"/>
      <c r="H51" s="46"/>
      <c r="I51" s="46"/>
      <c r="J51" s="46"/>
      <c r="K51" s="46"/>
      <c r="L51" s="47"/>
      <c r="M51" s="47"/>
    </row>
    <row r="52" spans="2:13" x14ac:dyDescent="0.25">
      <c r="B52" s="46" t="s">
        <v>75</v>
      </c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7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2023-10-25T19:53:31Z</dcterms:created>
  <dcterms:modified xsi:type="dcterms:W3CDTF">2023-10-25T19:54:25Z</dcterms:modified>
</cp:coreProperties>
</file>