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4_ED\clasificaciones\Ejecutivo\CONAC\"/>
    </mc:Choice>
  </mc:AlternateContent>
  <xr:revisionPtr revIDLastSave="0" documentId="8_{9F348DF3-A82D-4EBD-AF39-A34997399FBD}" xr6:coauthVersionLast="47" xr6:coauthVersionMax="47" xr10:uidLastSave="{00000000-0000-0000-0000-000000000000}"/>
  <bookViews>
    <workbookView xWindow="-120" yWindow="-120" windowWidth="20730" windowHeight="11160" xr2:uid="{98A89F72-9CCD-47CC-AEAE-CEA6B961C55C}"/>
  </bookViews>
  <sheets>
    <sheet name="Administrativa-1" sheetId="1" r:id="rId1"/>
    <sheet name="Administrativa-2" sheetId="2" r:id="rId2"/>
    <sheet name="Administrativa-3" sheetId="3" r:id="rId3"/>
  </sheets>
  <externalReferences>
    <externalReference r:id="rId4"/>
  </externalReferences>
  <definedNames>
    <definedName name="_xlnm.Print_Area" localSheetId="0">'Administrativa-1'!$B$1:$J$129</definedName>
    <definedName name="_xlnm.Print_Area" localSheetId="1">'Administrativa-2'!$A$1:$J$23</definedName>
    <definedName name="_xlnm.Print_Area" localSheetId="2">'Administrativa-3'!$A$1:$J$25</definedName>
    <definedName name="CAPIT" localSheetId="0">#REF!</definedName>
    <definedName name="CAPIT" localSheetId="1">#REF!</definedName>
    <definedName name="CAPIT" localSheetId="2">#REF!</definedName>
    <definedName name="CAPIT">#REF!</definedName>
    <definedName name="CENPAR" localSheetId="0">#REF!</definedName>
    <definedName name="CENPAR" localSheetId="1">#REF!</definedName>
    <definedName name="CENPAR" localSheetId="2">#REF!</definedName>
    <definedName name="CENPAR">#REF!</definedName>
    <definedName name="Compromiso">#REF!</definedName>
    <definedName name="dc" localSheetId="0">#REF!</definedName>
    <definedName name="dc" localSheetId="2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 localSheetId="1">#REF!</definedName>
    <definedName name="EJER" localSheetId="2">#REF!</definedName>
    <definedName name="EJER">#REF!</definedName>
    <definedName name="g">#REF!</definedName>
    <definedName name="GCI" localSheetId="0">#REF!</definedName>
    <definedName name="GCI" localSheetId="1">#REF!</definedName>
    <definedName name="GCI" localSheetId="2">#REF!</definedName>
    <definedName name="GCI">#REF!</definedName>
    <definedName name="MODIF" localSheetId="0">#REF!</definedName>
    <definedName name="MODIF" localSheetId="1">#REF!</definedName>
    <definedName name="MODIF" localSheetId="2">#REF!</definedName>
    <definedName name="MODIF">#REF!</definedName>
    <definedName name="ORIG" localSheetId="0">#REF!</definedName>
    <definedName name="ORIG" localSheetId="1">#REF!</definedName>
    <definedName name="ORIG" localSheetId="2">#REF!</definedName>
    <definedName name="ORIG">#REF!</definedName>
    <definedName name="periodo" localSheetId="0">#REF!</definedName>
    <definedName name="periodo" localSheetId="1">#REF!</definedName>
    <definedName name="periodo" localSheetId="2">#REF!</definedName>
    <definedName name="periodo">#REF!</definedName>
    <definedName name="PROG" localSheetId="0">#REF!</definedName>
    <definedName name="PROG" localSheetId="1">#REF!</definedName>
    <definedName name="PROG" localSheetId="2">#REF!</definedName>
    <definedName name="PROG">#REF!</definedName>
    <definedName name="ptda" localSheetId="0">#REF!</definedName>
    <definedName name="ptda" localSheetId="1">#REF!</definedName>
    <definedName name="ptda" localSheetId="2">#REF!</definedName>
    <definedName name="ptda">#REF!</definedName>
    <definedName name="TIPO_UEG" localSheetId="0">#REF!</definedName>
    <definedName name="TIPO_UEG" localSheetId="1">#REF!</definedName>
    <definedName name="TIPO_UEG" localSheetId="2">#REF!</definedName>
    <definedName name="TIPO_UEG">#REF!</definedName>
    <definedName name="_xlnm.Print_Titles" localSheetId="0">'Administrativa-1'!$1:$8</definedName>
    <definedName name="_xlnm.Print_Titles" localSheetId="1">'Administrativa-2'!$1:$10</definedName>
    <definedName name="_xlnm.Print_Titles" localSheetId="2">'Administrativa-3'!$1:$10</definedName>
    <definedName name="TYA" localSheetId="0">#REF!</definedName>
    <definedName name="TYA" localSheetId="2">#REF!</definedName>
    <definedName name="TYA">#REF!</definedName>
    <definedName name="UEG" localSheetId="0">#REF!</definedName>
    <definedName name="UEG" localSheetId="1">#REF!</definedName>
    <definedName name="UEG" localSheetId="2">#REF!</definedName>
    <definedName name="UEG">#REF!</definedName>
    <definedName name="UEGA">#REF!</definedName>
    <definedName name="UR" localSheetId="0">#REF!</definedName>
    <definedName name="UR" localSheetId="1">#REF!</definedName>
    <definedName name="UR" localSheetId="2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3" l="1"/>
  <c r="I19" i="3"/>
  <c r="H19" i="3"/>
  <c r="J19" i="3" s="1"/>
  <c r="G19" i="3"/>
  <c r="F19" i="3"/>
  <c r="E19" i="3"/>
  <c r="D19" i="3"/>
  <c r="C19" i="3"/>
  <c r="H17" i="3"/>
  <c r="J17" i="3" s="1"/>
  <c r="D17" i="3"/>
  <c r="H16" i="3"/>
  <c r="J16" i="3" s="1"/>
  <c r="D16" i="3"/>
  <c r="J15" i="3"/>
  <c r="H15" i="3"/>
  <c r="D15" i="3"/>
  <c r="H14" i="3"/>
  <c r="J14" i="3" s="1"/>
  <c r="D14" i="3"/>
  <c r="H13" i="3"/>
  <c r="J13" i="3" s="1"/>
  <c r="D13" i="3"/>
  <c r="H12" i="3"/>
  <c r="J12" i="3" s="1"/>
  <c r="D12" i="3"/>
  <c r="J11" i="3"/>
  <c r="H11" i="3"/>
  <c r="D11" i="3"/>
  <c r="I17" i="2"/>
  <c r="G17" i="2"/>
  <c r="F17" i="2"/>
  <c r="E17" i="2"/>
  <c r="H17" i="2" s="1"/>
  <c r="J17" i="2" s="1"/>
  <c r="C17" i="2"/>
  <c r="D30" i="2" s="1"/>
  <c r="J14" i="2"/>
  <c r="H14" i="2"/>
  <c r="D14" i="2"/>
  <c r="H13" i="2"/>
  <c r="J13" i="2" s="1"/>
  <c r="D13" i="2"/>
  <c r="H12" i="2"/>
  <c r="J12" i="2" s="1"/>
  <c r="D12" i="2"/>
  <c r="J11" i="2"/>
  <c r="H11" i="2"/>
  <c r="D11" i="2"/>
  <c r="I122" i="1"/>
  <c r="G122" i="1"/>
  <c r="H122" i="1" s="1"/>
  <c r="J122" i="1" s="1"/>
  <c r="F122" i="1"/>
  <c r="E122" i="1"/>
  <c r="C122" i="1"/>
  <c r="C132" i="1" s="1"/>
  <c r="H120" i="1"/>
  <c r="J120" i="1" s="1"/>
  <c r="D120" i="1"/>
  <c r="J119" i="1"/>
  <c r="H119" i="1"/>
  <c r="D119" i="1"/>
  <c r="H118" i="1"/>
  <c r="J118" i="1" s="1"/>
  <c r="D118" i="1"/>
  <c r="H117" i="1"/>
  <c r="J117" i="1" s="1"/>
  <c r="D117" i="1"/>
  <c r="H116" i="1"/>
  <c r="J116" i="1" s="1"/>
  <c r="D116" i="1"/>
  <c r="J115" i="1"/>
  <c r="H115" i="1"/>
  <c r="D115" i="1"/>
  <c r="H114" i="1"/>
  <c r="J114" i="1" s="1"/>
  <c r="D114" i="1"/>
  <c r="H113" i="1"/>
  <c r="J113" i="1" s="1"/>
  <c r="D113" i="1"/>
  <c r="H112" i="1"/>
  <c r="J112" i="1" s="1"/>
  <c r="D112" i="1"/>
  <c r="J111" i="1"/>
  <c r="H111" i="1"/>
  <c r="D111" i="1"/>
  <c r="H110" i="1"/>
  <c r="J110" i="1" s="1"/>
  <c r="D110" i="1"/>
  <c r="H109" i="1"/>
  <c r="J109" i="1" s="1"/>
  <c r="D109" i="1"/>
  <c r="H108" i="1"/>
  <c r="J108" i="1" s="1"/>
  <c r="D108" i="1"/>
  <c r="J107" i="1"/>
  <c r="H107" i="1"/>
  <c r="D107" i="1"/>
  <c r="H106" i="1"/>
  <c r="J106" i="1" s="1"/>
  <c r="D106" i="1"/>
  <c r="H105" i="1"/>
  <c r="J105" i="1" s="1"/>
  <c r="D105" i="1"/>
  <c r="H104" i="1"/>
  <c r="J104" i="1" s="1"/>
  <c r="D104" i="1"/>
  <c r="J103" i="1"/>
  <c r="H103" i="1"/>
  <c r="D103" i="1"/>
  <c r="H102" i="1"/>
  <c r="J102" i="1" s="1"/>
  <c r="D102" i="1"/>
  <c r="H101" i="1"/>
  <c r="J101" i="1" s="1"/>
  <c r="D101" i="1"/>
  <c r="H100" i="1"/>
  <c r="J100" i="1" s="1"/>
  <c r="D100" i="1"/>
  <c r="J99" i="1"/>
  <c r="H99" i="1"/>
  <c r="D99" i="1"/>
  <c r="H98" i="1"/>
  <c r="J98" i="1" s="1"/>
  <c r="D98" i="1"/>
  <c r="H97" i="1"/>
  <c r="J97" i="1" s="1"/>
  <c r="D97" i="1"/>
  <c r="H96" i="1"/>
  <c r="J96" i="1" s="1"/>
  <c r="D96" i="1"/>
  <c r="J95" i="1"/>
  <c r="H95" i="1"/>
  <c r="D95" i="1"/>
  <c r="H94" i="1"/>
  <c r="J94" i="1" s="1"/>
  <c r="D94" i="1"/>
  <c r="H93" i="1"/>
  <c r="J93" i="1" s="1"/>
  <c r="D93" i="1"/>
  <c r="H92" i="1"/>
  <c r="J92" i="1" s="1"/>
  <c r="D92" i="1"/>
  <c r="J91" i="1"/>
  <c r="H91" i="1"/>
  <c r="D91" i="1"/>
  <c r="H90" i="1"/>
  <c r="J90" i="1" s="1"/>
  <c r="D90" i="1"/>
  <c r="H89" i="1"/>
  <c r="J89" i="1" s="1"/>
  <c r="D89" i="1"/>
  <c r="H88" i="1"/>
  <c r="J88" i="1" s="1"/>
  <c r="D88" i="1"/>
  <c r="J87" i="1"/>
  <c r="H87" i="1"/>
  <c r="D87" i="1"/>
  <c r="H86" i="1"/>
  <c r="J86" i="1" s="1"/>
  <c r="D86" i="1"/>
  <c r="H85" i="1"/>
  <c r="J85" i="1" s="1"/>
  <c r="D85" i="1"/>
  <c r="H84" i="1"/>
  <c r="J84" i="1" s="1"/>
  <c r="D84" i="1"/>
  <c r="J83" i="1"/>
  <c r="H83" i="1"/>
  <c r="D83" i="1"/>
  <c r="H82" i="1"/>
  <c r="J82" i="1" s="1"/>
  <c r="D82" i="1"/>
  <c r="H81" i="1"/>
  <c r="J81" i="1" s="1"/>
  <c r="D81" i="1"/>
  <c r="H80" i="1"/>
  <c r="J80" i="1" s="1"/>
  <c r="D80" i="1"/>
  <c r="J79" i="1"/>
  <c r="H79" i="1"/>
  <c r="D79" i="1"/>
  <c r="H78" i="1"/>
  <c r="J78" i="1" s="1"/>
  <c r="D78" i="1"/>
  <c r="H77" i="1"/>
  <c r="J77" i="1" s="1"/>
  <c r="D77" i="1"/>
  <c r="H76" i="1"/>
  <c r="J76" i="1" s="1"/>
  <c r="D76" i="1"/>
  <c r="J75" i="1"/>
  <c r="H75" i="1"/>
  <c r="D75" i="1"/>
  <c r="H74" i="1"/>
  <c r="J74" i="1" s="1"/>
  <c r="D74" i="1"/>
  <c r="H73" i="1"/>
  <c r="J73" i="1" s="1"/>
  <c r="D73" i="1"/>
  <c r="J72" i="1"/>
  <c r="H72" i="1"/>
  <c r="D72" i="1"/>
  <c r="J71" i="1"/>
  <c r="H71" i="1"/>
  <c r="D71" i="1"/>
  <c r="H70" i="1"/>
  <c r="J70" i="1" s="1"/>
  <c r="D70" i="1"/>
  <c r="H69" i="1"/>
  <c r="J69" i="1" s="1"/>
  <c r="D69" i="1"/>
  <c r="J68" i="1"/>
  <c r="H68" i="1"/>
  <c r="D68" i="1"/>
  <c r="J67" i="1"/>
  <c r="H67" i="1"/>
  <c r="D67" i="1"/>
  <c r="H66" i="1"/>
  <c r="J66" i="1" s="1"/>
  <c r="D66" i="1"/>
  <c r="H65" i="1"/>
  <c r="J65" i="1" s="1"/>
  <c r="D65" i="1"/>
  <c r="J64" i="1"/>
  <c r="H64" i="1"/>
  <c r="D64" i="1"/>
  <c r="J63" i="1"/>
  <c r="H63" i="1"/>
  <c r="D63" i="1"/>
  <c r="H62" i="1"/>
  <c r="J62" i="1" s="1"/>
  <c r="D62" i="1"/>
  <c r="H61" i="1"/>
  <c r="J61" i="1" s="1"/>
  <c r="D61" i="1"/>
  <c r="J60" i="1"/>
  <c r="H60" i="1"/>
  <c r="D60" i="1"/>
  <c r="J59" i="1"/>
  <c r="H59" i="1"/>
  <c r="D59" i="1"/>
  <c r="H58" i="1"/>
  <c r="J58" i="1" s="1"/>
  <c r="D58" i="1"/>
  <c r="H57" i="1"/>
  <c r="J57" i="1" s="1"/>
  <c r="D57" i="1"/>
  <c r="J56" i="1"/>
  <c r="H56" i="1"/>
  <c r="D56" i="1"/>
  <c r="J55" i="1"/>
  <c r="H55" i="1"/>
  <c r="D55" i="1"/>
  <c r="H54" i="1"/>
  <c r="J54" i="1" s="1"/>
  <c r="D54" i="1"/>
  <c r="H53" i="1"/>
  <c r="J53" i="1" s="1"/>
  <c r="D53" i="1"/>
  <c r="J52" i="1"/>
  <c r="H52" i="1"/>
  <c r="D52" i="1"/>
  <c r="J51" i="1"/>
  <c r="H51" i="1"/>
  <c r="D51" i="1"/>
  <c r="H50" i="1"/>
  <c r="J50" i="1" s="1"/>
  <c r="D50" i="1"/>
  <c r="H49" i="1"/>
  <c r="J49" i="1" s="1"/>
  <c r="D49" i="1"/>
  <c r="J48" i="1"/>
  <c r="H48" i="1"/>
  <c r="D48" i="1"/>
  <c r="J47" i="1"/>
  <c r="H47" i="1"/>
  <c r="D47" i="1"/>
  <c r="H46" i="1"/>
  <c r="J46" i="1" s="1"/>
  <c r="D46" i="1"/>
  <c r="H45" i="1"/>
  <c r="J45" i="1" s="1"/>
  <c r="D45" i="1"/>
  <c r="J44" i="1"/>
  <c r="H44" i="1"/>
  <c r="D44" i="1"/>
  <c r="J43" i="1"/>
  <c r="H43" i="1"/>
  <c r="D43" i="1"/>
  <c r="H42" i="1"/>
  <c r="J42" i="1" s="1"/>
  <c r="D42" i="1"/>
  <c r="H41" i="1"/>
  <c r="J41" i="1" s="1"/>
  <c r="D41" i="1"/>
  <c r="J40" i="1"/>
  <c r="H40" i="1"/>
  <c r="D40" i="1"/>
  <c r="J39" i="1"/>
  <c r="H39" i="1"/>
  <c r="D39" i="1"/>
  <c r="H38" i="1"/>
  <c r="J38" i="1" s="1"/>
  <c r="D38" i="1"/>
  <c r="H37" i="1"/>
  <c r="J37" i="1" s="1"/>
  <c r="D37" i="1"/>
  <c r="J36" i="1"/>
  <c r="H36" i="1"/>
  <c r="D36" i="1"/>
  <c r="J35" i="1"/>
  <c r="H35" i="1"/>
  <c r="D35" i="1"/>
  <c r="H34" i="1"/>
  <c r="J34" i="1" s="1"/>
  <c r="D34" i="1"/>
  <c r="H33" i="1"/>
  <c r="J33" i="1" s="1"/>
  <c r="D33" i="1"/>
  <c r="J32" i="1"/>
  <c r="H32" i="1"/>
  <c r="D32" i="1"/>
  <c r="J31" i="1"/>
  <c r="H31" i="1"/>
  <c r="D31" i="1"/>
  <c r="H30" i="1"/>
  <c r="J30" i="1" s="1"/>
  <c r="D30" i="1"/>
  <c r="H29" i="1"/>
  <c r="J29" i="1" s="1"/>
  <c r="D29" i="1"/>
  <c r="J28" i="1"/>
  <c r="H28" i="1"/>
  <c r="D28" i="1"/>
  <c r="J27" i="1"/>
  <c r="H27" i="1"/>
  <c r="D27" i="1"/>
  <c r="H26" i="1"/>
  <c r="J26" i="1" s="1"/>
  <c r="D26" i="1"/>
  <c r="H25" i="1"/>
  <c r="J25" i="1" s="1"/>
  <c r="D25" i="1"/>
  <c r="J24" i="1"/>
  <c r="H24" i="1"/>
  <c r="D24" i="1"/>
  <c r="J23" i="1"/>
  <c r="H23" i="1"/>
  <c r="D23" i="1"/>
  <c r="H22" i="1"/>
  <c r="J22" i="1" s="1"/>
  <c r="D22" i="1"/>
  <c r="H18" i="1"/>
  <c r="J18" i="1" s="1"/>
  <c r="D18" i="1"/>
  <c r="J17" i="1"/>
  <c r="H17" i="1"/>
  <c r="D17" i="1"/>
  <c r="J16" i="1"/>
  <c r="H16" i="1"/>
  <c r="D16" i="1"/>
  <c r="H15" i="1"/>
  <c r="J15" i="1" s="1"/>
  <c r="D15" i="1"/>
  <c r="H14" i="1"/>
  <c r="J14" i="1" s="1"/>
  <c r="D14" i="1"/>
  <c r="J13" i="1"/>
  <c r="H13" i="1"/>
  <c r="D13" i="1"/>
  <c r="J12" i="1"/>
  <c r="H12" i="1"/>
  <c r="D12" i="1"/>
  <c r="H11" i="1"/>
  <c r="J11" i="1" s="1"/>
  <c r="D11" i="1"/>
  <c r="H10" i="1"/>
  <c r="J10" i="1" s="1"/>
  <c r="D10" i="1"/>
  <c r="J9" i="1"/>
  <c r="H9" i="1"/>
  <c r="D9" i="1"/>
  <c r="D122" i="1" l="1"/>
  <c r="D17" i="2"/>
</calcChain>
</file>

<file path=xl/sharedStrings.xml><?xml version="1.0" encoding="utf-8"?>
<sst xmlns="http://schemas.openxmlformats.org/spreadsheetml/2006/main" count="305" uniqueCount="264">
  <si>
    <t>Gobierno de la Ciudad de México</t>
  </si>
  <si>
    <t>Estado Analítico del Ejercicio del Presupuesto de Egresos</t>
  </si>
  <si>
    <r>
      <t xml:space="preserve">Clasificación Administrativa </t>
    </r>
    <r>
      <rPr>
        <b/>
        <vertAlign val="superscript"/>
        <sz val="12"/>
        <color theme="0"/>
        <rFont val="Source Sans Pro"/>
        <family val="2"/>
      </rPr>
      <t>1/</t>
    </r>
  </si>
  <si>
    <t>Enero-Diciembre 2023</t>
  </si>
  <si>
    <t>(Cifras en Pesos)</t>
  </si>
  <si>
    <t>Unidad Responsable del Gasto</t>
  </si>
  <si>
    <t>Egresos</t>
  </si>
  <si>
    <t>Diferencia</t>
  </si>
  <si>
    <t xml:space="preserve">Comprometido </t>
  </si>
  <si>
    <t xml:space="preserve">Diferencia menos comprometido </t>
  </si>
  <si>
    <t>Aprobado</t>
  </si>
  <si>
    <t>Ampliaciones/
Reducciones</t>
  </si>
  <si>
    <t>Modificado</t>
  </si>
  <si>
    <t>Devengado</t>
  </si>
  <si>
    <t>Pagado</t>
  </si>
  <si>
    <t>01C001 Jefatura de Gobierno</t>
  </si>
  <si>
    <t xml:space="preserve"> Jefatura de Gobierno</t>
  </si>
  <si>
    <t>02C001 Secretaría de Gobierno</t>
  </si>
  <si>
    <t xml:space="preserve"> Secretaría de Gobierno</t>
  </si>
  <si>
    <t>03C001 Secretaría de Desarrollo Urbano y Vivienda</t>
  </si>
  <si>
    <t xml:space="preserve"> Secretaría de Desarrollo Urbano y Vivienda</t>
  </si>
  <si>
    <t>04C001 Secretaría de Desarrollo Económico</t>
  </si>
  <si>
    <t xml:space="preserve"> Secretaría de Desarrollo Económico</t>
  </si>
  <si>
    <t>05C001 Secretaría de Turismo</t>
  </si>
  <si>
    <t xml:space="preserve"> Secretaría de Turismo</t>
  </si>
  <si>
    <t>06C001 Secretaría del Medio Ambiente</t>
  </si>
  <si>
    <t xml:space="preserve"> Secretaría del Medio Ambiente</t>
  </si>
  <si>
    <t>07C001 Secretaría de Obras y Servicios</t>
  </si>
  <si>
    <t xml:space="preserve"> Secretaría de Obras y Servicios</t>
  </si>
  <si>
    <t>08C001 Secretaría de Inclusión y Bienestar Social</t>
  </si>
  <si>
    <t xml:space="preserve"> Secretaría de Inclusión y Bienestar Social</t>
  </si>
  <si>
    <t>09C001 Secretaría de Administración y Finanzas</t>
  </si>
  <si>
    <t xml:space="preserve"> Secretaría de Administración y Finanzas</t>
  </si>
  <si>
    <t>10C001 Secretaría de Movilidad</t>
  </si>
  <si>
    <t xml:space="preserve"> Secretaría de Movilidad</t>
  </si>
  <si>
    <t xml:space="preserve"> Secretaría de Seguridad Ciudadana</t>
  </si>
  <si>
    <t xml:space="preserve"> Secretaría de la Contraloría General</t>
  </si>
  <si>
    <t xml:space="preserve"> Consejería Jurídica y de Servicios Legales</t>
  </si>
  <si>
    <t>11C001 Secretaría de Seguridad Ciudadana</t>
  </si>
  <si>
    <t xml:space="preserve"> Secretaría de Salud</t>
  </si>
  <si>
    <t>13C001 Secretaría de la Contraloría General</t>
  </si>
  <si>
    <t xml:space="preserve"> Secretaría de Cultura</t>
  </si>
  <si>
    <t>25C001 Consejería Jurídica y de Servicios Legales</t>
  </si>
  <si>
    <t xml:space="preserve"> Secretaría de Trabajo y Fomento Al Empleo</t>
  </si>
  <si>
    <t>26C001 Secretaría de Salud</t>
  </si>
  <si>
    <t xml:space="preserve"> Secretaría de Gestión Integral de Riesgos y Protección Civil</t>
  </si>
  <si>
    <t>31C000 Secretaría de Cultura</t>
  </si>
  <si>
    <t xml:space="preserve"> Secretaría de Pueblos y Barrios Originarios y Comunidades Indígenas Residentes</t>
  </si>
  <si>
    <t>33C001 Secretaría de Trabajo y Fomento Al Empleo</t>
  </si>
  <si>
    <t xml:space="preserve"> Secretaría de Educación, Ciencia, Tecnología e Innovación</t>
  </si>
  <si>
    <t>34C001 Secretaría de Gestión Integral de Riesgos y Protección Civil</t>
  </si>
  <si>
    <t xml:space="preserve"> Secretaría de las Mujeres</t>
  </si>
  <si>
    <t>35C001 Secretaría de Pueblos y Barrios Originarios y Comunidades Indígenas Residentes</t>
  </si>
  <si>
    <t xml:space="preserve"> Alcaldía Álvaro Obregón</t>
  </si>
  <si>
    <t>36C001 Secretaría de Educación, Ciencia, Tecnología e Innovación</t>
  </si>
  <si>
    <t xml:space="preserve"> Alcaldía Azcapotzalco</t>
  </si>
  <si>
    <t>38C001 Secretaría de las Mujeres</t>
  </si>
  <si>
    <t xml:space="preserve"> Alcaldía Benito Juárez</t>
  </si>
  <si>
    <t>02CD01 Alcaldía Álvaro Obregón</t>
  </si>
  <si>
    <t xml:space="preserve"> Alcaldía Coyoacán</t>
  </si>
  <si>
    <t>02CD02 Alcaldía Azcapotzalco</t>
  </si>
  <si>
    <t xml:space="preserve"> Alcaldía Cuajimalpa de Morelos</t>
  </si>
  <si>
    <t>02CD03 Alcaldía Benito Juárez</t>
  </si>
  <si>
    <t xml:space="preserve"> Alcaldía Cuauhtémoc</t>
  </si>
  <si>
    <t>02CD04 Alcaldía Coyoacán</t>
  </si>
  <si>
    <t xml:space="preserve"> Alcaldía Gustavo A. Madero</t>
  </si>
  <si>
    <t>02CD05 Alcaldía Cuajimalpa de Morelos</t>
  </si>
  <si>
    <t xml:space="preserve"> Alcaldía Iztacalco</t>
  </si>
  <si>
    <t>02CD06 Alcaldía Cuauhtémoc</t>
  </si>
  <si>
    <t xml:space="preserve"> Alcaldía Iztapalapa</t>
  </si>
  <si>
    <t>02CD07 Alcaldía Gustavo A. Madero</t>
  </si>
  <si>
    <t xml:space="preserve"> Alcaldía La Magdalena Contreras</t>
  </si>
  <si>
    <t>02CD08 Alcaldía Iztacalco</t>
  </si>
  <si>
    <t xml:space="preserve"> Alcaldía Miguel Hidalgo</t>
  </si>
  <si>
    <t>02CD09 Alcaldía Iztapalapa</t>
  </si>
  <si>
    <t xml:space="preserve"> Alcaldía Milpa Alta</t>
  </si>
  <si>
    <t>02CD10 Alcaldía La Magdalena Contreras</t>
  </si>
  <si>
    <t xml:space="preserve"> Alcaldía Tláhuac</t>
  </si>
  <si>
    <t>02CD11 Alcaldía Miguel Hidalgo</t>
  </si>
  <si>
    <t xml:space="preserve"> Alcaldía Tlalpan</t>
  </si>
  <si>
    <t>02CD12 Alcaldía Milpa Alta</t>
  </si>
  <si>
    <t xml:space="preserve"> Alcaldía Venustiano Carranza</t>
  </si>
  <si>
    <t>02CD13 Alcaldía Tláhuac</t>
  </si>
  <si>
    <t xml:space="preserve"> Alcaldía Xochimilco</t>
  </si>
  <si>
    <t>02CD14 Alcaldía Tlalpan</t>
  </si>
  <si>
    <t xml:space="preserve"> Centro de Comando, Control, Cómputo, Comunicaciones y Contacto Ciudadano</t>
  </si>
  <si>
    <t>02CD15 Alcaldía Venustiano Carranza</t>
  </si>
  <si>
    <t xml:space="preserve"> Agencia Digital de Innovación Pública</t>
  </si>
  <si>
    <t>02CD16 Alcaldía Xochimilco</t>
  </si>
  <si>
    <t xml:space="preserve"> Comisión de Búsqueda de Personas de la Ciudad de México</t>
  </si>
  <si>
    <t>01CD03 Centro de Comando, Control, Cómputo, Comunicaciones y Contacto Ciudadano</t>
  </si>
  <si>
    <t xml:space="preserve"> Autoridad del Centro Histórico</t>
  </si>
  <si>
    <t>01CD06 Agencia Digital de Innovación Pública</t>
  </si>
  <si>
    <t xml:space="preserve"> Instancia Ejecutora del Sistema Integral de Derechos Humanos</t>
  </si>
  <si>
    <t>02CDBP Comisión de Búsqueda de Personas de la Ciudad de México</t>
  </si>
  <si>
    <t xml:space="preserve"> Sistema de Aguas de la Ciudad de México</t>
  </si>
  <si>
    <t>02OD04 Autoridad del Centro Histórico</t>
  </si>
  <si>
    <t xml:space="preserve"> Agencia de Atención Animal</t>
  </si>
  <si>
    <t>02OD06 Instancia Ejecutora del Sistema Integral de Derechos Humanos</t>
  </si>
  <si>
    <t xml:space="preserve"> Planta Productora de Mezclas Asfalticas</t>
  </si>
  <si>
    <t>06CD03 Sistema de Aguas de la Ciudad de México</t>
  </si>
  <si>
    <t xml:space="preserve"> Universidad de la Policía</t>
  </si>
  <si>
    <t>06CD05 Agencia de Atención Animal</t>
  </si>
  <si>
    <t xml:space="preserve"> Policía Auxiliar</t>
  </si>
  <si>
    <t>07CD01 Planta Productora de Mezclas Asfalticas</t>
  </si>
  <si>
    <t xml:space="preserve"> Policía Bancaria e Industrial</t>
  </si>
  <si>
    <t>11CD01 Universidad de la Policía</t>
  </si>
  <si>
    <t xml:space="preserve"> Agencia de Protección Sanitaria</t>
  </si>
  <si>
    <t>11CD02 Policía Auxiliar</t>
  </si>
  <si>
    <t xml:space="preserve"> Universidad de la Salud</t>
  </si>
  <si>
    <t>11CD03 Policía Bancaria e Industrial</t>
  </si>
  <si>
    <t xml:space="preserve"> Subsistema de Educación Complementaria PILARES</t>
  </si>
  <si>
    <t>26CD01 Agencia de Protección Sanitaria</t>
  </si>
  <si>
    <t xml:space="preserve"> Instituto de Estudios Superiores de la Ciudad de México "Rosario Castellanos"</t>
  </si>
  <si>
    <t>36CD01 Universidad de la Salud</t>
  </si>
  <si>
    <t xml:space="preserve"> Aportaciones al FONADEN y al Fondo Adicional de Financiamiento a las Alcaldías.</t>
  </si>
  <si>
    <t>36CDES Instituto de Estudios Superiores de la Ciudad de México "Rosario Castellanos"</t>
  </si>
  <si>
    <t xml:space="preserve"> Fondo para las Acciones de Reconstrucción y Otras Previsiones</t>
  </si>
  <si>
    <t>39CD01 Servicio de Medios Públicos de la Ciudad de México</t>
  </si>
  <si>
    <t xml:space="preserve"> Tesorería</t>
  </si>
  <si>
    <t>15C006 Tesorería</t>
  </si>
  <si>
    <t xml:space="preserve"> Deuda Pública</t>
  </si>
  <si>
    <t>16C000 Deuda Pública</t>
  </si>
  <si>
    <t xml:space="preserve"> Congreso de la Ciudad de México</t>
  </si>
  <si>
    <t>17L000 Congreso de la Ciudad de México</t>
  </si>
  <si>
    <t xml:space="preserve"> Auditoría Superior de la Ciudad de México</t>
  </si>
  <si>
    <t>18L000 Auditoría Superior de la Ciudad de México</t>
  </si>
  <si>
    <t xml:space="preserve"> Tribunal Superior de Justicia</t>
  </si>
  <si>
    <t>19J000 Tribunal Superior de Justicia</t>
  </si>
  <si>
    <t xml:space="preserve"> Consejo de la Judicatura</t>
  </si>
  <si>
    <t>20J000 Consejo de la Judicatura</t>
  </si>
  <si>
    <t xml:space="preserve"> Tribunal de Justicia Administrativa</t>
  </si>
  <si>
    <t>21A000 Tribunal de Justicia Administrativa</t>
  </si>
  <si>
    <t xml:space="preserve"> Junta Local de Conciliación y Arbitraje</t>
  </si>
  <si>
    <t>22A000 Junta Local de Conciliación y Arbitraje</t>
  </si>
  <si>
    <t xml:space="preserve"> Comisión de Derechos Humanos</t>
  </si>
  <si>
    <t>23A000 Comisión de Derechos Humanos</t>
  </si>
  <si>
    <t xml:space="preserve"> Instituto Electoral</t>
  </si>
  <si>
    <t>24A000 Instituto Electoral</t>
  </si>
  <si>
    <t xml:space="preserve"> Tribunal Electoral</t>
  </si>
  <si>
    <t>27A000 Tribunal Electoral</t>
  </si>
  <si>
    <t xml:space="preserve"> Universidad Autónoma de la Ciudad de México</t>
  </si>
  <si>
    <t>29A000 Universidad Autónoma de la Ciudad de México</t>
  </si>
  <si>
    <t xml:space="preserve"> Instituto de Transparencia, Acceso a la Información Pública, Protección de Datos Personales y Re</t>
  </si>
  <si>
    <t>32A000 Instituto de Transparencia, Acceso a la Información Pública, Protección de Datos Personales y Rendición de Cuentas</t>
  </si>
  <si>
    <t xml:space="preserve"> Fiscalía General de Justicia</t>
  </si>
  <si>
    <t>40A000 Fiscalía General de Justicia</t>
  </si>
  <si>
    <t xml:space="preserve"> Consejo de Evaluación de la Ciudad de México</t>
  </si>
  <si>
    <t>42A000 Consejo de Evaluación de la Ciudad de México</t>
  </si>
  <si>
    <t xml:space="preserve"> Fondo para el Desarrollo Económico y Social</t>
  </si>
  <si>
    <t>01P0ES Fondo para el Desarrollo Económico y Social</t>
  </si>
  <si>
    <t xml:space="preserve"> Comisión Ejecutiva de Atención a Víctimas de la Ciudad de México</t>
  </si>
  <si>
    <t>02PDAV Comisión Ejecutiva de Atención a Victímas de la Ciudad de México</t>
  </si>
  <si>
    <t xml:space="preserve"> Mecanismo para la Protección Integral de Personas Defensoras de Derechos Humanos y Periodistas</t>
  </si>
  <si>
    <t>02PDDP Mecanismo para la Protección Integral de Personas Defensoras de Derechos Humanos y Periodistas</t>
  </si>
  <si>
    <t xml:space="preserve"> Instituto de Vivienda</t>
  </si>
  <si>
    <t>03PDIV Instituto de Vivienda</t>
  </si>
  <si>
    <t xml:space="preserve"> Fondo de Desarrollo Económico</t>
  </si>
  <si>
    <t>04P0DE Fondo de Desarrollo Económico</t>
  </si>
  <si>
    <t xml:space="preserve"> Fondo para el Desarrollo Social</t>
  </si>
  <si>
    <t>04P0DS Fondo para el Desarrollo Social</t>
  </si>
  <si>
    <t xml:space="preserve"> Fondo Mixto de Promoción Turística</t>
  </si>
  <si>
    <t>05P0PT Fondo Mixto de Promoción Turística</t>
  </si>
  <si>
    <t xml:space="preserve"> Fondo Ambiental Público</t>
  </si>
  <si>
    <t>06P0FA Fondo Ambiental Público</t>
  </si>
  <si>
    <t xml:space="preserve"> Procuraduría Ambiental y del Ordenamiento Territorial</t>
  </si>
  <si>
    <t>06PDPA Procuraduría Ambiental y del Ordenamiento Territorial</t>
  </si>
  <si>
    <t xml:space="preserve"> Instituto Local de la Infraestructura Física Educativa</t>
  </si>
  <si>
    <t>07PDIF Instituto Local de la Infraestructura Física Educativa</t>
  </si>
  <si>
    <t xml:space="preserve"> Instituto para la Seguridad de las Construcciones</t>
  </si>
  <si>
    <t>07PDIS Instituto para la Seguridad de las Construcciones</t>
  </si>
  <si>
    <t xml:space="preserve"> Consejo para Prevenir y Eliminar la Discriminación</t>
  </si>
  <si>
    <t>08PDCP Consejo para Prevenir y Eliminar la Discriminación</t>
  </si>
  <si>
    <t xml:space="preserve"> Sistema para el Desarrollo Integral de la Familia</t>
  </si>
  <si>
    <t>08PDDF Sistema para el Desarrollo Integral de la Familia</t>
  </si>
  <si>
    <t xml:space="preserve"> Instituto de las Personas con Discapacidad</t>
  </si>
  <si>
    <t>08PDII Instituto de las Personas con Discapacidad</t>
  </si>
  <si>
    <t xml:space="preserve"> Instituto de la Juventud</t>
  </si>
  <si>
    <t>08PDIJ Instituto de la Juventud</t>
  </si>
  <si>
    <t xml:space="preserve"> Procuraduría Social</t>
  </si>
  <si>
    <t>08PDPS Procuraduría Social</t>
  </si>
  <si>
    <t xml:space="preserve"> Fideicomiso del Centro Histórico</t>
  </si>
  <si>
    <t>09PFCH Fideicomiso del Centro Histórico</t>
  </si>
  <si>
    <t xml:space="preserve"> Fideicomiso de Recuperación Crediticia</t>
  </si>
  <si>
    <t>09PFRC Fideicomiso de Recuperación Crediticia</t>
  </si>
  <si>
    <t xml:space="preserve"> Fideicomiso para la Reconstrucción Integral de la Ciudad de México</t>
  </si>
  <si>
    <t>09PFRI Fideicomiso para la Reconstrucción Integral de la Ciudad de México</t>
  </si>
  <si>
    <t xml:space="preserve"> Fideicomiso para el Fondo de Promoción para el Financiamiento del Transporte Público</t>
  </si>
  <si>
    <t>10P0AC Fondo Público de Atención al Ciclista y al Peatón</t>
  </si>
  <si>
    <t xml:space="preserve"> Metrobús</t>
  </si>
  <si>
    <t>10P0TP Fideicomiso para el Fondo de Promoción para el Financiamiento del Transporte Público</t>
  </si>
  <si>
    <t xml:space="preserve"> Sistema de Transporte Colectivo Metro</t>
  </si>
  <si>
    <t>10PDMB Metrobús</t>
  </si>
  <si>
    <t xml:space="preserve"> Organismo Regulador de Transporte</t>
  </si>
  <si>
    <t>10PDME Sistema de Transporte Colectivo Metro</t>
  </si>
  <si>
    <t xml:space="preserve"> Red de Transporte de Pasajeros (RTP)</t>
  </si>
  <si>
    <t>10PDOR Organismo Regulador de Transporte</t>
  </si>
  <si>
    <t xml:space="preserve"> Servicio de Transportes Eléctricos</t>
  </si>
  <si>
    <t>10PDRT Red de Transporte de Pasajeros (RTP)</t>
  </si>
  <si>
    <t xml:space="preserve"> Escuela de Administración Pública</t>
  </si>
  <si>
    <t>10PDTE Servicio de Transportes Eléctricos</t>
  </si>
  <si>
    <t xml:space="preserve"> Instituto de Verificación Administrativa</t>
  </si>
  <si>
    <t>13PDEA Escuela de Administración Pública</t>
  </si>
  <si>
    <t xml:space="preserve"> Instituto para la Atención y Prevención de las Adicciones</t>
  </si>
  <si>
    <t>13PDVA Instituto de Verificación Administrativa</t>
  </si>
  <si>
    <t xml:space="preserve"> Servicios de Salud Pública</t>
  </si>
  <si>
    <t>14P0PJ Fideicomiso Público del Fondo de Apoyo a la Procuración de Justicia</t>
  </si>
  <si>
    <t xml:space="preserve"> Sistema de Medios Públicos de la Ciudad de México</t>
  </si>
  <si>
    <t>26PDIA Instituto para la Atención y Prevención de las Adicciones</t>
  </si>
  <si>
    <t xml:space="preserve"> Fideicomiso Museo de Arte Popular Mexicano</t>
  </si>
  <si>
    <t>26PDSP Servicios de Salud Pública</t>
  </si>
  <si>
    <t xml:space="preserve"> Fideicomiso Museo del Estanquillo</t>
  </si>
  <si>
    <t>31PFMA Fideicomiso Museo de Arte Popular Mexicano</t>
  </si>
  <si>
    <t xml:space="preserve"> Fideicomiso de Promocion y Desarrollo del Cine Mexicano</t>
  </si>
  <si>
    <t>31PFME Fideicomiso Museo del Estanquillo</t>
  </si>
  <si>
    <t xml:space="preserve"> Centro de Conciliación Laboral</t>
  </si>
  <si>
    <t>31PFPC Fideicomiso de Promocion y Desarrollo del Cine Mexicano</t>
  </si>
  <si>
    <t xml:space="preserve"> Instituto de Capacitación para el Trabajo</t>
  </si>
  <si>
    <t>33PDIT Instituto de Capacitación para el Trabajo</t>
  </si>
  <si>
    <t xml:space="preserve"> Heroico Cuerpo de Bomberos</t>
  </si>
  <si>
    <t>34PDHB Heroico Cuerpo de Bomberos</t>
  </si>
  <si>
    <t xml:space="preserve"> Instituto del Deporte</t>
  </si>
  <si>
    <t>36PDID Instituto del Deporte</t>
  </si>
  <si>
    <t xml:space="preserve"> Instituto de Educación Media Superior</t>
  </si>
  <si>
    <t>36PDIE Instituto de Educación Media Superior</t>
  </si>
  <si>
    <t xml:space="preserve"> Fideicomiso del Bienestar Educativo</t>
  </si>
  <si>
    <t>36PFEG Fideicomiso Educación Garantizada</t>
  </si>
  <si>
    <t xml:space="preserve"> Instituto de Planeación Democrática y Prospectiva de la Ciudad de México</t>
  </si>
  <si>
    <t>41PDIP Instituto de Planeación Democrática y Prospectiva de la Ciudad de México</t>
  </si>
  <si>
    <t xml:space="preserve"> Caja de Previsión para Trabajadores a Lista de Raya</t>
  </si>
  <si>
    <t>09PDLR Caja de Previsión para Trabajadores a Lista de Raya</t>
  </si>
  <si>
    <t xml:space="preserve"> Caja de Previsión de la Policía Auxiliar</t>
  </si>
  <si>
    <t>09PDPA Caja de Previsión de la Policía Auxiliar</t>
  </si>
  <si>
    <t xml:space="preserve"> Caja de Previsión de la Policía Preventiva</t>
  </si>
  <si>
    <t>09PDPP Caja de Previsión de la Policía Preventiva</t>
  </si>
  <si>
    <t xml:space="preserve"> Corporación Mexicana de Impresión, S.A. de C.V.</t>
  </si>
  <si>
    <t>Total *</t>
  </si>
  <si>
    <r>
      <rPr>
        <b/>
        <vertAlign val="superscript"/>
        <sz val="10"/>
        <color rgb="FF000000"/>
        <rFont val="Source Sans Pro"/>
        <family val="2"/>
      </rPr>
      <t>1/</t>
    </r>
    <r>
      <rPr>
        <b/>
        <sz val="10"/>
        <color rgb="FF000000"/>
        <rFont val="Source Sans Pro"/>
        <family val="2"/>
      </rPr>
      <t xml:space="preserve"> Gasto Neto.</t>
    </r>
  </si>
  <si>
    <r>
      <rPr>
        <b/>
        <vertAlign val="superscript"/>
        <sz val="10"/>
        <color rgb="FF000000"/>
        <rFont val="Source Sans Pro"/>
        <family val="2"/>
      </rPr>
      <t>2/</t>
    </r>
    <r>
      <rPr>
        <b/>
        <sz val="10"/>
        <color rgb="FF000000"/>
        <rFont val="Source Sans Pro"/>
        <family val="2"/>
      </rPr>
      <t xml:space="preserve"> El Consejo </t>
    </r>
    <r>
      <rPr>
        <sz val="10"/>
        <color rgb="FF000000"/>
        <rFont val="Source Sans Pro"/>
        <family val="2"/>
      </rPr>
      <t>de Evaluación del Desarrollo Social se encuentra en proceso de transición entre Entidad a Organismo Autónomo.</t>
    </r>
  </si>
  <si>
    <t>Nota: Cifras Preliminares, las correspondientes al cierre del ejercicio se registrarán en el Informe de Cuenta Pública 2023.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</si>
  <si>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</si>
  <si>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</si>
  <si>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</si>
  <si>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t>Egresos*</t>
  </si>
  <si>
    <t>3=(1+2)</t>
  </si>
  <si>
    <t>1 Poder Ejecutivo</t>
  </si>
  <si>
    <t>Poder Ejecutivo</t>
  </si>
  <si>
    <t>2 Poder Legislativo</t>
  </si>
  <si>
    <t>Poder Legislativo</t>
  </si>
  <si>
    <t>3 Poder Judicial</t>
  </si>
  <si>
    <t>Poder Judicial</t>
  </si>
  <si>
    <t>4 Órganos Autónomos</t>
  </si>
  <si>
    <t>Órganos Autónomos</t>
  </si>
  <si>
    <t>Sector Paraestatal de la Ciudad de México</t>
  </si>
  <si>
    <t>1 Entidades y Fideicomisos Públicos No Empresariales y No Financieros</t>
  </si>
  <si>
    <t>Entidades Paraestatales y Fideicomisos No Empresariales y No Financieros</t>
  </si>
  <si>
    <t>2 Instituciones Públicas De Seguridad Social</t>
  </si>
  <si>
    <t>Instituciones Públicas de la Seguridad Social</t>
  </si>
  <si>
    <t>3 Entidades Paraestatales Empresariales Y No Financieras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</si>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</sst>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  <numFmt numFmtId="167" formatCode="#,##0.0_);\(#,##0.0\)"/>
    <numFmt numFmtId="168" formatCode="_(* #,##0.0_);_(* \(#,##0.0\);_(* &quot;-&quot;??_);_(@_)"/>
    <numFmt numFmtId="169" formatCode="_-* #,##0.0_-;\-* #,##0.0_-;_-* &quot;-&quot;??_-;_-@_-"/>
  </numFmts>
  <fonts count="15" x14ac:knownFonts="1">
    <font>
      <sz val="11"/>
      <color rgb="FF000000"/>
      <name val="Calibri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vertAlign val="superscript"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sz val="10"/>
      <color rgb="FF000000"/>
      <name val="Arial"/>
      <family val="2"/>
    </font>
    <font>
      <b/>
      <sz val="10"/>
      <color rgb="FF666699"/>
      <name val="Arial"/>
      <family val="2"/>
    </font>
    <font>
      <b/>
      <sz val="10"/>
      <color rgb="FF000000"/>
      <name val="Source Sans Pro"/>
      <family val="2"/>
    </font>
    <font>
      <b/>
      <vertAlign val="superscript"/>
      <sz val="10"/>
      <color rgb="FF000000"/>
      <name val="Source Sans Pro"/>
      <family val="2"/>
    </font>
    <font>
      <sz val="10"/>
      <color rgb="FF000000"/>
      <name val="Source Sans Pro"/>
      <family val="2"/>
    </font>
    <font>
      <sz val="11"/>
      <color rgb="FF6F7172"/>
      <name val="Source Sans Pro"/>
      <family val="2"/>
    </font>
    <font>
      <i/>
      <sz val="12"/>
      <color rgb="FF6F7172"/>
      <name val="Source Sans Pro"/>
      <family val="2"/>
    </font>
    <font>
      <sz val="9"/>
      <color rgb="FF6F7172"/>
      <name val="Source Sans Pro"/>
      <family val="2"/>
    </font>
    <font>
      <sz val="12"/>
      <color rgb="FF6F7172"/>
      <name val="Source Sans Pro"/>
      <family val="2"/>
    </font>
    <font>
      <b/>
      <sz val="12"/>
      <color rgb="FF6F7172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/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167" fontId="1" fillId="0" borderId="1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165" fontId="1" fillId="0" borderId="0" xfId="0" applyNumberFormat="1" applyFont="1"/>
    <xf numFmtId="0" fontId="2" fillId="2" borderId="9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169" fontId="1" fillId="0" borderId="0" xfId="0" applyNumberFormat="1" applyFont="1"/>
    <xf numFmtId="43" fontId="1" fillId="0" borderId="0" xfId="0" applyNumberFormat="1" applyFont="1"/>
    <xf numFmtId="0" fontId="10" fillId="0" borderId="0" xfId="0" applyFont="1" applyAlignment="1">
      <alignment horizontal="justify" vertical="center"/>
    </xf>
    <xf numFmtId="164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8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167" fontId="13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F71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4_ED\clasificaciones\Ejecutivo\CONAC\conac_ej_190.xlsx" TargetMode="External"/><Relationship Id="rId1" Type="http://schemas.openxmlformats.org/officeDocument/2006/relationships/externalLinkPath" Target="conac_ej_1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AEE3-D3D7-4B6E-8DBD-C36E6B4A94FB}">
  <sheetPr>
    <tabColor rgb="FF00B050"/>
    <pageSetUpPr fitToPage="1"/>
  </sheetPr>
  <dimension ref="A1:L132"/>
  <sheetViews>
    <sheetView showGridLines="0" tabSelected="1" view="pageBreakPreview" topLeftCell="B1" zoomScale="85" zoomScaleNormal="70" workbookViewId="0">
      <selection activeCell="B9" sqref="B9:J120"/>
    </sheetView>
  </sheetViews>
  <sheetFormatPr baseColWidth="10" defaultColWidth="11.5703125" defaultRowHeight="15.75" x14ac:dyDescent="0.25"/>
  <cols>
    <col min="1" max="1" width="0" style="1" hidden="1" customWidth="1"/>
    <col min="2" max="2" width="58.140625" style="1" customWidth="1"/>
    <col min="3" max="10" width="19.85546875" style="1" customWidth="1"/>
    <col min="11" max="11" width="11.5703125" style="1"/>
  </cols>
  <sheetData>
    <row r="1" spans="1:10" ht="1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15" customHeight="1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1:10" ht="1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1:10" ht="15" customHeight="1" x14ac:dyDescent="0.25">
      <c r="B4" s="5" t="s">
        <v>3</v>
      </c>
      <c r="C4" s="6"/>
      <c r="D4" s="6"/>
      <c r="E4" s="6"/>
      <c r="F4" s="6"/>
      <c r="G4" s="6"/>
      <c r="H4" s="6"/>
      <c r="I4" s="6"/>
      <c r="J4" s="7"/>
    </row>
    <row r="5" spans="1:10" ht="15" customHeight="1" x14ac:dyDescent="0.25">
      <c r="B5" s="8" t="s">
        <v>4</v>
      </c>
      <c r="C5" s="9"/>
      <c r="D5" s="9"/>
      <c r="E5" s="9"/>
      <c r="F5" s="9"/>
      <c r="G5" s="9"/>
      <c r="H5" s="9"/>
      <c r="I5" s="9"/>
      <c r="J5" s="10"/>
    </row>
    <row r="6" spans="1:10" ht="15" customHeight="1" x14ac:dyDescent="0.25">
      <c r="B6" s="11" t="s">
        <v>5</v>
      </c>
      <c r="C6" s="12" t="s">
        <v>6</v>
      </c>
      <c r="D6" s="13"/>
      <c r="E6" s="13"/>
      <c r="F6" s="13"/>
      <c r="G6" s="14"/>
      <c r="H6" s="15" t="s">
        <v>7</v>
      </c>
      <c r="I6" s="16" t="s">
        <v>8</v>
      </c>
      <c r="J6" s="15" t="s">
        <v>9</v>
      </c>
    </row>
    <row r="7" spans="1:10" ht="30" customHeight="1" x14ac:dyDescent="0.25">
      <c r="B7" s="11"/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5"/>
      <c r="I7" s="18"/>
      <c r="J7" s="15"/>
    </row>
    <row r="8" spans="1:10" s="19" customFormat="1" ht="8.1" customHeight="1" x14ac:dyDescent="0.25">
      <c r="B8" s="20"/>
    </row>
    <row r="9" spans="1:10" s="22" customFormat="1" ht="30" customHeight="1" x14ac:dyDescent="0.2">
      <c r="A9" s="21" t="s">
        <v>15</v>
      </c>
      <c r="B9" s="52" t="s">
        <v>16</v>
      </c>
      <c r="C9" s="53">
        <v>228762677</v>
      </c>
      <c r="D9" s="53">
        <f t="shared" ref="D9:D18" si="0">E9-C9</f>
        <v>1601870.6299999952</v>
      </c>
      <c r="E9" s="53">
        <v>230364547.63</v>
      </c>
      <c r="F9" s="53">
        <v>223295851.38999999</v>
      </c>
      <c r="G9" s="54">
        <v>223295851.38999999</v>
      </c>
      <c r="H9" s="54">
        <f t="shared" ref="H9:H18" si="1">+E9-G9</f>
        <v>7068696.2400000095</v>
      </c>
      <c r="I9" s="53">
        <v>4540497.49</v>
      </c>
      <c r="J9" s="53">
        <f t="shared" ref="J9:J18" si="2">+H9-I9</f>
        <v>2528198.7500000093</v>
      </c>
    </row>
    <row r="10" spans="1:10" s="22" customFormat="1" ht="30" customHeight="1" x14ac:dyDescent="0.2">
      <c r="A10" s="23" t="s">
        <v>17</v>
      </c>
      <c r="B10" s="52" t="s">
        <v>18</v>
      </c>
      <c r="C10" s="53">
        <v>728970406</v>
      </c>
      <c r="D10" s="53">
        <f t="shared" si="0"/>
        <v>-69520734.75999999</v>
      </c>
      <c r="E10" s="53">
        <v>659449671.24000001</v>
      </c>
      <c r="F10" s="53">
        <v>589344622.37</v>
      </c>
      <c r="G10" s="54">
        <v>589344622.37</v>
      </c>
      <c r="H10" s="54">
        <f t="shared" si="1"/>
        <v>70105048.870000005</v>
      </c>
      <c r="I10" s="53">
        <v>25477989.07</v>
      </c>
      <c r="J10" s="53">
        <f t="shared" si="2"/>
        <v>44627059.800000004</v>
      </c>
    </row>
    <row r="11" spans="1:10" s="22" customFormat="1" ht="30" customHeight="1" x14ac:dyDescent="0.2">
      <c r="A11" s="23" t="s">
        <v>19</v>
      </c>
      <c r="B11" s="52" t="s">
        <v>20</v>
      </c>
      <c r="C11" s="53">
        <v>269432685</v>
      </c>
      <c r="D11" s="53">
        <f t="shared" si="0"/>
        <v>70592635.970000029</v>
      </c>
      <c r="E11" s="53">
        <v>340025320.97000003</v>
      </c>
      <c r="F11" s="53">
        <v>331319616.88999999</v>
      </c>
      <c r="G11" s="54">
        <v>331319616.88999999</v>
      </c>
      <c r="H11" s="54">
        <f t="shared" si="1"/>
        <v>8705704.0800000429</v>
      </c>
      <c r="I11" s="53">
        <v>5190899.97</v>
      </c>
      <c r="J11" s="53">
        <f t="shared" si="2"/>
        <v>3514804.1100000432</v>
      </c>
    </row>
    <row r="12" spans="1:10" s="22" customFormat="1" ht="30" customHeight="1" x14ac:dyDescent="0.2">
      <c r="A12" s="23" t="s">
        <v>21</v>
      </c>
      <c r="B12" s="52" t="s">
        <v>22</v>
      </c>
      <c r="C12" s="53">
        <v>428559871</v>
      </c>
      <c r="D12" s="53">
        <f t="shared" si="0"/>
        <v>-147143203.5</v>
      </c>
      <c r="E12" s="53">
        <v>281416667.5</v>
      </c>
      <c r="F12" s="53">
        <v>254604372.69</v>
      </c>
      <c r="G12" s="54">
        <v>254604372.69</v>
      </c>
      <c r="H12" s="54">
        <f t="shared" si="1"/>
        <v>26812294.810000002</v>
      </c>
      <c r="I12" s="53">
        <v>25222997</v>
      </c>
      <c r="J12" s="53">
        <f t="shared" si="2"/>
        <v>1589297.8100000024</v>
      </c>
    </row>
    <row r="13" spans="1:10" s="22" customFormat="1" ht="30" customHeight="1" x14ac:dyDescent="0.2">
      <c r="A13" s="23" t="s">
        <v>23</v>
      </c>
      <c r="B13" s="52" t="s">
        <v>24</v>
      </c>
      <c r="C13" s="53">
        <v>146972343</v>
      </c>
      <c r="D13" s="53">
        <f t="shared" si="0"/>
        <v>-2397503.0900000036</v>
      </c>
      <c r="E13" s="53">
        <v>144574839.91</v>
      </c>
      <c r="F13" s="53">
        <v>141691628.40000001</v>
      </c>
      <c r="G13" s="54">
        <v>141691628.40000001</v>
      </c>
      <c r="H13" s="54">
        <f t="shared" si="1"/>
        <v>2883211.5099999905</v>
      </c>
      <c r="I13" s="53">
        <v>2538536.09</v>
      </c>
      <c r="J13" s="53">
        <f t="shared" si="2"/>
        <v>344675.41999999061</v>
      </c>
    </row>
    <row r="14" spans="1:10" s="22" customFormat="1" ht="30" customHeight="1" x14ac:dyDescent="0.2">
      <c r="A14" s="23" t="s">
        <v>25</v>
      </c>
      <c r="B14" s="52" t="s">
        <v>26</v>
      </c>
      <c r="C14" s="53">
        <v>1348296786</v>
      </c>
      <c r="D14" s="53">
        <f t="shared" si="0"/>
        <v>1580264136.7199998</v>
      </c>
      <c r="E14" s="53">
        <v>2928560922.7199998</v>
      </c>
      <c r="F14" s="53">
        <v>2638026001.6399999</v>
      </c>
      <c r="G14" s="54">
        <v>2638026001.6399999</v>
      </c>
      <c r="H14" s="54">
        <f t="shared" si="1"/>
        <v>290534921.07999992</v>
      </c>
      <c r="I14" s="53">
        <v>252186454.84999999</v>
      </c>
      <c r="J14" s="53">
        <f t="shared" si="2"/>
        <v>38348466.22999993</v>
      </c>
    </row>
    <row r="15" spans="1:10" s="22" customFormat="1" ht="30" customHeight="1" x14ac:dyDescent="0.2">
      <c r="A15" s="23" t="s">
        <v>27</v>
      </c>
      <c r="B15" s="52" t="s">
        <v>28</v>
      </c>
      <c r="C15" s="53">
        <v>11655086703</v>
      </c>
      <c r="D15" s="53">
        <f t="shared" si="0"/>
        <v>5549693731.5699997</v>
      </c>
      <c r="E15" s="53">
        <v>17204780434.57</v>
      </c>
      <c r="F15" s="53">
        <v>12946030454.549999</v>
      </c>
      <c r="G15" s="54">
        <v>12946030454.549999</v>
      </c>
      <c r="H15" s="54">
        <f t="shared" si="1"/>
        <v>4258749980.0200005</v>
      </c>
      <c r="I15" s="53">
        <v>2796662378.6199999</v>
      </c>
      <c r="J15" s="53">
        <f t="shared" si="2"/>
        <v>1462087601.4000006</v>
      </c>
    </row>
    <row r="16" spans="1:10" s="22" customFormat="1" ht="30" customHeight="1" x14ac:dyDescent="0.2">
      <c r="A16" s="23" t="s">
        <v>29</v>
      </c>
      <c r="B16" s="52" t="s">
        <v>30</v>
      </c>
      <c r="C16" s="53">
        <v>2542944110</v>
      </c>
      <c r="D16" s="53">
        <f t="shared" si="0"/>
        <v>442713817.80999994</v>
      </c>
      <c r="E16" s="53">
        <v>2985657927.8099999</v>
      </c>
      <c r="F16" s="53">
        <v>2804403525.4899998</v>
      </c>
      <c r="G16" s="54">
        <v>2804403525.4899998</v>
      </c>
      <c r="H16" s="54">
        <f t="shared" si="1"/>
        <v>181254402.32000017</v>
      </c>
      <c r="I16" s="53">
        <v>91561825.239999995</v>
      </c>
      <c r="J16" s="53">
        <f t="shared" si="2"/>
        <v>89692577.080000177</v>
      </c>
    </row>
    <row r="17" spans="1:10" s="22" customFormat="1" ht="30" customHeight="1" x14ac:dyDescent="0.2">
      <c r="A17" s="23" t="s">
        <v>31</v>
      </c>
      <c r="B17" s="52" t="s">
        <v>32</v>
      </c>
      <c r="C17" s="53">
        <v>4282928384</v>
      </c>
      <c r="D17" s="53">
        <f t="shared" si="0"/>
        <v>484041353.93000031</v>
      </c>
      <c r="E17" s="53">
        <v>4766969737.9300003</v>
      </c>
      <c r="F17" s="53">
        <v>4526156662.3599997</v>
      </c>
      <c r="G17" s="54">
        <v>4526156662.3599997</v>
      </c>
      <c r="H17" s="54">
        <f t="shared" si="1"/>
        <v>240813075.57000065</v>
      </c>
      <c r="I17" s="53">
        <v>190111276.86000001</v>
      </c>
      <c r="J17" s="53">
        <f t="shared" si="2"/>
        <v>50701798.710000634</v>
      </c>
    </row>
    <row r="18" spans="1:10" s="22" customFormat="1" ht="30" customHeight="1" x14ac:dyDescent="0.2">
      <c r="A18" s="23" t="s">
        <v>33</v>
      </c>
      <c r="B18" s="52" t="s">
        <v>34</v>
      </c>
      <c r="C18" s="53">
        <v>2310795709</v>
      </c>
      <c r="D18" s="53">
        <f t="shared" si="0"/>
        <v>135643147.73000002</v>
      </c>
      <c r="E18" s="53">
        <v>2446438856.73</v>
      </c>
      <c r="F18" s="53">
        <v>2272830279.52</v>
      </c>
      <c r="G18" s="54">
        <v>2272830279.52</v>
      </c>
      <c r="H18" s="54">
        <f t="shared" si="1"/>
        <v>173608577.21000004</v>
      </c>
      <c r="I18" s="53">
        <v>168341087.68000001</v>
      </c>
      <c r="J18" s="53">
        <f t="shared" si="2"/>
        <v>5267489.530000031</v>
      </c>
    </row>
    <row r="19" spans="1:10" s="22" customFormat="1" ht="30" customHeight="1" x14ac:dyDescent="0.2">
      <c r="A19" s="23"/>
      <c r="B19" s="52" t="s">
        <v>35</v>
      </c>
      <c r="C19" s="53">
        <v>25283237870</v>
      </c>
      <c r="D19" s="53"/>
      <c r="E19" s="53">
        <v>29460038642.290001</v>
      </c>
      <c r="F19" s="53">
        <v>28739459258.27</v>
      </c>
      <c r="G19" s="54">
        <v>28739459258.27</v>
      </c>
      <c r="H19" s="54"/>
      <c r="I19" s="53">
        <v>699683824.63999999</v>
      </c>
      <c r="J19" s="53"/>
    </row>
    <row r="20" spans="1:10" s="22" customFormat="1" ht="30" customHeight="1" x14ac:dyDescent="0.2">
      <c r="A20" s="23"/>
      <c r="B20" s="52" t="s">
        <v>36</v>
      </c>
      <c r="C20" s="53">
        <v>352155369</v>
      </c>
      <c r="D20" s="53"/>
      <c r="E20" s="53">
        <v>358624109.26999998</v>
      </c>
      <c r="F20" s="53">
        <v>321574561.11000001</v>
      </c>
      <c r="G20" s="54">
        <v>321574561.11000001</v>
      </c>
      <c r="H20" s="54"/>
      <c r="I20" s="53">
        <v>18132497.149999999</v>
      </c>
      <c r="J20" s="53"/>
    </row>
    <row r="21" spans="1:10" s="22" customFormat="1" ht="30" customHeight="1" x14ac:dyDescent="0.2">
      <c r="A21" s="23"/>
      <c r="B21" s="52" t="s">
        <v>37</v>
      </c>
      <c r="C21" s="53">
        <v>1544672234</v>
      </c>
      <c r="D21" s="53"/>
      <c r="E21" s="53">
        <v>1641979042.6400001</v>
      </c>
      <c r="F21" s="53">
        <v>1584634689.5899999</v>
      </c>
      <c r="G21" s="54">
        <v>1584634689.5899999</v>
      </c>
      <c r="H21" s="54"/>
      <c r="I21" s="53">
        <v>35807928.299999997</v>
      </c>
      <c r="J21" s="53"/>
    </row>
    <row r="22" spans="1:10" s="22" customFormat="1" ht="30" customHeight="1" x14ac:dyDescent="0.2">
      <c r="A22" s="23" t="s">
        <v>38</v>
      </c>
      <c r="B22" s="52" t="s">
        <v>39</v>
      </c>
      <c r="C22" s="53">
        <v>13958768737</v>
      </c>
      <c r="D22" s="53">
        <f t="shared" ref="D22:D85" si="3">E22-C22</f>
        <v>-710994692.98999977</v>
      </c>
      <c r="E22" s="53">
        <v>13247774044.01</v>
      </c>
      <c r="F22" s="53">
        <v>10936011129.07</v>
      </c>
      <c r="G22" s="54">
        <v>10936011129.07</v>
      </c>
      <c r="H22" s="54">
        <f t="shared" ref="H22:H85" si="4">+E22-G22</f>
        <v>2311762914.9400005</v>
      </c>
      <c r="I22" s="53">
        <v>1271301230.1800001</v>
      </c>
      <c r="J22" s="53">
        <f t="shared" ref="J22:J85" si="5">+H22-I22</f>
        <v>1040461684.7600005</v>
      </c>
    </row>
    <row r="23" spans="1:10" s="22" customFormat="1" ht="30" customHeight="1" x14ac:dyDescent="0.2">
      <c r="A23" s="23" t="s">
        <v>40</v>
      </c>
      <c r="B23" s="52" t="s">
        <v>41</v>
      </c>
      <c r="C23" s="53">
        <v>1015257097</v>
      </c>
      <c r="D23" s="53">
        <f t="shared" si="3"/>
        <v>105137809.80999994</v>
      </c>
      <c r="E23" s="53">
        <v>1120394906.8099999</v>
      </c>
      <c r="F23" s="53">
        <v>1054130278.85</v>
      </c>
      <c r="G23" s="54">
        <v>1054130278.85</v>
      </c>
      <c r="H23" s="54">
        <f t="shared" si="4"/>
        <v>66264627.959999919</v>
      </c>
      <c r="I23" s="53">
        <v>50515166.229999997</v>
      </c>
      <c r="J23" s="53">
        <f t="shared" si="5"/>
        <v>15749461.729999922</v>
      </c>
    </row>
    <row r="24" spans="1:10" s="22" customFormat="1" ht="30" customHeight="1" x14ac:dyDescent="0.2">
      <c r="A24" s="23" t="s">
        <v>42</v>
      </c>
      <c r="B24" s="52" t="s">
        <v>43</v>
      </c>
      <c r="C24" s="53">
        <v>774701990</v>
      </c>
      <c r="D24" s="53">
        <f t="shared" si="3"/>
        <v>-4785850.0499999523</v>
      </c>
      <c r="E24" s="53">
        <v>769916139.95000005</v>
      </c>
      <c r="F24" s="53">
        <v>701874566.69000006</v>
      </c>
      <c r="G24" s="54">
        <v>701874566.69000006</v>
      </c>
      <c r="H24" s="54">
        <f t="shared" si="4"/>
        <v>68041573.25999999</v>
      </c>
      <c r="I24" s="53">
        <v>40074274.5</v>
      </c>
      <c r="J24" s="53">
        <f t="shared" si="5"/>
        <v>27967298.75999999</v>
      </c>
    </row>
    <row r="25" spans="1:10" s="22" customFormat="1" ht="30" customHeight="1" x14ac:dyDescent="0.2">
      <c r="A25" s="23" t="s">
        <v>44</v>
      </c>
      <c r="B25" s="52" t="s">
        <v>45</v>
      </c>
      <c r="C25" s="53">
        <v>135292564</v>
      </c>
      <c r="D25" s="53">
        <f t="shared" si="3"/>
        <v>21808779</v>
      </c>
      <c r="E25" s="53">
        <v>157101343</v>
      </c>
      <c r="F25" s="53">
        <v>146451972.47999999</v>
      </c>
      <c r="G25" s="54">
        <v>146451972.47999999</v>
      </c>
      <c r="H25" s="54">
        <f t="shared" si="4"/>
        <v>10649370.520000011</v>
      </c>
      <c r="I25" s="53">
        <v>6679935.5999999996</v>
      </c>
      <c r="J25" s="53">
        <f t="shared" si="5"/>
        <v>3969434.9200000111</v>
      </c>
    </row>
    <row r="26" spans="1:10" s="22" customFormat="1" ht="30" customHeight="1" x14ac:dyDescent="0.2">
      <c r="A26" s="23" t="s">
        <v>46</v>
      </c>
      <c r="B26" s="52" t="s">
        <v>47</v>
      </c>
      <c r="C26" s="53">
        <v>164201672</v>
      </c>
      <c r="D26" s="53">
        <f t="shared" si="3"/>
        <v>-96250000</v>
      </c>
      <c r="E26" s="53">
        <v>67951672</v>
      </c>
      <c r="F26" s="53">
        <v>61839360.18</v>
      </c>
      <c r="G26" s="54">
        <v>61839360.18</v>
      </c>
      <c r="H26" s="54">
        <f t="shared" si="4"/>
        <v>6112311.8200000003</v>
      </c>
      <c r="I26" s="53">
        <v>2873737.05</v>
      </c>
      <c r="J26" s="53">
        <f t="shared" si="5"/>
        <v>3238574.7700000005</v>
      </c>
    </row>
    <row r="27" spans="1:10" s="22" customFormat="1" ht="30" customHeight="1" x14ac:dyDescent="0.2">
      <c r="A27" s="23" t="s">
        <v>48</v>
      </c>
      <c r="B27" s="52" t="s">
        <v>49</v>
      </c>
      <c r="C27" s="53">
        <v>1155289401</v>
      </c>
      <c r="D27" s="53">
        <f t="shared" si="3"/>
        <v>-208039617.17999995</v>
      </c>
      <c r="E27" s="53">
        <v>947249783.82000005</v>
      </c>
      <c r="F27" s="53">
        <v>913969077.86000001</v>
      </c>
      <c r="G27" s="54">
        <v>913969077.86000001</v>
      </c>
      <c r="H27" s="54">
        <f t="shared" si="4"/>
        <v>33280705.960000038</v>
      </c>
      <c r="I27" s="53">
        <v>22802879.609999999</v>
      </c>
      <c r="J27" s="53">
        <f t="shared" si="5"/>
        <v>10477826.350000039</v>
      </c>
    </row>
    <row r="28" spans="1:10" s="22" customFormat="1" ht="30" customHeight="1" x14ac:dyDescent="0.2">
      <c r="A28" s="23" t="s">
        <v>50</v>
      </c>
      <c r="B28" s="52" t="s">
        <v>51</v>
      </c>
      <c r="C28" s="53">
        <v>293509817</v>
      </c>
      <c r="D28" s="53">
        <f t="shared" si="3"/>
        <v>32677845.230000019</v>
      </c>
      <c r="E28" s="53">
        <v>326187662.23000002</v>
      </c>
      <c r="F28" s="53">
        <v>283164685.52999997</v>
      </c>
      <c r="G28" s="54">
        <v>283164685.52999997</v>
      </c>
      <c r="H28" s="54">
        <f t="shared" si="4"/>
        <v>43022976.700000048</v>
      </c>
      <c r="I28" s="53">
        <v>38923026.039999999</v>
      </c>
      <c r="J28" s="53">
        <f t="shared" si="5"/>
        <v>4099950.6600000486</v>
      </c>
    </row>
    <row r="29" spans="1:10" s="22" customFormat="1" ht="30" customHeight="1" x14ac:dyDescent="0.2">
      <c r="A29" s="23" t="s">
        <v>52</v>
      </c>
      <c r="B29" s="52" t="s">
        <v>53</v>
      </c>
      <c r="C29" s="53">
        <v>3365958265</v>
      </c>
      <c r="D29" s="53">
        <f t="shared" si="3"/>
        <v>67333586.269999981</v>
      </c>
      <c r="E29" s="53">
        <v>3433291851.27</v>
      </c>
      <c r="F29" s="53">
        <v>3054538469.79</v>
      </c>
      <c r="G29" s="54">
        <v>3054538469.79</v>
      </c>
      <c r="H29" s="54">
        <f t="shared" si="4"/>
        <v>378753381.48000002</v>
      </c>
      <c r="I29" s="53">
        <v>314719310.29000002</v>
      </c>
      <c r="J29" s="53">
        <f t="shared" si="5"/>
        <v>64034071.189999998</v>
      </c>
    </row>
    <row r="30" spans="1:10" s="22" customFormat="1" ht="30" customHeight="1" x14ac:dyDescent="0.2">
      <c r="A30" s="23" t="s">
        <v>54</v>
      </c>
      <c r="B30" s="52" t="s">
        <v>55</v>
      </c>
      <c r="C30" s="53">
        <v>2094512720</v>
      </c>
      <c r="D30" s="53">
        <f t="shared" si="3"/>
        <v>50389629.349999905</v>
      </c>
      <c r="E30" s="53">
        <v>2144902349.3499999</v>
      </c>
      <c r="F30" s="53">
        <v>1872774605.9200001</v>
      </c>
      <c r="G30" s="54">
        <v>1872774605.9200001</v>
      </c>
      <c r="H30" s="54">
        <f t="shared" si="4"/>
        <v>272127743.42999983</v>
      </c>
      <c r="I30" s="53">
        <v>244581910.53</v>
      </c>
      <c r="J30" s="53">
        <f t="shared" si="5"/>
        <v>27545832.899999827</v>
      </c>
    </row>
    <row r="31" spans="1:10" s="22" customFormat="1" ht="30" customHeight="1" x14ac:dyDescent="0.2">
      <c r="A31" s="23" t="s">
        <v>56</v>
      </c>
      <c r="B31" s="52" t="s">
        <v>57</v>
      </c>
      <c r="C31" s="53">
        <v>2372567424</v>
      </c>
      <c r="D31" s="53">
        <f t="shared" si="3"/>
        <v>58889008.039999962</v>
      </c>
      <c r="E31" s="53">
        <v>2431456432.04</v>
      </c>
      <c r="F31" s="53">
        <v>2253759951.6500001</v>
      </c>
      <c r="G31" s="54">
        <v>2253759951.6500001</v>
      </c>
      <c r="H31" s="54">
        <f t="shared" si="4"/>
        <v>177696480.38999987</v>
      </c>
      <c r="I31" s="53">
        <v>128006693.25</v>
      </c>
      <c r="J31" s="53">
        <f t="shared" si="5"/>
        <v>49689787.139999866</v>
      </c>
    </row>
    <row r="32" spans="1:10" s="22" customFormat="1" ht="30" customHeight="1" x14ac:dyDescent="0.2">
      <c r="A32" s="23" t="s">
        <v>58</v>
      </c>
      <c r="B32" s="52" t="s">
        <v>59</v>
      </c>
      <c r="C32" s="53">
        <v>2981995355</v>
      </c>
      <c r="D32" s="53">
        <f t="shared" si="3"/>
        <v>76177254.199999809</v>
      </c>
      <c r="E32" s="53">
        <v>3058172609.1999998</v>
      </c>
      <c r="F32" s="53">
        <v>2740469642.2199998</v>
      </c>
      <c r="G32" s="54">
        <v>2740469642.2199998</v>
      </c>
      <c r="H32" s="54">
        <f t="shared" si="4"/>
        <v>317702966.98000002</v>
      </c>
      <c r="I32" s="53">
        <v>289466761.58999997</v>
      </c>
      <c r="J32" s="53">
        <f t="shared" si="5"/>
        <v>28236205.390000045</v>
      </c>
    </row>
    <row r="33" spans="1:10" s="22" customFormat="1" ht="30" customHeight="1" x14ac:dyDescent="0.2">
      <c r="A33" s="23" t="s">
        <v>60</v>
      </c>
      <c r="B33" s="52" t="s">
        <v>61</v>
      </c>
      <c r="C33" s="53">
        <v>1893928430</v>
      </c>
      <c r="D33" s="53">
        <f t="shared" si="3"/>
        <v>91324956</v>
      </c>
      <c r="E33" s="53">
        <v>1985253386</v>
      </c>
      <c r="F33" s="53">
        <v>1802802801.1700001</v>
      </c>
      <c r="G33" s="54">
        <v>1802802801.1700001</v>
      </c>
      <c r="H33" s="54">
        <f t="shared" si="4"/>
        <v>182450584.82999992</v>
      </c>
      <c r="I33" s="53">
        <v>174237365.00999999</v>
      </c>
      <c r="J33" s="53">
        <f t="shared" si="5"/>
        <v>8213219.8199999332</v>
      </c>
    </row>
    <row r="34" spans="1:10" s="22" customFormat="1" ht="30" customHeight="1" x14ac:dyDescent="0.2">
      <c r="A34" s="23" t="s">
        <v>62</v>
      </c>
      <c r="B34" s="52" t="s">
        <v>63</v>
      </c>
      <c r="C34" s="53">
        <v>3538211617</v>
      </c>
      <c r="D34" s="53">
        <f t="shared" si="3"/>
        <v>94484917.820000172</v>
      </c>
      <c r="E34" s="53">
        <v>3632696534.8200002</v>
      </c>
      <c r="F34" s="53">
        <v>3481291053.2800002</v>
      </c>
      <c r="G34" s="54">
        <v>3481291053.2800002</v>
      </c>
      <c r="H34" s="54">
        <f t="shared" si="4"/>
        <v>151405481.53999996</v>
      </c>
      <c r="I34" s="53">
        <v>106251602.91</v>
      </c>
      <c r="J34" s="53">
        <f t="shared" si="5"/>
        <v>45153878.629999965</v>
      </c>
    </row>
    <row r="35" spans="1:10" s="22" customFormat="1" ht="30" customHeight="1" x14ac:dyDescent="0.2">
      <c r="A35" s="23" t="s">
        <v>64</v>
      </c>
      <c r="B35" s="52" t="s">
        <v>65</v>
      </c>
      <c r="C35" s="53">
        <v>5025192185</v>
      </c>
      <c r="D35" s="53">
        <f t="shared" si="3"/>
        <v>195102631.18999958</v>
      </c>
      <c r="E35" s="53">
        <v>5220294816.1899996</v>
      </c>
      <c r="F35" s="53">
        <v>4519592327.1499996</v>
      </c>
      <c r="G35" s="54">
        <v>4519592327.1499996</v>
      </c>
      <c r="H35" s="54">
        <f t="shared" si="4"/>
        <v>700702489.03999996</v>
      </c>
      <c r="I35" s="53">
        <v>565154530.63</v>
      </c>
      <c r="J35" s="53">
        <f t="shared" si="5"/>
        <v>135547958.40999997</v>
      </c>
    </row>
    <row r="36" spans="1:10" s="22" customFormat="1" ht="30" customHeight="1" x14ac:dyDescent="0.2">
      <c r="A36" s="23" t="s">
        <v>66</v>
      </c>
      <c r="B36" s="52" t="s">
        <v>67</v>
      </c>
      <c r="C36" s="53">
        <v>2202041377</v>
      </c>
      <c r="D36" s="53">
        <f t="shared" si="3"/>
        <v>96157586.300000191</v>
      </c>
      <c r="E36" s="53">
        <v>2298198963.3000002</v>
      </c>
      <c r="F36" s="53">
        <v>2120692244.8699999</v>
      </c>
      <c r="G36" s="54">
        <v>2120692244.8699999</v>
      </c>
      <c r="H36" s="54">
        <f t="shared" si="4"/>
        <v>177506718.43000031</v>
      </c>
      <c r="I36" s="53">
        <v>168117890.53999999</v>
      </c>
      <c r="J36" s="53">
        <f t="shared" si="5"/>
        <v>9388827.8900003135</v>
      </c>
    </row>
    <row r="37" spans="1:10" s="22" customFormat="1" ht="30" customHeight="1" x14ac:dyDescent="0.2">
      <c r="A37" s="23" t="s">
        <v>68</v>
      </c>
      <c r="B37" s="52" t="s">
        <v>69</v>
      </c>
      <c r="C37" s="53">
        <v>6161677372</v>
      </c>
      <c r="D37" s="53">
        <f t="shared" si="3"/>
        <v>119053870.81999969</v>
      </c>
      <c r="E37" s="53">
        <v>6280731242.8199997</v>
      </c>
      <c r="F37" s="53">
        <v>5815354967.4700003</v>
      </c>
      <c r="G37" s="54">
        <v>5815354967.4700003</v>
      </c>
      <c r="H37" s="54">
        <f t="shared" si="4"/>
        <v>465376275.34999943</v>
      </c>
      <c r="I37" s="53">
        <v>363239119.10000002</v>
      </c>
      <c r="J37" s="53">
        <f t="shared" si="5"/>
        <v>102137156.2499994</v>
      </c>
    </row>
    <row r="38" spans="1:10" s="22" customFormat="1" ht="30" customHeight="1" x14ac:dyDescent="0.2">
      <c r="A38" s="23" t="s">
        <v>70</v>
      </c>
      <c r="B38" s="52" t="s">
        <v>71</v>
      </c>
      <c r="C38" s="53">
        <v>1852918611</v>
      </c>
      <c r="D38" s="53">
        <f t="shared" si="3"/>
        <v>40605503.089999914</v>
      </c>
      <c r="E38" s="53">
        <v>1893524114.0899999</v>
      </c>
      <c r="F38" s="53">
        <v>1548812083.72</v>
      </c>
      <c r="G38" s="54">
        <v>1548812083.72</v>
      </c>
      <c r="H38" s="54">
        <f t="shared" si="4"/>
        <v>344712030.36999989</v>
      </c>
      <c r="I38" s="53">
        <v>292437981.75</v>
      </c>
      <c r="J38" s="53">
        <f t="shared" si="5"/>
        <v>52274048.619999886</v>
      </c>
    </row>
    <row r="39" spans="1:10" s="22" customFormat="1" ht="30" customHeight="1" x14ac:dyDescent="0.2">
      <c r="A39" s="23" t="s">
        <v>72</v>
      </c>
      <c r="B39" s="52" t="s">
        <v>73</v>
      </c>
      <c r="C39" s="53">
        <v>2558140438</v>
      </c>
      <c r="D39" s="53">
        <f t="shared" si="3"/>
        <v>74071733.920000076</v>
      </c>
      <c r="E39" s="53">
        <v>2632212171.9200001</v>
      </c>
      <c r="F39" s="53">
        <v>2264801460.4699998</v>
      </c>
      <c r="G39" s="54">
        <v>2264801460.4699998</v>
      </c>
      <c r="H39" s="54">
        <f t="shared" si="4"/>
        <v>367410711.45000029</v>
      </c>
      <c r="I39" s="53">
        <v>212907961.55000001</v>
      </c>
      <c r="J39" s="53">
        <f t="shared" si="5"/>
        <v>154502749.90000027</v>
      </c>
    </row>
    <row r="40" spans="1:10" s="22" customFormat="1" ht="30" customHeight="1" x14ac:dyDescent="0.2">
      <c r="A40" s="23" t="s">
        <v>74</v>
      </c>
      <c r="B40" s="52" t="s">
        <v>75</v>
      </c>
      <c r="C40" s="53">
        <v>1634630100</v>
      </c>
      <c r="D40" s="53">
        <f t="shared" si="3"/>
        <v>43126509.690000057</v>
      </c>
      <c r="E40" s="53">
        <v>1677756609.6900001</v>
      </c>
      <c r="F40" s="53">
        <v>1563955471.05</v>
      </c>
      <c r="G40" s="54">
        <v>1563955471.05</v>
      </c>
      <c r="H40" s="54">
        <f t="shared" si="4"/>
        <v>113801138.6400001</v>
      </c>
      <c r="I40" s="53">
        <v>86689090.989999995</v>
      </c>
      <c r="J40" s="53">
        <f t="shared" si="5"/>
        <v>27112047.65000011</v>
      </c>
    </row>
    <row r="41" spans="1:10" s="22" customFormat="1" ht="30" customHeight="1" x14ac:dyDescent="0.2">
      <c r="A41" s="23" t="s">
        <v>76</v>
      </c>
      <c r="B41" s="52" t="s">
        <v>77</v>
      </c>
      <c r="C41" s="53">
        <v>1917210370</v>
      </c>
      <c r="D41" s="53">
        <f t="shared" si="3"/>
        <v>57034923.650000095</v>
      </c>
      <c r="E41" s="53">
        <v>1974245293.6500001</v>
      </c>
      <c r="F41" s="53">
        <v>1913483781.1099999</v>
      </c>
      <c r="G41" s="54">
        <v>1913483781.1099999</v>
      </c>
      <c r="H41" s="54">
        <f t="shared" si="4"/>
        <v>60761512.5400002</v>
      </c>
      <c r="I41" s="53">
        <v>45221329.170000002</v>
      </c>
      <c r="J41" s="53">
        <f t="shared" si="5"/>
        <v>15540183.370000198</v>
      </c>
    </row>
    <row r="42" spans="1:10" s="22" customFormat="1" ht="30" customHeight="1" x14ac:dyDescent="0.2">
      <c r="A42" s="23" t="s">
        <v>78</v>
      </c>
      <c r="B42" s="52" t="s">
        <v>79</v>
      </c>
      <c r="C42" s="53">
        <v>2886833942</v>
      </c>
      <c r="D42" s="53">
        <f t="shared" si="3"/>
        <v>111539674.57999992</v>
      </c>
      <c r="E42" s="53">
        <v>2998373616.5799999</v>
      </c>
      <c r="F42" s="53">
        <v>2586773419.6500001</v>
      </c>
      <c r="G42" s="54">
        <v>2586773419.6500001</v>
      </c>
      <c r="H42" s="54">
        <f t="shared" si="4"/>
        <v>411600196.92999983</v>
      </c>
      <c r="I42" s="53">
        <v>373191289.42000002</v>
      </c>
      <c r="J42" s="53">
        <f t="shared" si="5"/>
        <v>38408907.509999812</v>
      </c>
    </row>
    <row r="43" spans="1:10" s="22" customFormat="1" ht="30" customHeight="1" x14ac:dyDescent="0.2">
      <c r="A43" s="23" t="s">
        <v>80</v>
      </c>
      <c r="B43" s="52" t="s">
        <v>81</v>
      </c>
      <c r="C43" s="53">
        <v>2943840837</v>
      </c>
      <c r="D43" s="53">
        <f t="shared" si="3"/>
        <v>97054996.699999809</v>
      </c>
      <c r="E43" s="53">
        <v>3040895833.6999998</v>
      </c>
      <c r="F43" s="53">
        <v>2852425300.1700001</v>
      </c>
      <c r="G43" s="54">
        <v>2852425300.1700001</v>
      </c>
      <c r="H43" s="54">
        <f t="shared" si="4"/>
        <v>188470533.52999973</v>
      </c>
      <c r="I43" s="53">
        <v>148877963.31</v>
      </c>
      <c r="J43" s="53">
        <f t="shared" si="5"/>
        <v>39592570.219999731</v>
      </c>
    </row>
    <row r="44" spans="1:10" s="22" customFormat="1" ht="30" customHeight="1" x14ac:dyDescent="0.2">
      <c r="A44" s="23" t="s">
        <v>82</v>
      </c>
      <c r="B44" s="52" t="s">
        <v>83</v>
      </c>
      <c r="C44" s="53">
        <v>2229033281</v>
      </c>
      <c r="D44" s="53">
        <f t="shared" si="3"/>
        <v>30230799.539999962</v>
      </c>
      <c r="E44" s="53">
        <v>2259264080.54</v>
      </c>
      <c r="F44" s="53">
        <v>2120473154.0699999</v>
      </c>
      <c r="G44" s="54">
        <v>2120473154.0699999</v>
      </c>
      <c r="H44" s="54">
        <f t="shared" si="4"/>
        <v>138790926.47000003</v>
      </c>
      <c r="I44" s="53">
        <v>110242248.73</v>
      </c>
      <c r="J44" s="53">
        <f t="shared" si="5"/>
        <v>28548677.740000024</v>
      </c>
    </row>
    <row r="45" spans="1:10" s="22" customFormat="1" ht="30" customHeight="1" x14ac:dyDescent="0.2">
      <c r="A45" s="23" t="s">
        <v>84</v>
      </c>
      <c r="B45" s="52" t="s">
        <v>85</v>
      </c>
      <c r="C45" s="53">
        <v>1651545164</v>
      </c>
      <c r="D45" s="53">
        <f t="shared" si="3"/>
        <v>-107072830.32999992</v>
      </c>
      <c r="E45" s="53">
        <v>1544472333.6700001</v>
      </c>
      <c r="F45" s="53">
        <v>1255007699.1500001</v>
      </c>
      <c r="G45" s="54">
        <v>1255007699.1500001</v>
      </c>
      <c r="H45" s="54">
        <f t="shared" si="4"/>
        <v>289464634.51999998</v>
      </c>
      <c r="I45" s="53">
        <v>271967622.38</v>
      </c>
      <c r="J45" s="53">
        <f t="shared" si="5"/>
        <v>17497012.139999986</v>
      </c>
    </row>
    <row r="46" spans="1:10" s="22" customFormat="1" ht="30" customHeight="1" x14ac:dyDescent="0.2">
      <c r="A46" s="23" t="s">
        <v>86</v>
      </c>
      <c r="B46" s="52" t="s">
        <v>87</v>
      </c>
      <c r="C46" s="53">
        <v>257770629</v>
      </c>
      <c r="D46" s="53">
        <f t="shared" si="3"/>
        <v>39951942.050000012</v>
      </c>
      <c r="E46" s="53">
        <v>297722571.05000001</v>
      </c>
      <c r="F46" s="53">
        <v>275936289.13999999</v>
      </c>
      <c r="G46" s="54">
        <v>275936289.13999999</v>
      </c>
      <c r="H46" s="54">
        <f t="shared" si="4"/>
        <v>21786281.910000026</v>
      </c>
      <c r="I46" s="53">
        <v>9269674.2400000002</v>
      </c>
      <c r="J46" s="53">
        <f t="shared" si="5"/>
        <v>12516607.670000026</v>
      </c>
    </row>
    <row r="47" spans="1:10" s="22" customFormat="1" ht="30" customHeight="1" x14ac:dyDescent="0.2">
      <c r="A47" s="23" t="s">
        <v>88</v>
      </c>
      <c r="B47" s="52" t="s">
        <v>89</v>
      </c>
      <c r="C47" s="53">
        <v>22843582</v>
      </c>
      <c r="D47" s="53">
        <f t="shared" si="3"/>
        <v>14999960</v>
      </c>
      <c r="E47" s="53">
        <v>37843542</v>
      </c>
      <c r="F47" s="53">
        <v>34458282.240000002</v>
      </c>
      <c r="G47" s="54">
        <v>34458282.240000002</v>
      </c>
      <c r="H47" s="54">
        <f t="shared" si="4"/>
        <v>3385259.7599999979</v>
      </c>
      <c r="I47" s="53">
        <v>1339360.6499999999</v>
      </c>
      <c r="J47" s="53">
        <f t="shared" si="5"/>
        <v>2045899.109999998</v>
      </c>
    </row>
    <row r="48" spans="1:10" s="22" customFormat="1" ht="30" customHeight="1" x14ac:dyDescent="0.2">
      <c r="A48" s="23" t="s">
        <v>90</v>
      </c>
      <c r="B48" s="52" t="s">
        <v>91</v>
      </c>
      <c r="C48" s="53">
        <v>72889209</v>
      </c>
      <c r="D48" s="53">
        <f t="shared" si="3"/>
        <v>-9054270.2100000009</v>
      </c>
      <c r="E48" s="53">
        <v>63834938.789999999</v>
      </c>
      <c r="F48" s="53">
        <v>57041415.109999999</v>
      </c>
      <c r="G48" s="54">
        <v>57041415.109999999</v>
      </c>
      <c r="H48" s="54">
        <f t="shared" si="4"/>
        <v>6793523.6799999997</v>
      </c>
      <c r="I48" s="53">
        <v>2984927.38</v>
      </c>
      <c r="J48" s="53">
        <f t="shared" si="5"/>
        <v>3808596.3</v>
      </c>
    </row>
    <row r="49" spans="1:10" s="22" customFormat="1" ht="30" customHeight="1" x14ac:dyDescent="0.2">
      <c r="A49" s="23" t="s">
        <v>92</v>
      </c>
      <c r="B49" s="52" t="s">
        <v>93</v>
      </c>
      <c r="C49" s="53">
        <v>11143171</v>
      </c>
      <c r="D49" s="53">
        <f t="shared" si="3"/>
        <v>-1297849.4499999993</v>
      </c>
      <c r="E49" s="53">
        <v>9845321.5500000007</v>
      </c>
      <c r="F49" s="53">
        <v>9519698.4700000007</v>
      </c>
      <c r="G49" s="54">
        <v>9519698.4700000007</v>
      </c>
      <c r="H49" s="54">
        <f t="shared" si="4"/>
        <v>325623.08000000007</v>
      </c>
      <c r="I49" s="53">
        <v>63014.93</v>
      </c>
      <c r="J49" s="53">
        <f t="shared" si="5"/>
        <v>262608.15000000008</v>
      </c>
    </row>
    <row r="50" spans="1:10" s="24" customFormat="1" ht="30" customHeight="1" x14ac:dyDescent="0.2">
      <c r="A50" s="23" t="s">
        <v>94</v>
      </c>
      <c r="B50" s="52" t="s">
        <v>95</v>
      </c>
      <c r="C50" s="53">
        <v>13031221044</v>
      </c>
      <c r="D50" s="53">
        <f t="shared" si="3"/>
        <v>2496012879.3099995</v>
      </c>
      <c r="E50" s="53">
        <v>15527233923.309999</v>
      </c>
      <c r="F50" s="53">
        <v>12815740268.77</v>
      </c>
      <c r="G50" s="54">
        <v>12815740268.77</v>
      </c>
      <c r="H50" s="54">
        <f t="shared" si="4"/>
        <v>2711493654.539999</v>
      </c>
      <c r="I50" s="53">
        <v>2101602751.96</v>
      </c>
      <c r="J50" s="53">
        <f t="shared" si="5"/>
        <v>609890902.57999897</v>
      </c>
    </row>
    <row r="51" spans="1:10" s="24" customFormat="1" ht="30" customHeight="1" x14ac:dyDescent="0.2">
      <c r="A51" s="23" t="s">
        <v>96</v>
      </c>
      <c r="B51" s="52" t="s">
        <v>97</v>
      </c>
      <c r="C51" s="53">
        <v>33428287</v>
      </c>
      <c r="D51" s="53">
        <f t="shared" si="3"/>
        <v>1975752.1799999997</v>
      </c>
      <c r="E51" s="53">
        <v>35404039.18</v>
      </c>
      <c r="F51" s="53">
        <v>33731630.659999996</v>
      </c>
      <c r="G51" s="54">
        <v>33731630.659999996</v>
      </c>
      <c r="H51" s="54">
        <f t="shared" si="4"/>
        <v>1672408.5200000033</v>
      </c>
      <c r="I51" s="53">
        <v>702504.19</v>
      </c>
      <c r="J51" s="53">
        <f t="shared" si="5"/>
        <v>969904.33000000333</v>
      </c>
    </row>
    <row r="52" spans="1:10" s="24" customFormat="1" ht="30" customHeight="1" x14ac:dyDescent="0.2">
      <c r="A52" s="23" t="s">
        <v>98</v>
      </c>
      <c r="B52" s="52" t="s">
        <v>99</v>
      </c>
      <c r="C52" s="53">
        <v>1347400402</v>
      </c>
      <c r="D52" s="53">
        <f t="shared" si="3"/>
        <v>-318620</v>
      </c>
      <c r="E52" s="53">
        <v>1347081782</v>
      </c>
      <c r="F52" s="53">
        <v>1229351196.5999999</v>
      </c>
      <c r="G52" s="54">
        <v>1229351196.5999999</v>
      </c>
      <c r="H52" s="54">
        <f t="shared" si="4"/>
        <v>117730585.4000001</v>
      </c>
      <c r="I52" s="53">
        <v>95555455.390000001</v>
      </c>
      <c r="J52" s="53">
        <f t="shared" si="5"/>
        <v>22175130.010000095</v>
      </c>
    </row>
    <row r="53" spans="1:10" s="24" customFormat="1" ht="30" customHeight="1" x14ac:dyDescent="0.2">
      <c r="A53" s="23" t="s">
        <v>100</v>
      </c>
      <c r="B53" s="52" t="s">
        <v>101</v>
      </c>
      <c r="C53" s="53">
        <v>146763030</v>
      </c>
      <c r="D53" s="53">
        <f t="shared" si="3"/>
        <v>3784322.2899999917</v>
      </c>
      <c r="E53" s="53">
        <v>150547352.28999999</v>
      </c>
      <c r="F53" s="53">
        <v>145895365.72</v>
      </c>
      <c r="G53" s="54">
        <v>145895365.72</v>
      </c>
      <c r="H53" s="54">
        <f t="shared" si="4"/>
        <v>4651986.5699999928</v>
      </c>
      <c r="I53" s="53">
        <v>2117999.92</v>
      </c>
      <c r="J53" s="53">
        <f t="shared" si="5"/>
        <v>2533986.6499999929</v>
      </c>
    </row>
    <row r="54" spans="1:10" s="24" customFormat="1" ht="30" customHeight="1" x14ac:dyDescent="0.2">
      <c r="A54" s="23" t="s">
        <v>102</v>
      </c>
      <c r="B54" s="52" t="s">
        <v>103</v>
      </c>
      <c r="C54" s="53">
        <v>12107490713</v>
      </c>
      <c r="D54" s="53">
        <f t="shared" si="3"/>
        <v>-53529772.670000076</v>
      </c>
      <c r="E54" s="53">
        <v>12053960940.33</v>
      </c>
      <c r="F54" s="53">
        <v>11965108485.219999</v>
      </c>
      <c r="G54" s="54">
        <v>11965108485.219999</v>
      </c>
      <c r="H54" s="54">
        <f t="shared" si="4"/>
        <v>88852455.11000061</v>
      </c>
      <c r="I54" s="53">
        <v>66972557.530000001</v>
      </c>
      <c r="J54" s="53">
        <f t="shared" si="5"/>
        <v>21879897.580000609</v>
      </c>
    </row>
    <row r="55" spans="1:10" s="24" customFormat="1" ht="30" customHeight="1" x14ac:dyDescent="0.2">
      <c r="A55" s="23" t="s">
        <v>104</v>
      </c>
      <c r="B55" s="52" t="s">
        <v>105</v>
      </c>
      <c r="C55" s="53">
        <v>6453208829</v>
      </c>
      <c r="D55" s="53">
        <f t="shared" si="3"/>
        <v>448847978.18000031</v>
      </c>
      <c r="E55" s="53">
        <v>6902056807.1800003</v>
      </c>
      <c r="F55" s="53">
        <v>6825259198.3900003</v>
      </c>
      <c r="G55" s="54">
        <v>6825259198.3900003</v>
      </c>
      <c r="H55" s="54">
        <f t="shared" si="4"/>
        <v>76797608.789999962</v>
      </c>
      <c r="I55" s="53">
        <v>74623712.150000006</v>
      </c>
      <c r="J55" s="53">
        <f t="shared" si="5"/>
        <v>2173896.6399999559</v>
      </c>
    </row>
    <row r="56" spans="1:10" s="24" customFormat="1" ht="30" customHeight="1" x14ac:dyDescent="0.2">
      <c r="A56" s="23" t="s">
        <v>106</v>
      </c>
      <c r="B56" s="52" t="s">
        <v>107</v>
      </c>
      <c r="C56" s="53">
        <v>30381957</v>
      </c>
      <c r="D56" s="53">
        <f t="shared" si="3"/>
        <v>15784363.439999998</v>
      </c>
      <c r="E56" s="53">
        <v>46166320.439999998</v>
      </c>
      <c r="F56" s="53">
        <v>30960073.149999999</v>
      </c>
      <c r="G56" s="54">
        <v>30960073.149999999</v>
      </c>
      <c r="H56" s="54">
        <f t="shared" si="4"/>
        <v>15206247.289999999</v>
      </c>
      <c r="I56" s="53">
        <v>11339997.060000001</v>
      </c>
      <c r="J56" s="53">
        <f t="shared" si="5"/>
        <v>3866250.2299999986</v>
      </c>
    </row>
    <row r="57" spans="1:10" s="24" customFormat="1" ht="30" customHeight="1" x14ac:dyDescent="0.2">
      <c r="A57" s="23" t="s">
        <v>108</v>
      </c>
      <c r="B57" s="52" t="s">
        <v>109</v>
      </c>
      <c r="C57" s="53">
        <v>188763593</v>
      </c>
      <c r="D57" s="53">
        <f t="shared" si="3"/>
        <v>-25297671.800000012</v>
      </c>
      <c r="E57" s="53">
        <v>163465921.19999999</v>
      </c>
      <c r="F57" s="53">
        <v>137686760.34999999</v>
      </c>
      <c r="G57" s="54">
        <v>137686760.34999999</v>
      </c>
      <c r="H57" s="54">
        <f t="shared" si="4"/>
        <v>25779160.849999994</v>
      </c>
      <c r="I57" s="53">
        <v>10444420.300000001</v>
      </c>
      <c r="J57" s="53">
        <f t="shared" si="5"/>
        <v>15334740.549999993</v>
      </c>
    </row>
    <row r="58" spans="1:10" s="24" customFormat="1" ht="30" customHeight="1" x14ac:dyDescent="0.2">
      <c r="A58" s="23" t="s">
        <v>110</v>
      </c>
      <c r="B58" s="52" t="s">
        <v>111</v>
      </c>
      <c r="C58" s="53">
        <v>0</v>
      </c>
      <c r="D58" s="53">
        <f t="shared" si="3"/>
        <v>310042025.26999998</v>
      </c>
      <c r="E58" s="53">
        <v>310042025.26999998</v>
      </c>
      <c r="F58" s="53">
        <v>279590788.77999997</v>
      </c>
      <c r="G58" s="54">
        <v>279590788.77999997</v>
      </c>
      <c r="H58" s="54">
        <f t="shared" si="4"/>
        <v>30451236.49000001</v>
      </c>
      <c r="I58" s="53">
        <v>29713459.800000001</v>
      </c>
      <c r="J58" s="53">
        <f t="shared" si="5"/>
        <v>737776.69000000879</v>
      </c>
    </row>
    <row r="59" spans="1:10" s="24" customFormat="1" ht="30" customHeight="1" x14ac:dyDescent="0.2">
      <c r="A59" s="23" t="s">
        <v>112</v>
      </c>
      <c r="B59" s="52" t="s">
        <v>113</v>
      </c>
      <c r="C59" s="53">
        <v>523766244</v>
      </c>
      <c r="D59" s="53">
        <f t="shared" si="3"/>
        <v>-75000000</v>
      </c>
      <c r="E59" s="53">
        <v>448766244</v>
      </c>
      <c r="F59" s="53">
        <v>402084049.47000003</v>
      </c>
      <c r="G59" s="54">
        <v>402084049.47000003</v>
      </c>
      <c r="H59" s="54">
        <f t="shared" si="4"/>
        <v>46682194.529999971</v>
      </c>
      <c r="I59" s="53">
        <v>9542214.2100000009</v>
      </c>
      <c r="J59" s="53">
        <f t="shared" si="5"/>
        <v>37139980.31999997</v>
      </c>
    </row>
    <row r="60" spans="1:10" s="24" customFormat="1" ht="30" customHeight="1" x14ac:dyDescent="0.2">
      <c r="A60" s="23" t="s">
        <v>114</v>
      </c>
      <c r="B60" s="52" t="s">
        <v>115</v>
      </c>
      <c r="C60" s="53">
        <v>0</v>
      </c>
      <c r="D60" s="53">
        <f t="shared" si="3"/>
        <v>4600349677.8599997</v>
      </c>
      <c r="E60" s="53">
        <v>4600349677.8599997</v>
      </c>
      <c r="F60" s="53">
        <v>4600349677.8599997</v>
      </c>
      <c r="G60" s="54">
        <v>4600349677.8599997</v>
      </c>
      <c r="H60" s="54">
        <f t="shared" si="4"/>
        <v>0</v>
      </c>
      <c r="I60" s="53">
        <v>0</v>
      </c>
      <c r="J60" s="53">
        <f t="shared" si="5"/>
        <v>0</v>
      </c>
    </row>
    <row r="61" spans="1:10" s="24" customFormat="1" ht="30" customHeight="1" x14ac:dyDescent="0.2">
      <c r="A61" s="23" t="s">
        <v>116</v>
      </c>
      <c r="B61" s="52" t="s">
        <v>117</v>
      </c>
      <c r="C61" s="53">
        <v>2131500000</v>
      </c>
      <c r="D61" s="53">
        <f t="shared" si="3"/>
        <v>-2131500000</v>
      </c>
      <c r="E61" s="53">
        <v>0</v>
      </c>
      <c r="F61" s="53">
        <v>0</v>
      </c>
      <c r="G61" s="54">
        <v>0</v>
      </c>
      <c r="H61" s="54">
        <f t="shared" si="4"/>
        <v>0</v>
      </c>
      <c r="I61" s="53">
        <v>0</v>
      </c>
      <c r="J61" s="53">
        <f t="shared" si="5"/>
        <v>0</v>
      </c>
    </row>
    <row r="62" spans="1:10" s="24" customFormat="1" ht="30" customHeight="1" x14ac:dyDescent="0.2">
      <c r="A62" s="23" t="s">
        <v>118</v>
      </c>
      <c r="B62" s="52" t="s">
        <v>119</v>
      </c>
      <c r="C62" s="53">
        <v>4342000000</v>
      </c>
      <c r="D62" s="53">
        <f t="shared" si="3"/>
        <v>-350000000</v>
      </c>
      <c r="E62" s="53">
        <v>3992000000</v>
      </c>
      <c r="F62" s="53">
        <v>3205476891.4899998</v>
      </c>
      <c r="G62" s="54">
        <v>3205476891.4899998</v>
      </c>
      <c r="H62" s="54">
        <f t="shared" si="4"/>
        <v>786523108.51000023</v>
      </c>
      <c r="I62" s="53">
        <v>0</v>
      </c>
      <c r="J62" s="53">
        <f t="shared" si="5"/>
        <v>786523108.51000023</v>
      </c>
    </row>
    <row r="63" spans="1:10" s="24" customFormat="1" ht="30" customHeight="1" x14ac:dyDescent="0.2">
      <c r="A63" s="23" t="s">
        <v>120</v>
      </c>
      <c r="B63" s="52" t="s">
        <v>121</v>
      </c>
      <c r="C63" s="53">
        <v>6967735131</v>
      </c>
      <c r="D63" s="53">
        <f t="shared" si="3"/>
        <v>3001283095.2199993</v>
      </c>
      <c r="E63" s="53">
        <v>9969018226.2199993</v>
      </c>
      <c r="F63" s="53">
        <v>9968774080.3799992</v>
      </c>
      <c r="G63" s="54">
        <v>9968774080.3799992</v>
      </c>
      <c r="H63" s="54">
        <f t="shared" si="4"/>
        <v>244145.84000015259</v>
      </c>
      <c r="I63" s="53">
        <v>244145.84</v>
      </c>
      <c r="J63" s="53">
        <f t="shared" si="5"/>
        <v>1.5259138308465481E-7</v>
      </c>
    </row>
    <row r="64" spans="1:10" s="24" customFormat="1" ht="30" customHeight="1" x14ac:dyDescent="0.2">
      <c r="A64" s="23" t="s">
        <v>122</v>
      </c>
      <c r="B64" s="52" t="s">
        <v>123</v>
      </c>
      <c r="C64" s="53">
        <v>1650000000</v>
      </c>
      <c r="D64" s="53">
        <f t="shared" si="3"/>
        <v>100000000</v>
      </c>
      <c r="E64" s="53">
        <v>1750000000</v>
      </c>
      <c r="F64" s="53">
        <v>1750000000</v>
      </c>
      <c r="G64" s="54">
        <v>1750000000</v>
      </c>
      <c r="H64" s="54">
        <f t="shared" si="4"/>
        <v>0</v>
      </c>
      <c r="I64" s="53">
        <v>0</v>
      </c>
      <c r="J64" s="53">
        <f t="shared" si="5"/>
        <v>0</v>
      </c>
    </row>
    <row r="65" spans="1:10" s="24" customFormat="1" ht="30" customHeight="1" x14ac:dyDescent="0.2">
      <c r="A65" s="23" t="s">
        <v>124</v>
      </c>
      <c r="B65" s="52" t="s">
        <v>125</v>
      </c>
      <c r="C65" s="53">
        <v>400000000</v>
      </c>
      <c r="D65" s="53">
        <f t="shared" si="3"/>
        <v>3268234</v>
      </c>
      <c r="E65" s="53">
        <v>403268234</v>
      </c>
      <c r="F65" s="53">
        <v>403268234</v>
      </c>
      <c r="G65" s="54">
        <v>403268234</v>
      </c>
      <c r="H65" s="54">
        <f t="shared" si="4"/>
        <v>0</v>
      </c>
      <c r="I65" s="53">
        <v>0</v>
      </c>
      <c r="J65" s="53">
        <f t="shared" si="5"/>
        <v>0</v>
      </c>
    </row>
    <row r="66" spans="1:10" s="24" customFormat="1" ht="30" customHeight="1" x14ac:dyDescent="0.2">
      <c r="A66" s="23" t="s">
        <v>126</v>
      </c>
      <c r="B66" s="52" t="s">
        <v>127</v>
      </c>
      <c r="C66" s="53">
        <v>6500000000</v>
      </c>
      <c r="D66" s="53">
        <f t="shared" si="3"/>
        <v>1062121980.1499996</v>
      </c>
      <c r="E66" s="53">
        <v>7562121980.1499996</v>
      </c>
      <c r="F66" s="53">
        <v>7562121980.1499996</v>
      </c>
      <c r="G66" s="54">
        <v>7562121980.1499996</v>
      </c>
      <c r="H66" s="54">
        <f t="shared" si="4"/>
        <v>0</v>
      </c>
      <c r="I66" s="53">
        <v>0</v>
      </c>
      <c r="J66" s="53">
        <f t="shared" si="5"/>
        <v>0</v>
      </c>
    </row>
    <row r="67" spans="1:10" s="24" customFormat="1" ht="30" customHeight="1" x14ac:dyDescent="0.2">
      <c r="A67" s="23" t="s">
        <v>128</v>
      </c>
      <c r="B67" s="52" t="s">
        <v>129</v>
      </c>
      <c r="C67" s="53">
        <v>227000000</v>
      </c>
      <c r="D67" s="53">
        <f t="shared" si="3"/>
        <v>0</v>
      </c>
      <c r="E67" s="53">
        <v>227000000</v>
      </c>
      <c r="F67" s="53">
        <v>227000000</v>
      </c>
      <c r="G67" s="54">
        <v>227000000</v>
      </c>
      <c r="H67" s="54">
        <f t="shared" si="4"/>
        <v>0</v>
      </c>
      <c r="I67" s="53">
        <v>0</v>
      </c>
      <c r="J67" s="53">
        <f t="shared" si="5"/>
        <v>0</v>
      </c>
    </row>
    <row r="68" spans="1:10" s="24" customFormat="1" ht="30" customHeight="1" x14ac:dyDescent="0.2">
      <c r="A68" s="23" t="s">
        <v>130</v>
      </c>
      <c r="B68" s="52" t="s">
        <v>131</v>
      </c>
      <c r="C68" s="53">
        <v>515046942</v>
      </c>
      <c r="D68" s="53">
        <f t="shared" si="3"/>
        <v>23200000</v>
      </c>
      <c r="E68" s="53">
        <v>538246942</v>
      </c>
      <c r="F68" s="53">
        <v>538246942</v>
      </c>
      <c r="G68" s="54">
        <v>538246942</v>
      </c>
      <c r="H68" s="54">
        <f t="shared" si="4"/>
        <v>0</v>
      </c>
      <c r="I68" s="53">
        <v>0</v>
      </c>
      <c r="J68" s="53">
        <f t="shared" si="5"/>
        <v>0</v>
      </c>
    </row>
    <row r="69" spans="1:10" s="24" customFormat="1" ht="30" customHeight="1" x14ac:dyDescent="0.2">
      <c r="A69" s="23" t="s">
        <v>132</v>
      </c>
      <c r="B69" s="52" t="s">
        <v>133</v>
      </c>
      <c r="C69" s="53">
        <v>341775766</v>
      </c>
      <c r="D69" s="53">
        <f t="shared" si="3"/>
        <v>31061514.449999988</v>
      </c>
      <c r="E69" s="53">
        <v>372837280.44999999</v>
      </c>
      <c r="F69" s="53">
        <v>372837280.44999999</v>
      </c>
      <c r="G69" s="54">
        <v>372837280.44999999</v>
      </c>
      <c r="H69" s="54">
        <f t="shared" si="4"/>
        <v>0</v>
      </c>
      <c r="I69" s="53">
        <v>0</v>
      </c>
      <c r="J69" s="53">
        <f t="shared" si="5"/>
        <v>0</v>
      </c>
    </row>
    <row r="70" spans="1:10" s="24" customFormat="1" ht="30" customHeight="1" x14ac:dyDescent="0.2">
      <c r="A70" s="23" t="s">
        <v>134</v>
      </c>
      <c r="B70" s="52" t="s">
        <v>135</v>
      </c>
      <c r="C70" s="53">
        <v>474602998</v>
      </c>
      <c r="D70" s="53">
        <f t="shared" si="3"/>
        <v>0</v>
      </c>
      <c r="E70" s="53">
        <v>474602998</v>
      </c>
      <c r="F70" s="53">
        <v>474602998</v>
      </c>
      <c r="G70" s="54">
        <v>474602998</v>
      </c>
      <c r="H70" s="54">
        <f t="shared" si="4"/>
        <v>0</v>
      </c>
      <c r="I70" s="53">
        <v>0</v>
      </c>
      <c r="J70" s="53">
        <f t="shared" si="5"/>
        <v>0</v>
      </c>
    </row>
    <row r="71" spans="1:10" s="24" customFormat="1" ht="30" customHeight="1" x14ac:dyDescent="0.2">
      <c r="A71" s="23" t="s">
        <v>136</v>
      </c>
      <c r="B71" s="52" t="s">
        <v>137</v>
      </c>
      <c r="C71" s="53">
        <v>1258736710</v>
      </c>
      <c r="D71" s="53">
        <f t="shared" si="3"/>
        <v>194985545</v>
      </c>
      <c r="E71" s="53">
        <v>1453722255</v>
      </c>
      <c r="F71" s="53">
        <v>1453722255</v>
      </c>
      <c r="G71" s="54">
        <v>1453722255</v>
      </c>
      <c r="H71" s="54">
        <f t="shared" si="4"/>
        <v>0</v>
      </c>
      <c r="I71" s="53">
        <v>0</v>
      </c>
      <c r="J71" s="53">
        <f t="shared" si="5"/>
        <v>0</v>
      </c>
    </row>
    <row r="72" spans="1:10" s="24" customFormat="1" ht="30" customHeight="1" x14ac:dyDescent="0.2">
      <c r="A72" s="23" t="s">
        <v>138</v>
      </c>
      <c r="B72" s="52" t="s">
        <v>139</v>
      </c>
      <c r="C72" s="53">
        <v>241955194</v>
      </c>
      <c r="D72" s="53">
        <f t="shared" si="3"/>
        <v>0</v>
      </c>
      <c r="E72" s="53">
        <v>241955194</v>
      </c>
      <c r="F72" s="53">
        <v>241955194</v>
      </c>
      <c r="G72" s="54">
        <v>241955194</v>
      </c>
      <c r="H72" s="54">
        <f t="shared" si="4"/>
        <v>0</v>
      </c>
      <c r="I72" s="53">
        <v>0</v>
      </c>
      <c r="J72" s="53">
        <f t="shared" si="5"/>
        <v>0</v>
      </c>
    </row>
    <row r="73" spans="1:10" s="24" customFormat="1" ht="30" customHeight="1" x14ac:dyDescent="0.2">
      <c r="A73" s="23" t="s">
        <v>140</v>
      </c>
      <c r="B73" s="52" t="s">
        <v>141</v>
      </c>
      <c r="C73" s="53">
        <v>1605000000</v>
      </c>
      <c r="D73" s="53">
        <f t="shared" si="3"/>
        <v>0</v>
      </c>
      <c r="E73" s="53">
        <v>1605000000</v>
      </c>
      <c r="F73" s="53">
        <v>1605000000</v>
      </c>
      <c r="G73" s="54">
        <v>1605000000</v>
      </c>
      <c r="H73" s="54">
        <f t="shared" si="4"/>
        <v>0</v>
      </c>
      <c r="I73" s="53">
        <v>0</v>
      </c>
      <c r="J73" s="53">
        <f t="shared" si="5"/>
        <v>0</v>
      </c>
    </row>
    <row r="74" spans="1:10" s="24" customFormat="1" ht="30" customHeight="1" x14ac:dyDescent="0.2">
      <c r="A74" s="23" t="s">
        <v>142</v>
      </c>
      <c r="B74" s="52" t="s">
        <v>143</v>
      </c>
      <c r="C74" s="53">
        <v>147868308</v>
      </c>
      <c r="D74" s="53">
        <f t="shared" si="3"/>
        <v>0</v>
      </c>
      <c r="E74" s="53">
        <v>147868308</v>
      </c>
      <c r="F74" s="53">
        <v>147868308</v>
      </c>
      <c r="G74" s="54">
        <v>147868308</v>
      </c>
      <c r="H74" s="54">
        <f t="shared" si="4"/>
        <v>0</v>
      </c>
      <c r="I74" s="53">
        <v>0</v>
      </c>
      <c r="J74" s="53">
        <f t="shared" si="5"/>
        <v>0</v>
      </c>
    </row>
    <row r="75" spans="1:10" s="24" customFormat="1" ht="30" customHeight="1" x14ac:dyDescent="0.2">
      <c r="A75" s="23" t="s">
        <v>144</v>
      </c>
      <c r="B75" s="52" t="s">
        <v>145</v>
      </c>
      <c r="C75" s="53">
        <v>7700000000</v>
      </c>
      <c r="D75" s="53">
        <f t="shared" si="3"/>
        <v>583971545.43000031</v>
      </c>
      <c r="E75" s="53">
        <v>8283971545.4300003</v>
      </c>
      <c r="F75" s="53">
        <v>8283971545.4300003</v>
      </c>
      <c r="G75" s="54">
        <v>8283971545.4300003</v>
      </c>
      <c r="H75" s="54">
        <f t="shared" si="4"/>
        <v>0</v>
      </c>
      <c r="I75" s="53">
        <v>0</v>
      </c>
      <c r="J75" s="53">
        <f t="shared" si="5"/>
        <v>0</v>
      </c>
    </row>
    <row r="76" spans="1:10" s="24" customFormat="1" ht="30" customHeight="1" x14ac:dyDescent="0.2">
      <c r="A76" s="23" t="s">
        <v>146</v>
      </c>
      <c r="B76" s="52" t="s">
        <v>147</v>
      </c>
      <c r="C76" s="53">
        <v>21530536</v>
      </c>
      <c r="D76" s="53">
        <f t="shared" si="3"/>
        <v>0</v>
      </c>
      <c r="E76" s="53">
        <v>21530536</v>
      </c>
      <c r="F76" s="53">
        <v>21530536</v>
      </c>
      <c r="G76" s="54">
        <v>21530536</v>
      </c>
      <c r="H76" s="54">
        <f t="shared" si="4"/>
        <v>0</v>
      </c>
      <c r="I76" s="53">
        <v>0</v>
      </c>
      <c r="J76" s="53">
        <f t="shared" si="5"/>
        <v>0</v>
      </c>
    </row>
    <row r="77" spans="1:10" s="24" customFormat="1" ht="30" customHeight="1" x14ac:dyDescent="0.2">
      <c r="A77" s="23" t="s">
        <v>148</v>
      </c>
      <c r="B77" s="52" t="s">
        <v>149</v>
      </c>
      <c r="C77" s="53">
        <v>13765581</v>
      </c>
      <c r="D77" s="53">
        <f t="shared" si="3"/>
        <v>-1000000</v>
      </c>
      <c r="E77" s="53">
        <v>12765581</v>
      </c>
      <c r="F77" s="53">
        <v>8779429.7599999998</v>
      </c>
      <c r="G77" s="54">
        <v>8779429.7599999998</v>
      </c>
      <c r="H77" s="54">
        <f t="shared" si="4"/>
        <v>3986151.24</v>
      </c>
      <c r="I77" s="53">
        <v>635616.68999999994</v>
      </c>
      <c r="J77" s="53">
        <f t="shared" si="5"/>
        <v>3350534.5500000003</v>
      </c>
    </row>
    <row r="78" spans="1:10" s="24" customFormat="1" ht="30" customHeight="1" x14ac:dyDescent="0.2">
      <c r="A78" s="23" t="s">
        <v>150</v>
      </c>
      <c r="B78" s="52" t="s">
        <v>151</v>
      </c>
      <c r="C78" s="53">
        <v>37396418</v>
      </c>
      <c r="D78" s="53">
        <f t="shared" si="3"/>
        <v>4849312.3699999973</v>
      </c>
      <c r="E78" s="53">
        <v>42245730.369999997</v>
      </c>
      <c r="F78" s="53">
        <v>41209292.719999999</v>
      </c>
      <c r="G78" s="54">
        <v>41209292.719999999</v>
      </c>
      <c r="H78" s="54">
        <f t="shared" si="4"/>
        <v>1036437.6499999985</v>
      </c>
      <c r="I78" s="53">
        <v>226861.34</v>
      </c>
      <c r="J78" s="53">
        <f t="shared" si="5"/>
        <v>809576.30999999854</v>
      </c>
    </row>
    <row r="79" spans="1:10" s="24" customFormat="1" ht="30" customHeight="1" x14ac:dyDescent="0.2">
      <c r="A79" s="23" t="s">
        <v>152</v>
      </c>
      <c r="B79" s="52" t="s">
        <v>153</v>
      </c>
      <c r="C79" s="53">
        <v>12996724</v>
      </c>
      <c r="D79" s="53">
        <f t="shared" si="3"/>
        <v>0</v>
      </c>
      <c r="E79" s="53">
        <v>12996724</v>
      </c>
      <c r="F79" s="53">
        <v>12275765.810000001</v>
      </c>
      <c r="G79" s="54">
        <v>12275765.810000001</v>
      </c>
      <c r="H79" s="54">
        <f t="shared" si="4"/>
        <v>720958.18999999948</v>
      </c>
      <c r="I79" s="53">
        <v>273667.09000000003</v>
      </c>
      <c r="J79" s="53">
        <f t="shared" si="5"/>
        <v>447291.09999999945</v>
      </c>
    </row>
    <row r="80" spans="1:10" s="24" customFormat="1" ht="30" customHeight="1" x14ac:dyDescent="0.2">
      <c r="A80" s="23" t="s">
        <v>154</v>
      </c>
      <c r="B80" s="52" t="s">
        <v>155</v>
      </c>
      <c r="C80" s="53">
        <v>2723671427</v>
      </c>
      <c r="D80" s="53">
        <f t="shared" si="3"/>
        <v>1560547144.1199999</v>
      </c>
      <c r="E80" s="53">
        <v>4284218571.1199999</v>
      </c>
      <c r="F80" s="53">
        <v>3306133623.73</v>
      </c>
      <c r="G80" s="54">
        <v>3306133623.73</v>
      </c>
      <c r="H80" s="54">
        <f t="shared" si="4"/>
        <v>978084947.38999987</v>
      </c>
      <c r="I80" s="53">
        <v>596060996.79999995</v>
      </c>
      <c r="J80" s="53">
        <f t="shared" si="5"/>
        <v>382023950.58999991</v>
      </c>
    </row>
    <row r="81" spans="1:10" s="24" customFormat="1" ht="30" customHeight="1" x14ac:dyDescent="0.2">
      <c r="A81" s="23" t="s">
        <v>156</v>
      </c>
      <c r="B81" s="52" t="s">
        <v>157</v>
      </c>
      <c r="C81" s="53">
        <v>873376</v>
      </c>
      <c r="D81" s="53">
        <f t="shared" si="3"/>
        <v>0</v>
      </c>
      <c r="E81" s="53">
        <v>873376</v>
      </c>
      <c r="F81" s="53">
        <v>0</v>
      </c>
      <c r="G81" s="54">
        <v>0</v>
      </c>
      <c r="H81" s="54">
        <f t="shared" si="4"/>
        <v>873376</v>
      </c>
      <c r="I81" s="53">
        <v>0</v>
      </c>
      <c r="J81" s="53">
        <f t="shared" si="5"/>
        <v>873376</v>
      </c>
    </row>
    <row r="82" spans="1:10" s="24" customFormat="1" ht="30" customHeight="1" x14ac:dyDescent="0.2">
      <c r="A82" s="23" t="s">
        <v>158</v>
      </c>
      <c r="B82" s="52" t="s">
        <v>159</v>
      </c>
      <c r="C82" s="53">
        <v>457242413</v>
      </c>
      <c r="D82" s="53">
        <f t="shared" si="3"/>
        <v>0</v>
      </c>
      <c r="E82" s="53">
        <v>457242413</v>
      </c>
      <c r="F82" s="53">
        <v>457242413</v>
      </c>
      <c r="G82" s="54">
        <v>457242413</v>
      </c>
      <c r="H82" s="54">
        <f t="shared" si="4"/>
        <v>0</v>
      </c>
      <c r="I82" s="53">
        <v>0</v>
      </c>
      <c r="J82" s="53">
        <f t="shared" si="5"/>
        <v>0</v>
      </c>
    </row>
    <row r="83" spans="1:10" s="24" customFormat="1" ht="30" customHeight="1" x14ac:dyDescent="0.2">
      <c r="A83" s="23" t="s">
        <v>160</v>
      </c>
      <c r="B83" s="52" t="s">
        <v>161</v>
      </c>
      <c r="C83" s="53">
        <v>189897238</v>
      </c>
      <c r="D83" s="53">
        <f t="shared" si="3"/>
        <v>7570800.3700000048</v>
      </c>
      <c r="E83" s="53">
        <v>197468038.37</v>
      </c>
      <c r="F83" s="53">
        <v>131639087.7</v>
      </c>
      <c r="G83" s="54">
        <v>131639087.7</v>
      </c>
      <c r="H83" s="54">
        <f t="shared" si="4"/>
        <v>65828950.670000002</v>
      </c>
      <c r="I83" s="53">
        <v>26179142.34</v>
      </c>
      <c r="J83" s="53">
        <f t="shared" si="5"/>
        <v>39649808.329999998</v>
      </c>
    </row>
    <row r="84" spans="1:10" s="24" customFormat="1" ht="30" customHeight="1" x14ac:dyDescent="0.2">
      <c r="A84" s="23" t="s">
        <v>162</v>
      </c>
      <c r="B84" s="52" t="s">
        <v>163</v>
      </c>
      <c r="C84" s="53">
        <v>1151790862</v>
      </c>
      <c r="D84" s="53">
        <f t="shared" si="3"/>
        <v>908632.40000009537</v>
      </c>
      <c r="E84" s="53">
        <v>1152699494.4000001</v>
      </c>
      <c r="F84" s="53">
        <v>1128565615.3099999</v>
      </c>
      <c r="G84" s="54">
        <v>1128565615.3099999</v>
      </c>
      <c r="H84" s="54">
        <f t="shared" si="4"/>
        <v>24133879.090000153</v>
      </c>
      <c r="I84" s="53">
        <v>24125079.25</v>
      </c>
      <c r="J84" s="53">
        <f t="shared" si="5"/>
        <v>8799.8400001525879</v>
      </c>
    </row>
    <row r="85" spans="1:10" s="24" customFormat="1" ht="30" customHeight="1" x14ac:dyDescent="0.2">
      <c r="A85" s="23" t="s">
        <v>164</v>
      </c>
      <c r="B85" s="52" t="s">
        <v>165</v>
      </c>
      <c r="C85" s="53">
        <v>120339106</v>
      </c>
      <c r="D85" s="53">
        <f t="shared" si="3"/>
        <v>-1324333.4200000018</v>
      </c>
      <c r="E85" s="53">
        <v>119014772.58</v>
      </c>
      <c r="F85" s="53">
        <v>118405440.27</v>
      </c>
      <c r="G85" s="54">
        <v>118405440.27</v>
      </c>
      <c r="H85" s="54">
        <f t="shared" si="4"/>
        <v>609332.31000000238</v>
      </c>
      <c r="I85" s="53">
        <v>580799.02</v>
      </c>
      <c r="J85" s="53">
        <f t="shared" si="5"/>
        <v>28533.290000002366</v>
      </c>
    </row>
    <row r="86" spans="1:10" s="24" customFormat="1" ht="30" customHeight="1" x14ac:dyDescent="0.2">
      <c r="A86" s="23" t="s">
        <v>166</v>
      </c>
      <c r="B86" s="52" t="s">
        <v>167</v>
      </c>
      <c r="C86" s="53">
        <v>24859502</v>
      </c>
      <c r="D86" s="53">
        <f t="shared" ref="D86:D120" si="6">E86-C86</f>
        <v>411813644.89999998</v>
      </c>
      <c r="E86" s="53">
        <v>436673146.89999998</v>
      </c>
      <c r="F86" s="53">
        <v>310553231.10000002</v>
      </c>
      <c r="G86" s="54">
        <v>310553231.10000002</v>
      </c>
      <c r="H86" s="54">
        <f t="shared" ref="H86:H120" si="7">+E86-G86</f>
        <v>126119915.79999995</v>
      </c>
      <c r="I86" s="53">
        <v>118034044.8</v>
      </c>
      <c r="J86" s="53">
        <f t="shared" ref="J86:J120" si="8">+H86-I86</f>
        <v>8085870.9999999553</v>
      </c>
    </row>
    <row r="87" spans="1:10" s="24" customFormat="1" ht="30" customHeight="1" x14ac:dyDescent="0.2">
      <c r="A87" s="23" t="s">
        <v>168</v>
      </c>
      <c r="B87" s="52" t="s">
        <v>169</v>
      </c>
      <c r="C87" s="53">
        <v>128763515</v>
      </c>
      <c r="D87" s="53">
        <f t="shared" si="6"/>
        <v>-2775.8400000035763</v>
      </c>
      <c r="E87" s="53">
        <v>128760739.16</v>
      </c>
      <c r="F87" s="53">
        <v>87164579.870000005</v>
      </c>
      <c r="G87" s="54">
        <v>87164579.870000005</v>
      </c>
      <c r="H87" s="54">
        <f t="shared" si="7"/>
        <v>41596159.289999992</v>
      </c>
      <c r="I87" s="53">
        <v>41253581.950000003</v>
      </c>
      <c r="J87" s="53">
        <f t="shared" si="8"/>
        <v>342577.33999998868</v>
      </c>
    </row>
    <row r="88" spans="1:10" s="24" customFormat="1" ht="30" customHeight="1" x14ac:dyDescent="0.2">
      <c r="A88" s="23" t="s">
        <v>170</v>
      </c>
      <c r="B88" s="52" t="s">
        <v>171</v>
      </c>
      <c r="C88" s="53">
        <v>28569845</v>
      </c>
      <c r="D88" s="53">
        <f t="shared" si="6"/>
        <v>-1251518.9499999993</v>
      </c>
      <c r="E88" s="53">
        <v>27318326.050000001</v>
      </c>
      <c r="F88" s="53">
        <v>26854334.68</v>
      </c>
      <c r="G88" s="54">
        <v>26854334.68</v>
      </c>
      <c r="H88" s="54">
        <f t="shared" si="7"/>
        <v>463991.37000000104</v>
      </c>
      <c r="I88" s="53">
        <v>291800.45</v>
      </c>
      <c r="J88" s="53">
        <f t="shared" si="8"/>
        <v>172190.92000000103</v>
      </c>
    </row>
    <row r="89" spans="1:10" s="24" customFormat="1" ht="30" customHeight="1" x14ac:dyDescent="0.2">
      <c r="A89" s="23" t="s">
        <v>172</v>
      </c>
      <c r="B89" s="52" t="s">
        <v>173</v>
      </c>
      <c r="C89" s="53">
        <v>2283703422</v>
      </c>
      <c r="D89" s="53">
        <f t="shared" si="6"/>
        <v>309189640.28999996</v>
      </c>
      <c r="E89" s="53">
        <v>2592893062.29</v>
      </c>
      <c r="F89" s="53">
        <v>2372861295.8200002</v>
      </c>
      <c r="G89" s="54">
        <v>2372861295.8200002</v>
      </c>
      <c r="H89" s="54">
        <f t="shared" si="7"/>
        <v>220031766.46999979</v>
      </c>
      <c r="I89" s="53">
        <v>194776156.66</v>
      </c>
      <c r="J89" s="53">
        <f t="shared" si="8"/>
        <v>25255609.809999794</v>
      </c>
    </row>
    <row r="90" spans="1:10" s="24" customFormat="1" ht="30" customHeight="1" x14ac:dyDescent="0.2">
      <c r="A90" s="23" t="s">
        <v>174</v>
      </c>
      <c r="B90" s="52" t="s">
        <v>175</v>
      </c>
      <c r="C90" s="53">
        <v>17986615</v>
      </c>
      <c r="D90" s="53">
        <f t="shared" si="6"/>
        <v>13169.539999999106</v>
      </c>
      <c r="E90" s="53">
        <v>17999784.539999999</v>
      </c>
      <c r="F90" s="53">
        <v>17126173.699999999</v>
      </c>
      <c r="G90" s="54">
        <v>17126173.699999999</v>
      </c>
      <c r="H90" s="54">
        <f t="shared" si="7"/>
        <v>873610.83999999985</v>
      </c>
      <c r="I90" s="53">
        <v>362862.64</v>
      </c>
      <c r="J90" s="53">
        <f t="shared" si="8"/>
        <v>510748.19999999984</v>
      </c>
    </row>
    <row r="91" spans="1:10" s="24" customFormat="1" ht="30" customHeight="1" x14ac:dyDescent="0.2">
      <c r="A91" s="23" t="s">
        <v>176</v>
      </c>
      <c r="B91" s="52" t="s">
        <v>177</v>
      </c>
      <c r="C91" s="53">
        <v>157050493</v>
      </c>
      <c r="D91" s="53">
        <f t="shared" si="6"/>
        <v>0</v>
      </c>
      <c r="E91" s="53">
        <v>157050493</v>
      </c>
      <c r="F91" s="53">
        <v>120393555.95</v>
      </c>
      <c r="G91" s="54">
        <v>120393555.95</v>
      </c>
      <c r="H91" s="54">
        <f t="shared" si="7"/>
        <v>36656937.049999997</v>
      </c>
      <c r="I91" s="53">
        <v>26630984.68</v>
      </c>
      <c r="J91" s="53">
        <f t="shared" si="8"/>
        <v>10025952.369999997</v>
      </c>
    </row>
    <row r="92" spans="1:10" s="24" customFormat="1" ht="30" customHeight="1" x14ac:dyDescent="0.2">
      <c r="A92" s="23" t="s">
        <v>178</v>
      </c>
      <c r="B92" s="52" t="s">
        <v>179</v>
      </c>
      <c r="C92" s="53">
        <v>401977171</v>
      </c>
      <c r="D92" s="53">
        <f t="shared" si="6"/>
        <v>5036759.1499999762</v>
      </c>
      <c r="E92" s="53">
        <v>407013930.14999998</v>
      </c>
      <c r="F92" s="53">
        <v>399446212.29000002</v>
      </c>
      <c r="G92" s="54">
        <v>399446212.29000002</v>
      </c>
      <c r="H92" s="54">
        <f t="shared" si="7"/>
        <v>7567717.8599999547</v>
      </c>
      <c r="I92" s="53">
        <v>3015361.47</v>
      </c>
      <c r="J92" s="53">
        <f t="shared" si="8"/>
        <v>4552356.389999954</v>
      </c>
    </row>
    <row r="93" spans="1:10" s="24" customFormat="1" ht="30" customHeight="1" x14ac:dyDescent="0.2">
      <c r="A93" s="23" t="s">
        <v>180</v>
      </c>
      <c r="B93" s="52" t="s">
        <v>181</v>
      </c>
      <c r="C93" s="53">
        <v>42854158</v>
      </c>
      <c r="D93" s="53">
        <f t="shared" si="6"/>
        <v>40219201.680000007</v>
      </c>
      <c r="E93" s="53">
        <v>83073359.680000007</v>
      </c>
      <c r="F93" s="53">
        <v>80997711.469999999</v>
      </c>
      <c r="G93" s="54">
        <v>80997711.469999999</v>
      </c>
      <c r="H93" s="54">
        <f t="shared" si="7"/>
        <v>2075648.2100000083</v>
      </c>
      <c r="I93" s="53">
        <v>1062896.3799999999</v>
      </c>
      <c r="J93" s="53">
        <f t="shared" si="8"/>
        <v>1012751.8300000085</v>
      </c>
    </row>
    <row r="94" spans="1:10" s="24" customFormat="1" ht="30" customHeight="1" x14ac:dyDescent="0.2">
      <c r="A94" s="23" t="s">
        <v>182</v>
      </c>
      <c r="B94" s="52" t="s">
        <v>183</v>
      </c>
      <c r="C94" s="53">
        <v>16512611</v>
      </c>
      <c r="D94" s="53">
        <f t="shared" si="6"/>
        <v>-14226125.140000001</v>
      </c>
      <c r="E94" s="53">
        <v>2286485.86</v>
      </c>
      <c r="F94" s="53">
        <v>2248711.0099999998</v>
      </c>
      <c r="G94" s="54">
        <v>2248711.0099999998</v>
      </c>
      <c r="H94" s="54">
        <f t="shared" si="7"/>
        <v>37774.850000000093</v>
      </c>
      <c r="I94" s="53">
        <v>0</v>
      </c>
      <c r="J94" s="53">
        <f t="shared" si="8"/>
        <v>37774.850000000093</v>
      </c>
    </row>
    <row r="95" spans="1:10" s="24" customFormat="1" ht="30" customHeight="1" x14ac:dyDescent="0.2">
      <c r="A95" s="23" t="s">
        <v>184</v>
      </c>
      <c r="B95" s="52" t="s">
        <v>185</v>
      </c>
      <c r="C95" s="53">
        <v>0</v>
      </c>
      <c r="D95" s="53">
        <f t="shared" si="6"/>
        <v>1130220886.5599999</v>
      </c>
      <c r="E95" s="53">
        <v>1130220886.5599999</v>
      </c>
      <c r="F95" s="53">
        <v>1112627793.26</v>
      </c>
      <c r="G95" s="54">
        <v>1112627793.26</v>
      </c>
      <c r="H95" s="54">
        <f t="shared" si="7"/>
        <v>17593093.299999952</v>
      </c>
      <c r="I95" s="53">
        <v>14002000</v>
      </c>
      <c r="J95" s="53">
        <f t="shared" si="8"/>
        <v>3591093.2999999523</v>
      </c>
    </row>
    <row r="96" spans="1:10" s="24" customFormat="1" ht="30" customHeight="1" x14ac:dyDescent="0.2">
      <c r="A96" s="23" t="s">
        <v>186</v>
      </c>
      <c r="B96" s="52" t="s">
        <v>187</v>
      </c>
      <c r="C96" s="53">
        <v>791700595</v>
      </c>
      <c r="D96" s="53">
        <f t="shared" si="6"/>
        <v>0</v>
      </c>
      <c r="E96" s="53">
        <v>791700595</v>
      </c>
      <c r="F96" s="53">
        <v>92907537.069999993</v>
      </c>
      <c r="G96" s="54">
        <v>92907537.069999993</v>
      </c>
      <c r="H96" s="54">
        <f t="shared" si="7"/>
        <v>698793057.93000007</v>
      </c>
      <c r="I96" s="53">
        <v>231379611.24000001</v>
      </c>
      <c r="J96" s="53">
        <f t="shared" si="8"/>
        <v>467413446.69000006</v>
      </c>
    </row>
    <row r="97" spans="1:10" s="24" customFormat="1" ht="30" customHeight="1" x14ac:dyDescent="0.2">
      <c r="A97" s="23" t="s">
        <v>188</v>
      </c>
      <c r="B97" s="52" t="s">
        <v>189</v>
      </c>
      <c r="C97" s="53">
        <v>2761233509</v>
      </c>
      <c r="D97" s="53">
        <f t="shared" si="6"/>
        <v>-986564.73999977112</v>
      </c>
      <c r="E97" s="53">
        <v>2760246944.2600002</v>
      </c>
      <c r="F97" s="53">
        <v>2720240025.9899998</v>
      </c>
      <c r="G97" s="54">
        <v>2720240025.9899998</v>
      </c>
      <c r="H97" s="54">
        <f t="shared" si="7"/>
        <v>40006918.270000458</v>
      </c>
      <c r="I97" s="53">
        <v>30941700.829999998</v>
      </c>
      <c r="J97" s="53">
        <f t="shared" si="8"/>
        <v>9065217.4400004596</v>
      </c>
    </row>
    <row r="98" spans="1:10" s="24" customFormat="1" ht="30" customHeight="1" x14ac:dyDescent="0.2">
      <c r="A98" s="23" t="s">
        <v>190</v>
      </c>
      <c r="B98" s="52" t="s">
        <v>191</v>
      </c>
      <c r="C98" s="53">
        <v>13599921247</v>
      </c>
      <c r="D98" s="53">
        <f t="shared" si="6"/>
        <v>3004865645.3099995</v>
      </c>
      <c r="E98" s="53">
        <v>16604786892.309999</v>
      </c>
      <c r="F98" s="53">
        <v>13550149784.48</v>
      </c>
      <c r="G98" s="54">
        <v>13550149784.48</v>
      </c>
      <c r="H98" s="54">
        <f t="shared" si="7"/>
        <v>3054637107.8299999</v>
      </c>
      <c r="I98" s="53">
        <v>2958204987.0799999</v>
      </c>
      <c r="J98" s="53">
        <f t="shared" si="8"/>
        <v>96432120.75</v>
      </c>
    </row>
    <row r="99" spans="1:10" s="24" customFormat="1" ht="30" customHeight="1" x14ac:dyDescent="0.2">
      <c r="A99" s="23" t="s">
        <v>192</v>
      </c>
      <c r="B99" s="52" t="s">
        <v>193</v>
      </c>
      <c r="C99" s="53">
        <v>159499649</v>
      </c>
      <c r="D99" s="53">
        <f t="shared" si="6"/>
        <v>-22255510.520000011</v>
      </c>
      <c r="E99" s="53">
        <v>137244138.47999999</v>
      </c>
      <c r="F99" s="53">
        <v>114501626.67</v>
      </c>
      <c r="G99" s="54">
        <v>114501626.67</v>
      </c>
      <c r="H99" s="54">
        <f t="shared" si="7"/>
        <v>22742511.809999987</v>
      </c>
      <c r="I99" s="53">
        <v>15998357.130000001</v>
      </c>
      <c r="J99" s="53">
        <f t="shared" si="8"/>
        <v>6744154.6799999867</v>
      </c>
    </row>
    <row r="100" spans="1:10" s="24" customFormat="1" ht="30" customHeight="1" x14ac:dyDescent="0.2">
      <c r="A100" s="23" t="s">
        <v>194</v>
      </c>
      <c r="B100" s="52" t="s">
        <v>195</v>
      </c>
      <c r="C100" s="53">
        <v>1821179973</v>
      </c>
      <c r="D100" s="53">
        <f t="shared" si="6"/>
        <v>32151527.589999914</v>
      </c>
      <c r="E100" s="53">
        <v>1853331500.5899999</v>
      </c>
      <c r="F100" s="53">
        <v>1674579598.4000001</v>
      </c>
      <c r="G100" s="54">
        <v>1674579598.4000001</v>
      </c>
      <c r="H100" s="54">
        <f t="shared" si="7"/>
        <v>178751902.18999982</v>
      </c>
      <c r="I100" s="53">
        <v>133204241.98999999</v>
      </c>
      <c r="J100" s="53">
        <f t="shared" si="8"/>
        <v>45547660.199999824</v>
      </c>
    </row>
    <row r="101" spans="1:10" s="24" customFormat="1" ht="30" customHeight="1" x14ac:dyDescent="0.2">
      <c r="A101" s="23" t="s">
        <v>196</v>
      </c>
      <c r="B101" s="52" t="s">
        <v>197</v>
      </c>
      <c r="C101" s="53">
        <v>931888880</v>
      </c>
      <c r="D101" s="53">
        <f t="shared" si="6"/>
        <v>1040012246.9200001</v>
      </c>
      <c r="E101" s="53">
        <v>1971901126.9200001</v>
      </c>
      <c r="F101" s="53">
        <v>1822432063.5699999</v>
      </c>
      <c r="G101" s="54">
        <v>1822432063.5699999</v>
      </c>
      <c r="H101" s="54">
        <f t="shared" si="7"/>
        <v>149469063.35000014</v>
      </c>
      <c r="I101" s="53">
        <v>149468063.83000001</v>
      </c>
      <c r="J101" s="53">
        <f t="shared" si="8"/>
        <v>999.52000012993813</v>
      </c>
    </row>
    <row r="102" spans="1:10" s="24" customFormat="1" ht="30" customHeight="1" x14ac:dyDescent="0.2">
      <c r="A102" s="23" t="s">
        <v>198</v>
      </c>
      <c r="B102" s="52" t="s">
        <v>199</v>
      </c>
      <c r="C102" s="53">
        <v>35786014</v>
      </c>
      <c r="D102" s="53">
        <f t="shared" si="6"/>
        <v>-582297.18999999762</v>
      </c>
      <c r="E102" s="53">
        <v>35203716.810000002</v>
      </c>
      <c r="F102" s="53">
        <v>33596307.740000002</v>
      </c>
      <c r="G102" s="54">
        <v>33596307.740000002</v>
      </c>
      <c r="H102" s="54">
        <f t="shared" si="7"/>
        <v>1607409.0700000003</v>
      </c>
      <c r="I102" s="53">
        <v>1169620.3999999999</v>
      </c>
      <c r="J102" s="53">
        <f t="shared" si="8"/>
        <v>437788.67000000039</v>
      </c>
    </row>
    <row r="103" spans="1:10" s="24" customFormat="1" ht="30" customHeight="1" x14ac:dyDescent="0.2">
      <c r="A103" s="23" t="s">
        <v>200</v>
      </c>
      <c r="B103" s="52" t="s">
        <v>201</v>
      </c>
      <c r="C103" s="53">
        <v>297418194</v>
      </c>
      <c r="D103" s="53">
        <f t="shared" si="6"/>
        <v>-17801442.730000019</v>
      </c>
      <c r="E103" s="53">
        <v>279616751.26999998</v>
      </c>
      <c r="F103" s="53">
        <v>272927895.45999998</v>
      </c>
      <c r="G103" s="54">
        <v>272927895.45999998</v>
      </c>
      <c r="H103" s="54">
        <f t="shared" si="7"/>
        <v>6688855.8100000024</v>
      </c>
      <c r="I103" s="53">
        <v>5009794.63</v>
      </c>
      <c r="J103" s="53">
        <f t="shared" si="8"/>
        <v>1679061.1800000025</v>
      </c>
    </row>
    <row r="104" spans="1:10" s="24" customFormat="1" ht="30" customHeight="1" x14ac:dyDescent="0.2">
      <c r="A104" s="23" t="s">
        <v>202</v>
      </c>
      <c r="B104" s="52" t="s">
        <v>203</v>
      </c>
      <c r="C104" s="53">
        <v>52419467</v>
      </c>
      <c r="D104" s="53">
        <f t="shared" si="6"/>
        <v>0</v>
      </c>
      <c r="E104" s="53">
        <v>52419467</v>
      </c>
      <c r="F104" s="53">
        <v>42209668.729999997</v>
      </c>
      <c r="G104" s="54">
        <v>42209668.729999997</v>
      </c>
      <c r="H104" s="54">
        <f t="shared" si="7"/>
        <v>10209798.270000003</v>
      </c>
      <c r="I104" s="53">
        <v>4563475.4400000004</v>
      </c>
      <c r="J104" s="53">
        <f t="shared" si="8"/>
        <v>5646322.8300000029</v>
      </c>
    </row>
    <row r="105" spans="1:10" s="24" customFormat="1" ht="30" customHeight="1" x14ac:dyDescent="0.2">
      <c r="A105" s="23" t="s">
        <v>204</v>
      </c>
      <c r="B105" s="52" t="s">
        <v>205</v>
      </c>
      <c r="C105" s="53">
        <v>7132102898</v>
      </c>
      <c r="D105" s="53">
        <f t="shared" si="6"/>
        <v>736177921.02000046</v>
      </c>
      <c r="E105" s="53">
        <v>7868280819.0200005</v>
      </c>
      <c r="F105" s="53">
        <v>7762451438.6599998</v>
      </c>
      <c r="G105" s="54">
        <v>7762451438.6599998</v>
      </c>
      <c r="H105" s="54">
        <f t="shared" si="7"/>
        <v>105829380.36000061</v>
      </c>
      <c r="I105" s="53">
        <v>7659748.0999999996</v>
      </c>
      <c r="J105" s="53">
        <f t="shared" si="8"/>
        <v>98169632.260000616</v>
      </c>
    </row>
    <row r="106" spans="1:10" s="24" customFormat="1" ht="30" customHeight="1" x14ac:dyDescent="0.2">
      <c r="A106" s="23" t="s">
        <v>206</v>
      </c>
      <c r="B106" s="52" t="s">
        <v>207</v>
      </c>
      <c r="C106" s="53">
        <v>127760215</v>
      </c>
      <c r="D106" s="53">
        <f t="shared" si="6"/>
        <v>15000000</v>
      </c>
      <c r="E106" s="53">
        <v>142760215</v>
      </c>
      <c r="F106" s="53">
        <v>125335890.51000001</v>
      </c>
      <c r="G106" s="54">
        <v>125335890.51000001</v>
      </c>
      <c r="H106" s="54">
        <f t="shared" si="7"/>
        <v>17424324.489999995</v>
      </c>
      <c r="I106" s="53">
        <v>15209431.58</v>
      </c>
      <c r="J106" s="53">
        <f t="shared" si="8"/>
        <v>2214892.9099999946</v>
      </c>
    </row>
    <row r="107" spans="1:10" s="24" customFormat="1" ht="30" customHeight="1" x14ac:dyDescent="0.2">
      <c r="A107" s="23" t="s">
        <v>208</v>
      </c>
      <c r="B107" s="52" t="s">
        <v>209</v>
      </c>
      <c r="C107" s="53">
        <v>16749309</v>
      </c>
      <c r="D107" s="53">
        <f t="shared" si="6"/>
        <v>1188056.9400000013</v>
      </c>
      <c r="E107" s="53">
        <v>17937365.940000001</v>
      </c>
      <c r="F107" s="53">
        <v>17624349.649999999</v>
      </c>
      <c r="G107" s="54">
        <v>17624349.649999999</v>
      </c>
      <c r="H107" s="54">
        <f t="shared" si="7"/>
        <v>313016.29000000283</v>
      </c>
      <c r="I107" s="53">
        <v>188739.23</v>
      </c>
      <c r="J107" s="53">
        <f t="shared" si="8"/>
        <v>124277.06000000282</v>
      </c>
    </row>
    <row r="108" spans="1:10" s="24" customFormat="1" ht="30" customHeight="1" x14ac:dyDescent="0.2">
      <c r="A108" s="23" t="s">
        <v>210</v>
      </c>
      <c r="B108" s="52" t="s">
        <v>211</v>
      </c>
      <c r="C108" s="53">
        <v>7953954</v>
      </c>
      <c r="D108" s="53">
        <f t="shared" si="6"/>
        <v>2739402</v>
      </c>
      <c r="E108" s="53">
        <v>10693356</v>
      </c>
      <c r="F108" s="53">
        <v>8117561.3700000001</v>
      </c>
      <c r="G108" s="54">
        <v>8117561.3700000001</v>
      </c>
      <c r="H108" s="54">
        <f t="shared" si="7"/>
        <v>2575794.63</v>
      </c>
      <c r="I108" s="53">
        <v>1999690.45</v>
      </c>
      <c r="J108" s="53">
        <f t="shared" si="8"/>
        <v>576104.17999999993</v>
      </c>
    </row>
    <row r="109" spans="1:10" s="24" customFormat="1" ht="30" customHeight="1" x14ac:dyDescent="0.2">
      <c r="A109" s="23" t="s">
        <v>212</v>
      </c>
      <c r="B109" s="52" t="s">
        <v>213</v>
      </c>
      <c r="C109" s="53">
        <v>12594767</v>
      </c>
      <c r="D109" s="53">
        <f t="shared" si="6"/>
        <v>16338513.5</v>
      </c>
      <c r="E109" s="53">
        <v>28933280.5</v>
      </c>
      <c r="F109" s="53">
        <v>20121899.010000002</v>
      </c>
      <c r="G109" s="54">
        <v>20121899.010000002</v>
      </c>
      <c r="H109" s="54">
        <f t="shared" si="7"/>
        <v>8811381.4899999984</v>
      </c>
      <c r="I109" s="53">
        <v>92800</v>
      </c>
      <c r="J109" s="53">
        <f t="shared" si="8"/>
        <v>8718581.4899999984</v>
      </c>
    </row>
    <row r="110" spans="1:10" s="24" customFormat="1" ht="30" customHeight="1" x14ac:dyDescent="0.2">
      <c r="A110" s="23" t="s">
        <v>214</v>
      </c>
      <c r="B110" s="52" t="s">
        <v>215</v>
      </c>
      <c r="C110" s="53">
        <v>97042316</v>
      </c>
      <c r="D110" s="53">
        <f t="shared" si="6"/>
        <v>0</v>
      </c>
      <c r="E110" s="53">
        <v>97042316</v>
      </c>
      <c r="F110" s="53">
        <v>87543744.290000007</v>
      </c>
      <c r="G110" s="54">
        <v>87543744.290000007</v>
      </c>
      <c r="H110" s="54">
        <f t="shared" si="7"/>
        <v>9498571.7099999934</v>
      </c>
      <c r="I110" s="53">
        <v>2255918.39</v>
      </c>
      <c r="J110" s="53">
        <f t="shared" si="8"/>
        <v>7242653.3199999928</v>
      </c>
    </row>
    <row r="111" spans="1:10" s="24" customFormat="1" ht="30" customHeight="1" x14ac:dyDescent="0.2">
      <c r="A111" s="23" t="s">
        <v>216</v>
      </c>
      <c r="B111" s="52" t="s">
        <v>217</v>
      </c>
      <c r="C111" s="53">
        <v>38113360</v>
      </c>
      <c r="D111" s="53">
        <f t="shared" si="6"/>
        <v>10234834</v>
      </c>
      <c r="E111" s="53">
        <v>48348194</v>
      </c>
      <c r="F111" s="53">
        <v>31303050.780000001</v>
      </c>
      <c r="G111" s="54">
        <v>31303050.780000001</v>
      </c>
      <c r="H111" s="54">
        <f t="shared" si="7"/>
        <v>17045143.219999999</v>
      </c>
      <c r="I111" s="53">
        <v>2556730.81</v>
      </c>
      <c r="J111" s="53">
        <f t="shared" si="8"/>
        <v>14488412.409999998</v>
      </c>
    </row>
    <row r="112" spans="1:10" s="24" customFormat="1" ht="30" customHeight="1" x14ac:dyDescent="0.2">
      <c r="A112" s="23" t="s">
        <v>218</v>
      </c>
      <c r="B112" s="52" t="s">
        <v>219</v>
      </c>
      <c r="C112" s="53">
        <v>1339608815</v>
      </c>
      <c r="D112" s="53">
        <f t="shared" si="6"/>
        <v>5192443</v>
      </c>
      <c r="E112" s="53">
        <v>1344801258</v>
      </c>
      <c r="F112" s="53">
        <v>1138438393.5599999</v>
      </c>
      <c r="G112" s="54">
        <v>1138438393.5599999</v>
      </c>
      <c r="H112" s="54">
        <f t="shared" si="7"/>
        <v>206362864.44000006</v>
      </c>
      <c r="I112" s="53">
        <v>20345373.73</v>
      </c>
      <c r="J112" s="53">
        <f t="shared" si="8"/>
        <v>186017490.71000007</v>
      </c>
    </row>
    <row r="113" spans="1:12" s="24" customFormat="1" ht="30" customHeight="1" x14ac:dyDescent="0.2">
      <c r="A113" s="23" t="s">
        <v>220</v>
      </c>
      <c r="B113" s="52" t="s">
        <v>221</v>
      </c>
      <c r="C113" s="53">
        <v>260338088</v>
      </c>
      <c r="D113" s="53">
        <f t="shared" si="6"/>
        <v>-24961942.539999992</v>
      </c>
      <c r="E113" s="53">
        <v>235376145.46000001</v>
      </c>
      <c r="F113" s="53">
        <v>231044589.69999999</v>
      </c>
      <c r="G113" s="54">
        <v>231044589.69999999</v>
      </c>
      <c r="H113" s="54">
        <f t="shared" si="7"/>
        <v>4331555.7600000203</v>
      </c>
      <c r="I113" s="53">
        <v>2751486.16</v>
      </c>
      <c r="J113" s="53">
        <f t="shared" si="8"/>
        <v>1580069.6000000201</v>
      </c>
    </row>
    <row r="114" spans="1:12" s="24" customFormat="1" ht="30" customHeight="1" x14ac:dyDescent="0.2">
      <c r="A114" s="23" t="s">
        <v>222</v>
      </c>
      <c r="B114" s="52" t="s">
        <v>223</v>
      </c>
      <c r="C114" s="53">
        <v>1132550991</v>
      </c>
      <c r="D114" s="53">
        <f t="shared" si="6"/>
        <v>10530633.400000095</v>
      </c>
      <c r="E114" s="53">
        <v>1143081624.4000001</v>
      </c>
      <c r="F114" s="53">
        <v>1130999773.03</v>
      </c>
      <c r="G114" s="54">
        <v>1130999773.03</v>
      </c>
      <c r="H114" s="54">
        <f t="shared" si="7"/>
        <v>12081851.370000124</v>
      </c>
      <c r="I114" s="53">
        <v>8604663.5099999998</v>
      </c>
      <c r="J114" s="53">
        <f t="shared" si="8"/>
        <v>3477187.8600001242</v>
      </c>
    </row>
    <row r="115" spans="1:12" s="24" customFormat="1" ht="30" customHeight="1" x14ac:dyDescent="0.2">
      <c r="A115" s="23" t="s">
        <v>224</v>
      </c>
      <c r="B115" s="52" t="s">
        <v>225</v>
      </c>
      <c r="C115" s="53">
        <v>8873587896</v>
      </c>
      <c r="D115" s="53">
        <f t="shared" si="6"/>
        <v>2089584</v>
      </c>
      <c r="E115" s="53">
        <v>8875677480</v>
      </c>
      <c r="F115" s="53">
        <v>8441548134.1099997</v>
      </c>
      <c r="G115" s="54">
        <v>8441548134.1099997</v>
      </c>
      <c r="H115" s="54">
        <f t="shared" si="7"/>
        <v>434129345.89000034</v>
      </c>
      <c r="I115" s="53">
        <v>432221372</v>
      </c>
      <c r="J115" s="53">
        <f t="shared" si="8"/>
        <v>1907973.8900003433</v>
      </c>
    </row>
    <row r="116" spans="1:12" s="24" customFormat="1" ht="30" customHeight="1" x14ac:dyDescent="0.2">
      <c r="A116" s="23" t="s">
        <v>226</v>
      </c>
      <c r="B116" s="52" t="s">
        <v>227</v>
      </c>
      <c r="C116" s="53">
        <v>50108381</v>
      </c>
      <c r="D116" s="53">
        <f t="shared" si="6"/>
        <v>3174392.549999997</v>
      </c>
      <c r="E116" s="53">
        <v>53282773.549999997</v>
      </c>
      <c r="F116" s="53">
        <v>44452335.329999998</v>
      </c>
      <c r="G116" s="54">
        <v>44452335.329999998</v>
      </c>
      <c r="H116" s="54">
        <f t="shared" si="7"/>
        <v>8830438.2199999988</v>
      </c>
      <c r="I116" s="53">
        <v>1694586.78</v>
      </c>
      <c r="J116" s="53">
        <f t="shared" si="8"/>
        <v>7135851.4399999985</v>
      </c>
    </row>
    <row r="117" spans="1:12" s="24" customFormat="1" ht="30" customHeight="1" x14ac:dyDescent="0.2">
      <c r="A117" s="23" t="s">
        <v>228</v>
      </c>
      <c r="B117" s="52" t="s">
        <v>229</v>
      </c>
      <c r="C117" s="53">
        <v>642741443</v>
      </c>
      <c r="D117" s="53">
        <f t="shared" si="6"/>
        <v>1891884192.5700002</v>
      </c>
      <c r="E117" s="53">
        <v>2534625635.5700002</v>
      </c>
      <c r="F117" s="53">
        <v>2518628492.2399998</v>
      </c>
      <c r="G117" s="54">
        <v>2518628492.2399998</v>
      </c>
      <c r="H117" s="54">
        <f t="shared" si="7"/>
        <v>15997143.330000401</v>
      </c>
      <c r="I117" s="53">
        <v>0</v>
      </c>
      <c r="J117" s="53">
        <f t="shared" si="8"/>
        <v>15997143.330000401</v>
      </c>
    </row>
    <row r="118" spans="1:12" s="24" customFormat="1" ht="30" customHeight="1" x14ac:dyDescent="0.2">
      <c r="A118" s="23" t="s">
        <v>230</v>
      </c>
      <c r="B118" s="52" t="s">
        <v>231</v>
      </c>
      <c r="C118" s="53">
        <v>447629024</v>
      </c>
      <c r="D118" s="53">
        <f t="shared" si="6"/>
        <v>-441984457.5</v>
      </c>
      <c r="E118" s="53">
        <v>5644566.5</v>
      </c>
      <c r="F118" s="53">
        <v>5592313.1900000004</v>
      </c>
      <c r="G118" s="54">
        <v>5592313.1900000004</v>
      </c>
      <c r="H118" s="54">
        <f t="shared" si="7"/>
        <v>52253.30999999959</v>
      </c>
      <c r="I118" s="53">
        <v>0</v>
      </c>
      <c r="J118" s="53">
        <f t="shared" si="8"/>
        <v>52253.30999999959</v>
      </c>
    </row>
    <row r="119" spans="1:12" s="24" customFormat="1" ht="30" customHeight="1" x14ac:dyDescent="0.2">
      <c r="A119" s="23" t="s">
        <v>232</v>
      </c>
      <c r="B119" s="52" t="s">
        <v>233</v>
      </c>
      <c r="C119" s="53">
        <v>526397507</v>
      </c>
      <c r="D119" s="53">
        <f t="shared" si="6"/>
        <v>2415756211.4000001</v>
      </c>
      <c r="E119" s="53">
        <v>2942153718.4000001</v>
      </c>
      <c r="F119" s="53">
        <v>2942153718.4000001</v>
      </c>
      <c r="G119" s="54">
        <v>2942153718.4000001</v>
      </c>
      <c r="H119" s="54">
        <f t="shared" si="7"/>
        <v>0</v>
      </c>
      <c r="I119" s="53">
        <v>0</v>
      </c>
      <c r="J119" s="53">
        <f t="shared" si="8"/>
        <v>0</v>
      </c>
    </row>
    <row r="120" spans="1:12" s="24" customFormat="1" ht="30" customHeight="1" x14ac:dyDescent="0.2">
      <c r="A120" s="23" t="s">
        <v>234</v>
      </c>
      <c r="B120" s="52" t="s">
        <v>235</v>
      </c>
      <c r="C120" s="53">
        <v>155275850</v>
      </c>
      <c r="D120" s="53">
        <f t="shared" si="6"/>
        <v>-155275850</v>
      </c>
      <c r="E120" s="53">
        <v>0</v>
      </c>
      <c r="F120" s="53">
        <v>0</v>
      </c>
      <c r="G120" s="54">
        <v>0</v>
      </c>
      <c r="H120" s="54">
        <f t="shared" si="7"/>
        <v>0</v>
      </c>
      <c r="I120" s="53">
        <v>0</v>
      </c>
      <c r="J120" s="53">
        <f t="shared" si="8"/>
        <v>0</v>
      </c>
    </row>
    <row r="121" spans="1:12" s="25" customFormat="1" ht="8.1" customHeight="1" x14ac:dyDescent="0.25">
      <c r="B121" s="26"/>
      <c r="C121" s="27"/>
      <c r="D121" s="27"/>
      <c r="E121" s="28"/>
      <c r="F121" s="27"/>
      <c r="G121" s="29"/>
      <c r="H121" s="29"/>
      <c r="I121" s="29"/>
      <c r="J121" s="27"/>
    </row>
    <row r="122" spans="1:12" s="25" customFormat="1" ht="19.7" customHeight="1" x14ac:dyDescent="0.25">
      <c r="B122" s="20" t="s">
        <v>236</v>
      </c>
      <c r="C122" s="28">
        <f>SUM(C9:C120)</f>
        <v>233803749007</v>
      </c>
      <c r="D122" s="30">
        <f>E122-C122</f>
        <v>34922819206.569885</v>
      </c>
      <c r="E122" s="28">
        <f>SUM(E9:E120)</f>
        <v>268726568213.56989</v>
      </c>
      <c r="F122" s="28">
        <f>SUM(F9:F120)</f>
        <v>244900334912.06006</v>
      </c>
      <c r="G122" s="28">
        <f>SUM(G9:G120)</f>
        <v>244900334912.06006</v>
      </c>
      <c r="H122" s="28">
        <f>+E122-G122</f>
        <v>23826233301.509827</v>
      </c>
      <c r="I122" s="28">
        <f>SUM(I9:I120)</f>
        <v>17133487553.73999</v>
      </c>
      <c r="J122" s="28">
        <f>+H122-I122</f>
        <v>6692745747.7698364</v>
      </c>
      <c r="L122" s="31"/>
    </row>
    <row r="123" spans="1:12" ht="16.5" customHeight="1" thickBot="1" x14ac:dyDescent="0.3">
      <c r="B123" s="32"/>
      <c r="C123" s="33"/>
      <c r="D123" s="33"/>
      <c r="E123" s="34"/>
      <c r="F123" s="35"/>
      <c r="G123" s="34"/>
      <c r="H123" s="34"/>
      <c r="I123" s="34"/>
      <c r="J123" s="35"/>
    </row>
    <row r="124" spans="1:12" ht="16.5" customHeight="1" thickTop="1" x14ac:dyDescent="0.25">
      <c r="B124" s="36" t="s">
        <v>237</v>
      </c>
      <c r="C124" s="36"/>
      <c r="D124" s="36"/>
      <c r="E124" s="37"/>
      <c r="F124" s="37"/>
      <c r="G124" s="37"/>
      <c r="H124" s="37"/>
      <c r="I124" s="37"/>
      <c r="J124" s="37"/>
    </row>
    <row r="125" spans="1:12" x14ac:dyDescent="0.25">
      <c r="B125" s="38" t="s">
        <v>238</v>
      </c>
      <c r="C125" s="38"/>
      <c r="D125" s="38"/>
      <c r="E125" s="38"/>
      <c r="F125" s="38"/>
      <c r="G125" s="38"/>
      <c r="H125" s="38"/>
      <c r="I125" s="38"/>
      <c r="J125" s="38"/>
    </row>
    <row r="126" spans="1:12" x14ac:dyDescent="0.25">
      <c r="B126" s="36" t="s">
        <v>239</v>
      </c>
      <c r="C126" s="37"/>
      <c r="D126" s="37"/>
      <c r="E126" s="37"/>
      <c r="F126" s="37"/>
      <c r="G126" s="37"/>
      <c r="H126" s="37"/>
      <c r="I126" s="37"/>
      <c r="J126" s="37"/>
    </row>
    <row r="127" spans="1:12" x14ac:dyDescent="0.25">
      <c r="B127" s="37" t="s">
        <v>240</v>
      </c>
      <c r="C127" s="37"/>
      <c r="D127" s="37"/>
      <c r="E127" s="37"/>
      <c r="F127" s="37"/>
      <c r="G127" s="37"/>
      <c r="H127" s="37"/>
      <c r="I127" s="37"/>
      <c r="J127" s="37"/>
    </row>
    <row r="128" spans="1:12" ht="14.45" customHeight="1" x14ac:dyDescent="0.25">
      <c r="B128" s="37" t="s">
        <v>241</v>
      </c>
      <c r="C128" s="37"/>
      <c r="D128" s="37"/>
      <c r="E128" s="37"/>
      <c r="F128" s="37"/>
      <c r="G128" s="37"/>
      <c r="H128" s="37"/>
      <c r="I128" s="37"/>
      <c r="J128" s="37"/>
    </row>
    <row r="129" spans="2:10" ht="14.45" customHeight="1" x14ac:dyDescent="0.25">
      <c r="B129" s="36" t="s">
        <v>242</v>
      </c>
      <c r="C129" s="36"/>
      <c r="D129" s="36"/>
      <c r="E129" s="37"/>
      <c r="F129" s="37"/>
      <c r="G129" s="37"/>
      <c r="H129" s="37"/>
      <c r="I129" s="37"/>
      <c r="J129" s="37"/>
    </row>
    <row r="132" spans="2:10" x14ac:dyDescent="0.25">
      <c r="C132" s="39">
        <f>C122-'Administrativa-2'!C17-'Administrativa-3'!C19</f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24:J124"/>
    <mergeCell ref="B125:J125"/>
    <mergeCell ref="B126:J126"/>
    <mergeCell ref="B127:J127"/>
    <mergeCell ref="B128:J128"/>
    <mergeCell ref="B129:J129"/>
    <mergeCell ref="B1:J1"/>
    <mergeCell ref="B2:J2"/>
    <mergeCell ref="B3:J3"/>
    <mergeCell ref="B4:J4"/>
    <mergeCell ref="B5:J5"/>
    <mergeCell ref="B6:B7"/>
    <mergeCell ref="C6:G6"/>
    <mergeCell ref="H6:H7"/>
    <mergeCell ref="I6:I7"/>
    <mergeCell ref="J6:J7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F179-7498-4D94-AAA0-D672FD931EE1}">
  <sheetPr>
    <tabColor rgb="FF00B050"/>
    <pageSetUpPr fitToPage="1"/>
  </sheetPr>
  <dimension ref="A1:M30"/>
  <sheetViews>
    <sheetView showGridLines="0" tabSelected="1" view="pageBreakPreview" topLeftCell="B1" zoomScale="85" zoomScaleNormal="85" workbookViewId="0">
      <selection activeCell="B9" sqref="B9:J120"/>
    </sheetView>
  </sheetViews>
  <sheetFormatPr baseColWidth="10" defaultColWidth="11.5703125" defaultRowHeight="15.75" x14ac:dyDescent="0.25"/>
  <cols>
    <col min="1" max="1" width="4.85546875" style="1" hidden="1" customWidth="1"/>
    <col min="2" max="2" width="32.8554687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0" t="s">
        <v>5</v>
      </c>
      <c r="C7" s="15" t="s">
        <v>243</v>
      </c>
      <c r="D7" s="15"/>
      <c r="E7" s="15"/>
      <c r="F7" s="15"/>
      <c r="G7" s="15"/>
      <c r="H7" s="41" t="s">
        <v>7</v>
      </c>
      <c r="I7" s="41" t="s">
        <v>8</v>
      </c>
      <c r="J7" s="41" t="s">
        <v>9</v>
      </c>
    </row>
    <row r="8" spans="1:11" ht="30" customHeight="1" x14ac:dyDescent="0.25">
      <c r="B8" s="40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2"/>
      <c r="I8" s="42"/>
      <c r="J8" s="42"/>
    </row>
    <row r="9" spans="1:11" ht="15" customHeight="1" x14ac:dyDescent="0.25">
      <c r="B9" s="40"/>
      <c r="C9" s="43">
        <v>1</v>
      </c>
      <c r="D9" s="43">
        <v>2</v>
      </c>
      <c r="E9" s="17" t="s">
        <v>244</v>
      </c>
      <c r="F9" s="44">
        <v>4</v>
      </c>
      <c r="G9" s="44">
        <v>5</v>
      </c>
      <c r="H9" s="45"/>
      <c r="I9" s="45"/>
      <c r="J9" s="45"/>
    </row>
    <row r="10" spans="1:11" s="19" customFormat="1" ht="8.1" customHeight="1" x14ac:dyDescent="0.25"/>
    <row r="11" spans="1:11" s="19" customFormat="1" ht="24.95" customHeight="1" x14ac:dyDescent="0.2">
      <c r="A11" s="23" t="s">
        <v>245</v>
      </c>
      <c r="B11" s="55" t="s">
        <v>246</v>
      </c>
      <c r="C11" s="56">
        <v>163598379734</v>
      </c>
      <c r="D11" s="57">
        <f>E11-C11</f>
        <v>20948158410.529999</v>
      </c>
      <c r="E11" s="56">
        <v>184546538144.53</v>
      </c>
      <c r="F11" s="56">
        <v>167254785179.64001</v>
      </c>
      <c r="G11" s="58">
        <v>167254785179.64001</v>
      </c>
      <c r="H11" s="58">
        <f>+E11-G11</f>
        <v>17291752964.889984</v>
      </c>
      <c r="I11" s="56">
        <v>12060455308.870001</v>
      </c>
      <c r="J11" s="57">
        <f>+H11-I11</f>
        <v>5231297656.0199833</v>
      </c>
    </row>
    <row r="12" spans="1:11" s="46" customFormat="1" ht="24.95" customHeight="1" x14ac:dyDescent="0.2">
      <c r="A12" s="23" t="s">
        <v>247</v>
      </c>
      <c r="B12" s="55" t="s">
        <v>248</v>
      </c>
      <c r="C12" s="56">
        <v>2050000000</v>
      </c>
      <c r="D12" s="57">
        <f>E12-C12</f>
        <v>103268234</v>
      </c>
      <c r="E12" s="56">
        <v>2153268234</v>
      </c>
      <c r="F12" s="56">
        <v>2153268234</v>
      </c>
      <c r="G12" s="58">
        <v>2153268234</v>
      </c>
      <c r="H12" s="58">
        <f>+E12-G12</f>
        <v>0</v>
      </c>
      <c r="I12" s="56">
        <v>0</v>
      </c>
      <c r="J12" s="57">
        <f>+H12-I12</f>
        <v>0</v>
      </c>
    </row>
    <row r="13" spans="1:11" s="46" customFormat="1" ht="24.95" customHeight="1" x14ac:dyDescent="0.2">
      <c r="A13" s="23" t="s">
        <v>249</v>
      </c>
      <c r="B13" s="55" t="s">
        <v>250</v>
      </c>
      <c r="C13" s="56">
        <v>6727000000</v>
      </c>
      <c r="D13" s="57">
        <f>E13-C13</f>
        <v>1062121980.1499996</v>
      </c>
      <c r="E13" s="56">
        <v>7789121980.1499996</v>
      </c>
      <c r="F13" s="56">
        <v>7789121980.1499996</v>
      </c>
      <c r="G13" s="58">
        <v>7789121980.1499996</v>
      </c>
      <c r="H13" s="58">
        <f>+E13-G13</f>
        <v>0</v>
      </c>
      <c r="I13" s="56">
        <v>0</v>
      </c>
      <c r="J13" s="57">
        <f>+H13-I13</f>
        <v>0</v>
      </c>
    </row>
    <row r="14" spans="1:11" s="46" customFormat="1" ht="24.95" customHeight="1" x14ac:dyDescent="0.2">
      <c r="A14" s="23" t="s">
        <v>251</v>
      </c>
      <c r="B14" s="55" t="s">
        <v>252</v>
      </c>
      <c r="C14" s="56">
        <v>12306516454</v>
      </c>
      <c r="D14" s="57">
        <f>E14-C14</f>
        <v>833218604.87999916</v>
      </c>
      <c r="E14" s="56">
        <v>13139735058.879999</v>
      </c>
      <c r="F14" s="56">
        <v>13139735058.879999</v>
      </c>
      <c r="G14" s="58">
        <v>13139735058.879999</v>
      </c>
      <c r="H14" s="58">
        <f>+E14-G14</f>
        <v>0</v>
      </c>
      <c r="I14" s="56">
        <v>0</v>
      </c>
      <c r="J14" s="57">
        <f>+H14-I14</f>
        <v>0</v>
      </c>
    </row>
    <row r="15" spans="1:11" s="46" customFormat="1" ht="8.1" customHeight="1" x14ac:dyDescent="0.25">
      <c r="B15" s="59"/>
      <c r="C15" s="58"/>
      <c r="D15" s="58"/>
      <c r="E15" s="58"/>
      <c r="F15" s="58"/>
      <c r="G15" s="58"/>
      <c r="H15" s="58"/>
      <c r="I15" s="58"/>
      <c r="J15" s="58"/>
    </row>
    <row r="16" spans="1:11" s="25" customFormat="1" ht="6.75" customHeight="1" x14ac:dyDescent="0.25">
      <c r="B16" s="60"/>
      <c r="C16" s="58"/>
      <c r="D16" s="57"/>
      <c r="E16" s="58"/>
      <c r="F16" s="58"/>
      <c r="G16" s="58"/>
      <c r="H16" s="58"/>
      <c r="I16" s="58"/>
      <c r="J16" s="57"/>
      <c r="K16" s="47"/>
    </row>
    <row r="17" spans="2:13" s="25" customFormat="1" ht="19.7" customHeight="1" x14ac:dyDescent="0.25">
      <c r="B17" s="61" t="s">
        <v>236</v>
      </c>
      <c r="C17" s="62">
        <f>SUM(C11:C16)</f>
        <v>184681896188</v>
      </c>
      <c r="D17" s="63">
        <f>E17-C17</f>
        <v>22946767229.559998</v>
      </c>
      <c r="E17" s="62">
        <f>SUM(E11:E16)</f>
        <v>207628663417.56</v>
      </c>
      <c r="F17" s="62">
        <f>SUM(F11:F16)</f>
        <v>190336910452.67001</v>
      </c>
      <c r="G17" s="62">
        <f>SUM(G11:G16)</f>
        <v>190336910452.67001</v>
      </c>
      <c r="H17" s="62">
        <f>+E17-G17</f>
        <v>17291752964.889984</v>
      </c>
      <c r="I17" s="62">
        <f>SUM(I11:I16)</f>
        <v>12060455308.870001</v>
      </c>
      <c r="J17" s="62">
        <f>+H17-I17</f>
        <v>5231297656.0199833</v>
      </c>
      <c r="K17" s="47"/>
    </row>
    <row r="18" spans="2:13" ht="16.5" customHeight="1" thickBot="1" x14ac:dyDescent="0.3">
      <c r="B18" s="64"/>
      <c r="C18" s="64"/>
      <c r="D18" s="64"/>
      <c r="E18" s="65"/>
      <c r="F18" s="65"/>
      <c r="G18" s="65"/>
      <c r="H18" s="65"/>
      <c r="I18" s="65"/>
      <c r="J18" s="65"/>
    </row>
    <row r="19" spans="2:13" ht="16.5" customHeight="1" thickTop="1" x14ac:dyDescent="0.25">
      <c r="B19" s="36" t="s">
        <v>237</v>
      </c>
      <c r="C19" s="36"/>
      <c r="D19" s="36"/>
      <c r="E19" s="37"/>
      <c r="F19" s="37"/>
      <c r="G19" s="37"/>
      <c r="H19" s="37"/>
      <c r="I19" s="37"/>
      <c r="J19" s="37"/>
      <c r="K19" s="48"/>
      <c r="L19" s="49"/>
      <c r="M19" s="49"/>
    </row>
    <row r="20" spans="2:13" x14ac:dyDescent="0.25">
      <c r="B20" s="36" t="s">
        <v>239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2:13" x14ac:dyDescent="0.25">
      <c r="B21" s="37" t="s">
        <v>240</v>
      </c>
      <c r="C21" s="37"/>
      <c r="D21" s="37"/>
      <c r="E21" s="37"/>
      <c r="F21" s="37"/>
      <c r="G21" s="37"/>
      <c r="H21" s="37"/>
      <c r="I21" s="37"/>
      <c r="J21" s="37"/>
      <c r="K21" s="37"/>
      <c r="L21" s="49"/>
      <c r="M21" s="49"/>
    </row>
    <row r="22" spans="2:13" ht="14.45" customHeight="1" x14ac:dyDescent="0.25">
      <c r="B22" s="37" t="s">
        <v>241</v>
      </c>
      <c r="C22" s="37"/>
      <c r="D22" s="37"/>
      <c r="E22" s="37"/>
      <c r="F22" s="37"/>
      <c r="G22" s="37"/>
      <c r="H22" s="37"/>
      <c r="I22" s="37"/>
      <c r="J22" s="37"/>
      <c r="K22" s="48"/>
      <c r="L22" s="49"/>
      <c r="M22" s="49"/>
    </row>
    <row r="23" spans="2:13" ht="14.45" customHeight="1" x14ac:dyDescent="0.25">
      <c r="B23" s="36" t="s">
        <v>242</v>
      </c>
      <c r="C23" s="36"/>
      <c r="D23" s="36"/>
      <c r="E23" s="37"/>
      <c r="F23" s="37"/>
      <c r="G23" s="37"/>
      <c r="H23" s="37"/>
      <c r="I23" s="37"/>
      <c r="J23" s="37"/>
      <c r="K23" s="48"/>
      <c r="L23" s="49"/>
      <c r="M23" s="49"/>
    </row>
    <row r="24" spans="2:13" x14ac:dyDescent="0.25">
      <c r="C24" s="50"/>
      <c r="D24" s="50"/>
      <c r="E24" s="50"/>
      <c r="F24" s="50"/>
      <c r="G24" s="50"/>
      <c r="H24" s="50"/>
      <c r="I24" s="50"/>
    </row>
    <row r="27" spans="2:13" x14ac:dyDescent="0.25">
      <c r="C27" s="51"/>
    </row>
    <row r="30" spans="2:13" x14ac:dyDescent="0.25">
      <c r="D30" s="39">
        <f>C19+'Administrativa-2'!C17-'Administrativa-1'!C122</f>
        <v>-49121852819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B19:J19"/>
    <mergeCell ref="B20:M20"/>
    <mergeCell ref="B21:K21"/>
    <mergeCell ref="B22:J22"/>
    <mergeCell ref="B23:J23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1.1811023622047001" bottom="0.59055118110236005" header="0.31496062992126" footer="0.31496062992126"/>
  <pageSetup scale="53" fitToHeight="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888D-51C7-48E7-A3ED-EBE3148CB5CE}">
  <sheetPr>
    <tabColor rgb="FF00B050"/>
    <pageSetUpPr fitToPage="1"/>
  </sheetPr>
  <dimension ref="A1:M31"/>
  <sheetViews>
    <sheetView showGridLines="0" tabSelected="1" view="pageBreakPreview" topLeftCell="B10" zoomScale="70" zoomScaleNormal="70" zoomScaleSheetLayoutView="70" workbookViewId="0">
      <selection activeCell="B9" sqref="B9:J120"/>
    </sheetView>
  </sheetViews>
  <sheetFormatPr baseColWidth="10" defaultColWidth="11.5703125" defaultRowHeight="15.75" x14ac:dyDescent="0.25"/>
  <cols>
    <col min="1" max="1" width="18.7109375" style="1" hidden="1" customWidth="1"/>
    <col min="2" max="2" width="58.14062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253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0" t="s">
        <v>5</v>
      </c>
      <c r="C7" s="15" t="s">
        <v>243</v>
      </c>
      <c r="D7" s="15"/>
      <c r="E7" s="15"/>
      <c r="F7" s="15"/>
      <c r="G7" s="15"/>
      <c r="H7" s="41" t="s">
        <v>7</v>
      </c>
      <c r="I7" s="41" t="s">
        <v>8</v>
      </c>
      <c r="J7" s="41" t="s">
        <v>9</v>
      </c>
    </row>
    <row r="8" spans="1:11" ht="30" customHeight="1" x14ac:dyDescent="0.25">
      <c r="B8" s="40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2"/>
      <c r="I8" s="42"/>
      <c r="J8" s="42"/>
    </row>
    <row r="9" spans="1:11" ht="15" customHeight="1" x14ac:dyDescent="0.25">
      <c r="B9" s="40"/>
      <c r="C9" s="43">
        <v>1</v>
      </c>
      <c r="D9" s="43">
        <v>2</v>
      </c>
      <c r="E9" s="17" t="s">
        <v>244</v>
      </c>
      <c r="F9" s="44">
        <v>4</v>
      </c>
      <c r="G9" s="44">
        <v>5</v>
      </c>
      <c r="H9" s="45"/>
      <c r="I9" s="45"/>
      <c r="J9" s="45"/>
    </row>
    <row r="10" spans="1:11" s="19" customFormat="1" ht="8.1" customHeight="1" x14ac:dyDescent="0.25"/>
    <row r="11" spans="1:11" s="25" customFormat="1" ht="39.950000000000003" customHeight="1" x14ac:dyDescent="0.25">
      <c r="A11" s="23" t="s">
        <v>254</v>
      </c>
      <c r="B11" s="66" t="s">
        <v>255</v>
      </c>
      <c r="C11" s="56">
        <v>47349808995</v>
      </c>
      <c r="D11" s="57">
        <f t="shared" ref="D11:D17" si="0">E11-C11</f>
        <v>8265671880.5400009</v>
      </c>
      <c r="E11" s="56">
        <v>55615480875.540001</v>
      </c>
      <c r="F11" s="56">
        <v>49097049935.559998</v>
      </c>
      <c r="G11" s="58">
        <v>49097049935.559998</v>
      </c>
      <c r="H11" s="58">
        <f t="shared" ref="H11:H17" si="1">+E11-G11</f>
        <v>6518430939.9800034</v>
      </c>
      <c r="I11" s="56">
        <v>5073032244.8699999</v>
      </c>
      <c r="J11" s="58">
        <f t="shared" ref="J11:J17" si="2">+H11-I11</f>
        <v>1445398695.1100035</v>
      </c>
      <c r="K11" s="47"/>
    </row>
    <row r="12" spans="1:11" s="25" customFormat="1" ht="39.950000000000003" customHeight="1" x14ac:dyDescent="0.25">
      <c r="A12" s="23" t="s">
        <v>256</v>
      </c>
      <c r="B12" s="66" t="s">
        <v>257</v>
      </c>
      <c r="C12" s="56">
        <v>1616767974</v>
      </c>
      <c r="D12" s="57">
        <f t="shared" si="0"/>
        <v>3865655946.4700003</v>
      </c>
      <c r="E12" s="56">
        <v>5482423920.4700003</v>
      </c>
      <c r="F12" s="56">
        <v>5466374523.8299999</v>
      </c>
      <c r="G12" s="58">
        <v>5466374523.8299999</v>
      </c>
      <c r="H12" s="58">
        <f t="shared" si="1"/>
        <v>16049396.640000343</v>
      </c>
      <c r="I12" s="56">
        <v>0</v>
      </c>
      <c r="J12" s="58">
        <f t="shared" si="2"/>
        <v>16049396.640000343</v>
      </c>
      <c r="K12" s="47"/>
    </row>
    <row r="13" spans="1:11" s="25" customFormat="1" ht="39.950000000000003" customHeight="1" x14ac:dyDescent="0.25">
      <c r="A13" s="23" t="s">
        <v>258</v>
      </c>
      <c r="B13" s="66" t="s">
        <v>259</v>
      </c>
      <c r="C13" s="56">
        <v>155275850</v>
      </c>
      <c r="D13" s="57">
        <f t="shared" si="0"/>
        <v>-155275850</v>
      </c>
      <c r="E13" s="56">
        <v>0</v>
      </c>
      <c r="F13" s="56">
        <v>0</v>
      </c>
      <c r="G13" s="58">
        <v>0</v>
      </c>
      <c r="H13" s="58">
        <f t="shared" si="1"/>
        <v>0</v>
      </c>
      <c r="I13" s="56">
        <v>0</v>
      </c>
      <c r="J13" s="58">
        <f t="shared" si="2"/>
        <v>0</v>
      </c>
      <c r="K13" s="47"/>
    </row>
    <row r="14" spans="1:11" s="25" customFormat="1" ht="39.950000000000003" customHeight="1" x14ac:dyDescent="0.25">
      <c r="B14" s="66" t="s">
        <v>260</v>
      </c>
      <c r="C14" s="56"/>
      <c r="D14" s="57">
        <f t="shared" si="0"/>
        <v>0</v>
      </c>
      <c r="E14" s="56"/>
      <c r="F14" s="56"/>
      <c r="G14" s="58"/>
      <c r="H14" s="58">
        <f t="shared" si="1"/>
        <v>0</v>
      </c>
      <c r="I14" s="56"/>
      <c r="J14" s="58">
        <f t="shared" si="2"/>
        <v>0</v>
      </c>
      <c r="K14" s="47"/>
    </row>
    <row r="15" spans="1:11" s="25" customFormat="1" ht="39.950000000000003" customHeight="1" x14ac:dyDescent="0.25">
      <c r="B15" s="66" t="s">
        <v>261</v>
      </c>
      <c r="C15" s="56"/>
      <c r="D15" s="57">
        <f t="shared" si="0"/>
        <v>0</v>
      </c>
      <c r="E15" s="56"/>
      <c r="F15" s="56"/>
      <c r="G15" s="58"/>
      <c r="H15" s="58">
        <f t="shared" si="1"/>
        <v>0</v>
      </c>
      <c r="I15" s="56"/>
      <c r="J15" s="58">
        <f t="shared" si="2"/>
        <v>0</v>
      </c>
      <c r="K15" s="47"/>
    </row>
    <row r="16" spans="1:11" s="25" customFormat="1" ht="39.950000000000003" customHeight="1" x14ac:dyDescent="0.25">
      <c r="B16" s="66" t="s">
        <v>262</v>
      </c>
      <c r="C16" s="56"/>
      <c r="D16" s="57">
        <f t="shared" si="0"/>
        <v>0</v>
      </c>
      <c r="E16" s="56"/>
      <c r="F16" s="56"/>
      <c r="G16" s="58"/>
      <c r="H16" s="58">
        <f t="shared" si="1"/>
        <v>0</v>
      </c>
      <c r="I16" s="56"/>
      <c r="J16" s="58">
        <f t="shared" si="2"/>
        <v>0</v>
      </c>
      <c r="K16" s="47"/>
    </row>
    <row r="17" spans="2:13" s="25" customFormat="1" ht="39.950000000000003" customHeight="1" x14ac:dyDescent="0.25">
      <c r="B17" s="66" t="s">
        <v>263</v>
      </c>
      <c r="C17" s="56"/>
      <c r="D17" s="57">
        <f t="shared" si="0"/>
        <v>0</v>
      </c>
      <c r="E17" s="56"/>
      <c r="F17" s="56"/>
      <c r="G17" s="58"/>
      <c r="H17" s="58">
        <f t="shared" si="1"/>
        <v>0</v>
      </c>
      <c r="I17" s="56"/>
      <c r="J17" s="58">
        <f t="shared" si="2"/>
        <v>0</v>
      </c>
      <c r="K17" s="47"/>
    </row>
    <row r="18" spans="2:13" s="25" customFormat="1" ht="8.1" customHeight="1" x14ac:dyDescent="0.25">
      <c r="B18" s="66"/>
      <c r="C18" s="67"/>
      <c r="D18" s="67"/>
      <c r="E18" s="62"/>
      <c r="F18" s="67"/>
      <c r="G18" s="67"/>
      <c r="H18" s="67"/>
      <c r="I18" s="67"/>
      <c r="J18" s="67"/>
      <c r="K18" s="47"/>
    </row>
    <row r="19" spans="2:13" s="25" customFormat="1" ht="20.100000000000001" customHeight="1" x14ac:dyDescent="0.25">
      <c r="B19" s="61" t="s">
        <v>236</v>
      </c>
      <c r="C19" s="62">
        <f>SUM(C11:C17)</f>
        <v>49121852819</v>
      </c>
      <c r="D19" s="63">
        <f>E19-C19</f>
        <v>11976051977.010002</v>
      </c>
      <c r="E19" s="62">
        <f>SUM(E11:E17)</f>
        <v>61097904796.010002</v>
      </c>
      <c r="F19" s="62">
        <f>SUM(F11:F17)</f>
        <v>54563424459.389999</v>
      </c>
      <c r="G19" s="62">
        <f>SUM(G11:G17)</f>
        <v>54563424459.389999</v>
      </c>
      <c r="H19" s="62">
        <f>+E19-G19</f>
        <v>6534480336.6200027</v>
      </c>
      <c r="I19" s="62">
        <f>SUM(I11:I17)</f>
        <v>5073032244.8699999</v>
      </c>
      <c r="J19" s="62">
        <f>+H19-I19</f>
        <v>1461448091.7500029</v>
      </c>
      <c r="K19" s="28">
        <f>SUM(K11:K17)</f>
        <v>0</v>
      </c>
    </row>
    <row r="20" spans="2:13" ht="16.5" customHeight="1" thickBot="1" x14ac:dyDescent="0.3">
      <c r="B20" s="33"/>
      <c r="C20" s="33"/>
      <c r="D20" s="33"/>
      <c r="E20" s="34"/>
      <c r="F20" s="34"/>
      <c r="G20" s="34"/>
      <c r="H20" s="34"/>
      <c r="I20" s="34"/>
      <c r="J20" s="34"/>
    </row>
    <row r="21" spans="2:13" ht="16.5" customHeight="1" thickTop="1" x14ac:dyDescent="0.25">
      <c r="B21" s="36" t="s">
        <v>237</v>
      </c>
      <c r="C21" s="36"/>
      <c r="D21" s="36"/>
      <c r="E21" s="37"/>
      <c r="F21" s="37"/>
      <c r="G21" s="37"/>
      <c r="H21" s="37"/>
      <c r="I21" s="37"/>
      <c r="J21" s="37"/>
      <c r="K21" s="48"/>
      <c r="L21" s="49"/>
      <c r="M21" s="49"/>
    </row>
    <row r="22" spans="2:13" x14ac:dyDescent="0.25">
      <c r="B22" s="36" t="s">
        <v>239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2:13" x14ac:dyDescent="0.25">
      <c r="B23" s="37" t="s">
        <v>240</v>
      </c>
      <c r="C23" s="37"/>
      <c r="D23" s="37"/>
      <c r="E23" s="37"/>
      <c r="F23" s="37"/>
      <c r="G23" s="37"/>
      <c r="H23" s="37"/>
      <c r="I23" s="37"/>
      <c r="J23" s="37"/>
      <c r="K23" s="37"/>
      <c r="L23" s="49"/>
      <c r="M23" s="49"/>
    </row>
    <row r="24" spans="2:13" ht="14.45" customHeight="1" x14ac:dyDescent="0.25">
      <c r="B24" s="37" t="s">
        <v>241</v>
      </c>
      <c r="C24" s="37"/>
      <c r="D24" s="37"/>
      <c r="E24" s="37"/>
      <c r="F24" s="37"/>
      <c r="G24" s="37"/>
      <c r="H24" s="37"/>
      <c r="I24" s="37"/>
      <c r="J24" s="37"/>
      <c r="K24" s="48"/>
      <c r="L24" s="49"/>
      <c r="M24" s="49"/>
    </row>
    <row r="25" spans="2:13" ht="14.45" customHeight="1" x14ac:dyDescent="0.25">
      <c r="B25" s="36" t="s">
        <v>242</v>
      </c>
      <c r="C25" s="36"/>
      <c r="D25" s="36"/>
      <c r="E25" s="37"/>
      <c r="F25" s="37"/>
      <c r="G25" s="37"/>
      <c r="H25" s="37"/>
      <c r="I25" s="37"/>
      <c r="J25" s="37"/>
      <c r="K25" s="48"/>
      <c r="L25" s="49"/>
      <c r="M25" s="49"/>
    </row>
    <row r="26" spans="2:13" x14ac:dyDescent="0.25">
      <c r="C26" s="50"/>
      <c r="D26" s="50"/>
      <c r="E26" s="50"/>
      <c r="F26" s="50"/>
      <c r="G26" s="50"/>
      <c r="H26" s="50"/>
      <c r="I26" s="50"/>
    </row>
    <row r="29" spans="2:13" x14ac:dyDescent="0.25">
      <c r="C29" s="51"/>
    </row>
    <row r="30" spans="2:13" x14ac:dyDescent="0.25">
      <c r="D30" s="39"/>
    </row>
    <row r="31" spans="2:13" x14ac:dyDescent="0.25">
      <c r="D31" s="39"/>
    </row>
  </sheetData>
  <sheetProtection formatCells="0" formatColumns="0" formatRows="0" insertColumns="0" insertRows="0" insertHyperlinks="0" deleteColumns="0" deleteRows="0" sort="0" autoFilter="0" pivotTables="0"/>
  <mergeCells count="15">
    <mergeCell ref="B21:J21"/>
    <mergeCell ref="B22:M22"/>
    <mergeCell ref="B23:K23"/>
    <mergeCell ref="B24:J24"/>
    <mergeCell ref="B25:J25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Administrativa-1</vt:lpstr>
      <vt:lpstr>Administrativa-2</vt:lpstr>
      <vt:lpstr>Administrativa-3</vt:lpstr>
      <vt:lpstr>'Administrativa-1'!Área_de_impresión</vt:lpstr>
      <vt:lpstr>'Administrativa-2'!Área_de_impresión</vt:lpstr>
      <vt:lpstr>'Administrativa-3'!Área_de_impresión</vt:lpstr>
      <vt:lpstr>'Administrativa-1'!Títulos_a_imprimir</vt:lpstr>
      <vt:lpstr>'Administrativa-2'!Títulos_a_imprimir</vt:lpstr>
      <vt:lpstr>'Administrativa-3'!Títulos_a_imprimir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2024-01-26T16:58:17Z</dcterms:created>
  <dcterms:modified xsi:type="dcterms:W3CDTF">2024-01-26T16:59:24Z</dcterms:modified>
</cp:coreProperties>
</file>