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inanzasCDMX\Documents\E-M 25\Publicación\LGCG\"/>
    </mc:Choice>
  </mc:AlternateContent>
  <xr:revisionPtr revIDLastSave="0" documentId="13_ncr:1_{93818C06-534A-4761-ABB3-8C04B5879D0D}" xr6:coauthVersionLast="47" xr6:coauthVersionMax="47" xr10:uidLastSave="{00000000-0000-0000-0000-000000000000}"/>
  <bookViews>
    <workbookView xWindow="-120" yWindow="-120" windowWidth="29040" windowHeight="15720" xr2:uid="{E3035C6B-9249-4034-8B57-C50651CD5ECF}"/>
  </bookViews>
  <sheets>
    <sheet name="EP_02" sheetId="1" r:id="rId1"/>
    <sheet name="EP02_1" sheetId="2" r:id="rId2"/>
  </sheets>
  <externalReferences>
    <externalReference r:id="rId3"/>
  </externalReferences>
  <definedNames>
    <definedName name="______________EJE1">#REF!</definedName>
    <definedName name="______________EJE2">#REF!</definedName>
    <definedName name="______________EJE3">#REF!</definedName>
    <definedName name="______________EJE4">#REF!</definedName>
    <definedName name="______________EJE5">#REF!</definedName>
    <definedName name="______________EJE7">#REF!</definedName>
    <definedName name="_____________EJE6">#REF!</definedName>
    <definedName name="____________EJE1">#REF!</definedName>
    <definedName name="____________EJE2">#REF!</definedName>
    <definedName name="____________EJE3">#REF!</definedName>
    <definedName name="____________EJE4">#REF!</definedName>
    <definedName name="____________EJE5">#REF!</definedName>
    <definedName name="____________EJE7">#REF!</definedName>
    <definedName name="___________EJE6">#REF!</definedName>
    <definedName name="__________EJE1">#REF!</definedName>
    <definedName name="__________EJE2">#REF!</definedName>
    <definedName name="__________EJE3">#REF!</definedName>
    <definedName name="__________EJE4">#REF!</definedName>
    <definedName name="__________EJE5">#REF!</definedName>
    <definedName name="__________EJE6">#REF!</definedName>
    <definedName name="__________EJE7">#REF!</definedName>
    <definedName name="________EJE1">#REF!</definedName>
    <definedName name="________EJE2">#REF!</definedName>
    <definedName name="________EJE3">#REF!</definedName>
    <definedName name="________EJE4">#REF!</definedName>
    <definedName name="________EJE5">#REF!</definedName>
    <definedName name="________EJE6">#REF!</definedName>
    <definedName name="________EJE7">#REF!</definedName>
    <definedName name="_______EJE1">#REF!</definedName>
    <definedName name="_______EJE2">#REF!</definedName>
    <definedName name="_______EJE3">#REF!</definedName>
    <definedName name="_______EJE4">#REF!</definedName>
    <definedName name="_______EJE5">#REF!</definedName>
    <definedName name="_______EJE6">#REF!</definedName>
    <definedName name="_______EJE7">#REF!</definedName>
    <definedName name="______EJE1">#REF!</definedName>
    <definedName name="______EJE2">#REF!</definedName>
    <definedName name="______EJE3">#REF!</definedName>
    <definedName name="______EJE4">#REF!</definedName>
    <definedName name="______EJE5">#REF!</definedName>
    <definedName name="______EJE6">#REF!</definedName>
    <definedName name="______EJE7">#REF!</definedName>
    <definedName name="_____EJE1">#REF!</definedName>
    <definedName name="_____EJE2">#REF!</definedName>
    <definedName name="_____EJE3">#REF!</definedName>
    <definedName name="_____EJE4">#REF!</definedName>
    <definedName name="_____EJE5">#REF!</definedName>
    <definedName name="_____EJE6">#REF!</definedName>
    <definedName name="_____EJE7">#REF!</definedName>
    <definedName name="____EJE1">#REF!</definedName>
    <definedName name="____EJE2">#REF!</definedName>
    <definedName name="____EJE3">#REF!</definedName>
    <definedName name="____EJE4">#REF!</definedName>
    <definedName name="____EJE5">#REF!</definedName>
    <definedName name="____EJE6">#REF!</definedName>
    <definedName name="____EJE7">#REF!</definedName>
    <definedName name="___EJE1">#REF!</definedName>
    <definedName name="___EJE2">#REF!</definedName>
    <definedName name="___EJE3">#REF!</definedName>
    <definedName name="___EJE4">#REF!</definedName>
    <definedName name="___EJE5">#REF!</definedName>
    <definedName name="___EJE6">#REF!</definedName>
    <definedName name="___EJE7">#REF!</definedName>
    <definedName name="__EJE1">#REF!</definedName>
    <definedName name="__EJE2">#REF!</definedName>
    <definedName name="__EJE3">#REF!</definedName>
    <definedName name="__EJE4">#REF!</definedName>
    <definedName name="__EJE5">#REF!</definedName>
    <definedName name="__EJE6">#REF!</definedName>
    <definedName name="__EJE7">#REF!</definedName>
    <definedName name="_EJE1">#REF!</definedName>
    <definedName name="_EJE2">#REF!</definedName>
    <definedName name="_EJE3">#REF!</definedName>
    <definedName name="_EJE4">#REF!</definedName>
    <definedName name="_EJE5">#REF!</definedName>
    <definedName name="_EJE6">#REF!</definedName>
    <definedName name="_EJE7">#REF!</definedName>
    <definedName name="A">#REF!</definedName>
    <definedName name="adys_tipo">#REF!</definedName>
    <definedName name="AI">#REF!</definedName>
    <definedName name="aq">#REF!</definedName>
    <definedName name="_xlnm.Print_Area" localSheetId="0">EP_02!#REF!</definedName>
    <definedName name="_xlnm.Print_Area" localSheetId="1">EP02_1!$A$1:$I$44</definedName>
    <definedName name="CAPIT" localSheetId="0">#REF!</definedName>
    <definedName name="CAPIT">#REF!</definedName>
    <definedName name="CENPAR" localSheetId="0">#REF!</definedName>
    <definedName name="CENPAR">#REF!</definedName>
    <definedName name="datos">OFFSET(#REF!,0,0,COUNTA(#REF!),23)</definedName>
    <definedName name="dc" localSheetId="0">#REF!</definedName>
    <definedName name="dc">#REF!</definedName>
    <definedName name="DEFAULT">#REF!</definedName>
    <definedName name="DEUDA" localSheetId="0">#REF!</definedName>
    <definedName name="DEUDA">#REF!</definedName>
    <definedName name="egvb" localSheetId="0">#REF!</definedName>
    <definedName name="egvb">#REF!</definedName>
    <definedName name="EJER" localSheetId="0">#REF!</definedName>
    <definedName name="EJER">#REF!</definedName>
    <definedName name="EJES">#REF!</definedName>
    <definedName name="ENFPEM" localSheetId="0">#REF!</definedName>
    <definedName name="ENFPEM">#REF!</definedName>
    <definedName name="fidco" localSheetId="0">#REF!</definedName>
    <definedName name="fidco">#REF!</definedName>
    <definedName name="FIDCOS">#REF!</definedName>
    <definedName name="FPC">#REF!</definedName>
    <definedName name="gasto_gci">#REF!</definedName>
    <definedName name="KEY">#REF!</definedName>
    <definedName name="LABEL">#REF!</definedName>
    <definedName name="label1g">#REF!</definedName>
    <definedName name="label1S">#REF!</definedName>
    <definedName name="label2g">#REF!</definedName>
    <definedName name="label2S">#REF!</definedName>
    <definedName name="Líneadeacción" localSheetId="0">#REF!</definedName>
    <definedName name="Líneadeacción">#REF!</definedName>
    <definedName name="LISTA_2016" localSheetId="0">#REF!</definedName>
    <definedName name="LISTA_2016">#REF!</definedName>
    <definedName name="lista_ai">#REF!</definedName>
    <definedName name="lista_deleg">#REF!</definedName>
    <definedName name="lista_eppa">#REF!</definedName>
    <definedName name="LISTA_UR">#REF!</definedName>
    <definedName name="MAPPEGS" localSheetId="0">#REF!</definedName>
    <definedName name="MAPPEGS">#REF!</definedName>
    <definedName name="MODIF">#REF!</definedName>
    <definedName name="MSG_ERROR1">#REF!</definedName>
    <definedName name="MSG_ERROR2">#REF!</definedName>
    <definedName name="OPCION2" localSheetId="0">#REF!</definedName>
    <definedName name="OPCION2">#REF!</definedName>
    <definedName name="ORIG">#REF!</definedName>
    <definedName name="P">#REF!</definedName>
    <definedName name="P_K">#REF!</definedName>
    <definedName name="PE">#REF!</definedName>
    <definedName name="PE_K">#REF!</definedName>
    <definedName name="PEDO" localSheetId="0">#REF!</definedName>
    <definedName name="PEDO">#REF!</definedName>
    <definedName name="PERIODO" localSheetId="0">#REF!</definedName>
    <definedName name="PERIODO">#REF!</definedName>
    <definedName name="PRC" localSheetId="0">#REF!</definedName>
    <definedName name="PRC">#REF!</definedName>
    <definedName name="PROG" localSheetId="0">#REF!</definedName>
    <definedName name="PROG">#REF!</definedName>
    <definedName name="ptda" localSheetId="0">#REF!</definedName>
    <definedName name="ptda">#REF!</definedName>
    <definedName name="RE">#REF!</definedName>
    <definedName name="rubros_fpc">#REF!</definedName>
    <definedName name="SSSS">#REF!</definedName>
    <definedName name="_xlnm.Print_Titles" localSheetId="0">EP_02!$1:$7</definedName>
    <definedName name="TYA" localSheetId="0">#REF!</definedName>
    <definedName name="TYA">#REF!</definedName>
    <definedName name="U">#REF!</definedName>
    <definedName name="ue">#REF!</definedName>
    <definedName name="UEG_DENOM">#REF!</definedName>
    <definedName name="UR">#REF!</definedName>
    <definedName name="VERSIÓN">#REF!</definedName>
    <definedName name="y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" l="1"/>
  <c r="G131" i="1"/>
  <c r="F131" i="1"/>
  <c r="C131" i="1"/>
  <c r="H130" i="1"/>
  <c r="E130" i="1"/>
  <c r="F130" i="1" s="1"/>
  <c r="D130" i="1"/>
  <c r="G130" i="1" s="1"/>
  <c r="I130" i="1" s="1"/>
  <c r="C130" i="1"/>
  <c r="B130" i="1"/>
  <c r="I129" i="1"/>
  <c r="G129" i="1"/>
  <c r="F129" i="1"/>
  <c r="C129" i="1"/>
  <c r="I128" i="1"/>
  <c r="G128" i="1"/>
  <c r="F128" i="1"/>
  <c r="C128" i="1"/>
  <c r="H127" i="1"/>
  <c r="G127" i="1"/>
  <c r="I127" i="1" s="1"/>
  <c r="F127" i="1"/>
  <c r="E127" i="1"/>
  <c r="D127" i="1"/>
  <c r="B127" i="1"/>
  <c r="C127" i="1" s="1"/>
  <c r="I126" i="1"/>
  <c r="G126" i="1"/>
  <c r="F126" i="1"/>
  <c r="C126" i="1"/>
  <c r="I125" i="1"/>
  <c r="G125" i="1"/>
  <c r="F125" i="1"/>
  <c r="C125" i="1"/>
  <c r="I124" i="1"/>
  <c r="G124" i="1"/>
  <c r="F124" i="1"/>
  <c r="C124" i="1"/>
  <c r="I123" i="1"/>
  <c r="G123" i="1"/>
  <c r="F123" i="1"/>
  <c r="C123" i="1"/>
  <c r="I122" i="1"/>
  <c r="G122" i="1"/>
  <c r="F122" i="1"/>
  <c r="C122" i="1"/>
  <c r="I121" i="1"/>
  <c r="G121" i="1"/>
  <c r="F121" i="1"/>
  <c r="C121" i="1"/>
  <c r="I120" i="1"/>
  <c r="G120" i="1"/>
  <c r="F120" i="1"/>
  <c r="C120" i="1"/>
  <c r="I119" i="1"/>
  <c r="G119" i="1"/>
  <c r="F119" i="1"/>
  <c r="C119" i="1"/>
  <c r="I118" i="1"/>
  <c r="G118" i="1"/>
  <c r="F118" i="1"/>
  <c r="C118" i="1"/>
  <c r="I117" i="1"/>
  <c r="G117" i="1"/>
  <c r="F117" i="1"/>
  <c r="C117" i="1"/>
  <c r="I116" i="1"/>
  <c r="G116" i="1"/>
  <c r="F116" i="1"/>
  <c r="C116" i="1"/>
  <c r="I115" i="1"/>
  <c r="G115" i="1"/>
  <c r="F115" i="1"/>
  <c r="C115" i="1"/>
  <c r="I114" i="1"/>
  <c r="G114" i="1"/>
  <c r="F114" i="1"/>
  <c r="C114" i="1"/>
  <c r="I113" i="1"/>
  <c r="G113" i="1"/>
  <c r="F113" i="1"/>
  <c r="C113" i="1"/>
  <c r="I112" i="1"/>
  <c r="G112" i="1"/>
  <c r="F112" i="1"/>
  <c r="C112" i="1"/>
  <c r="I111" i="1"/>
  <c r="G111" i="1"/>
  <c r="F111" i="1"/>
  <c r="C111" i="1"/>
  <c r="I110" i="1"/>
  <c r="G110" i="1"/>
  <c r="F110" i="1"/>
  <c r="C110" i="1"/>
  <c r="I109" i="1"/>
  <c r="G109" i="1"/>
  <c r="F109" i="1"/>
  <c r="C109" i="1"/>
  <c r="I108" i="1"/>
  <c r="G108" i="1"/>
  <c r="F108" i="1"/>
  <c r="C108" i="1"/>
  <c r="I107" i="1"/>
  <c r="G107" i="1"/>
  <c r="F107" i="1"/>
  <c r="C107" i="1"/>
  <c r="I106" i="1"/>
  <c r="G106" i="1"/>
  <c r="F106" i="1"/>
  <c r="C106" i="1"/>
  <c r="I105" i="1"/>
  <c r="G105" i="1"/>
  <c r="F105" i="1"/>
  <c r="C105" i="1"/>
  <c r="I104" i="1"/>
  <c r="G104" i="1"/>
  <c r="F104" i="1"/>
  <c r="C104" i="1"/>
  <c r="I103" i="1"/>
  <c r="G103" i="1"/>
  <c r="F103" i="1"/>
  <c r="C103" i="1"/>
  <c r="I102" i="1"/>
  <c r="G102" i="1"/>
  <c r="F102" i="1"/>
  <c r="C102" i="1"/>
  <c r="I101" i="1"/>
  <c r="G101" i="1"/>
  <c r="F101" i="1"/>
  <c r="C101" i="1"/>
  <c r="I100" i="1"/>
  <c r="G100" i="1"/>
  <c r="F100" i="1"/>
  <c r="C100" i="1"/>
  <c r="I99" i="1"/>
  <c r="G99" i="1"/>
  <c r="F99" i="1"/>
  <c r="C99" i="1"/>
  <c r="I98" i="1"/>
  <c r="G98" i="1"/>
  <c r="F98" i="1"/>
  <c r="C98" i="1"/>
  <c r="I97" i="1"/>
  <c r="G97" i="1"/>
  <c r="F97" i="1"/>
  <c r="C97" i="1"/>
  <c r="I96" i="1"/>
  <c r="G96" i="1"/>
  <c r="F96" i="1"/>
  <c r="C96" i="1"/>
  <c r="I95" i="1"/>
  <c r="G95" i="1"/>
  <c r="F95" i="1"/>
  <c r="C95" i="1"/>
  <c r="I94" i="1"/>
  <c r="G94" i="1"/>
  <c r="F94" i="1"/>
  <c r="C94" i="1"/>
  <c r="I93" i="1"/>
  <c r="G93" i="1"/>
  <c r="F93" i="1"/>
  <c r="C93" i="1"/>
  <c r="I92" i="1"/>
  <c r="G92" i="1"/>
  <c r="F92" i="1"/>
  <c r="C92" i="1"/>
  <c r="I91" i="1"/>
  <c r="G91" i="1"/>
  <c r="F91" i="1"/>
  <c r="C91" i="1"/>
  <c r="I90" i="1"/>
  <c r="G90" i="1"/>
  <c r="F90" i="1"/>
  <c r="C90" i="1"/>
  <c r="I89" i="1"/>
  <c r="G89" i="1"/>
  <c r="F89" i="1"/>
  <c r="C89" i="1"/>
  <c r="I88" i="1"/>
  <c r="G88" i="1"/>
  <c r="F88" i="1"/>
  <c r="C88" i="1"/>
  <c r="I87" i="1"/>
  <c r="G87" i="1"/>
  <c r="F87" i="1"/>
  <c r="C87" i="1"/>
  <c r="I86" i="1"/>
  <c r="G86" i="1"/>
  <c r="F86" i="1"/>
  <c r="C86" i="1"/>
  <c r="I85" i="1"/>
  <c r="G85" i="1"/>
  <c r="F85" i="1"/>
  <c r="C85" i="1"/>
  <c r="H84" i="1"/>
  <c r="H83" i="1" s="1"/>
  <c r="H132" i="1" s="1"/>
  <c r="E84" i="1"/>
  <c r="F84" i="1" s="1"/>
  <c r="D84" i="1"/>
  <c r="G84" i="1" s="1"/>
  <c r="I84" i="1" s="1"/>
  <c r="C84" i="1"/>
  <c r="B84" i="1"/>
  <c r="B83" i="1" s="1"/>
  <c r="B132" i="1" s="1"/>
  <c r="E83" i="1"/>
  <c r="D83" i="1"/>
  <c r="C83" i="1" s="1"/>
  <c r="I82" i="1"/>
  <c r="G82" i="1"/>
  <c r="F82" i="1"/>
  <c r="C82" i="1"/>
  <c r="I81" i="1"/>
  <c r="G81" i="1"/>
  <c r="F81" i="1"/>
  <c r="C81" i="1"/>
  <c r="I80" i="1"/>
  <c r="G80" i="1"/>
  <c r="F80" i="1"/>
  <c r="C80" i="1"/>
  <c r="I79" i="1"/>
  <c r="G79" i="1"/>
  <c r="F79" i="1"/>
  <c r="C79" i="1"/>
  <c r="I78" i="1"/>
  <c r="G78" i="1"/>
  <c r="F78" i="1"/>
  <c r="C78" i="1"/>
  <c r="I77" i="1"/>
  <c r="G77" i="1"/>
  <c r="F77" i="1"/>
  <c r="C77" i="1"/>
  <c r="I76" i="1"/>
  <c r="G76" i="1"/>
  <c r="F76" i="1"/>
  <c r="C76" i="1"/>
  <c r="I75" i="1"/>
  <c r="G75" i="1"/>
  <c r="F75" i="1"/>
  <c r="C75" i="1"/>
  <c r="I74" i="1"/>
  <c r="G74" i="1"/>
  <c r="F74" i="1"/>
  <c r="C74" i="1"/>
  <c r="H73" i="1"/>
  <c r="G73" i="1"/>
  <c r="I73" i="1" s="1"/>
  <c r="F73" i="1"/>
  <c r="E73" i="1"/>
  <c r="D73" i="1"/>
  <c r="C73" i="1" s="1"/>
  <c r="B73" i="1"/>
  <c r="I72" i="1"/>
  <c r="G72" i="1"/>
  <c r="F72" i="1"/>
  <c r="C72" i="1"/>
  <c r="I71" i="1"/>
  <c r="G71" i="1"/>
  <c r="F71" i="1"/>
  <c r="C71" i="1"/>
  <c r="H70" i="1"/>
  <c r="E70" i="1"/>
  <c r="F70" i="1" s="1"/>
  <c r="D70" i="1"/>
  <c r="C70" i="1" s="1"/>
  <c r="B70" i="1"/>
  <c r="I69" i="1"/>
  <c r="G69" i="1"/>
  <c r="F69" i="1"/>
  <c r="C69" i="1"/>
  <c r="I68" i="1"/>
  <c r="G68" i="1"/>
  <c r="F68" i="1"/>
  <c r="C68" i="1"/>
  <c r="H67" i="1"/>
  <c r="E67" i="1"/>
  <c r="F67" i="1" s="1"/>
  <c r="D67" i="1"/>
  <c r="G67" i="1" s="1"/>
  <c r="I67" i="1" s="1"/>
  <c r="C67" i="1"/>
  <c r="B67" i="1"/>
  <c r="I66" i="1"/>
  <c r="G66" i="1"/>
  <c r="F66" i="1"/>
  <c r="C66" i="1"/>
  <c r="I65" i="1"/>
  <c r="G65" i="1"/>
  <c r="F65" i="1"/>
  <c r="C65" i="1"/>
  <c r="I64" i="1"/>
  <c r="G64" i="1"/>
  <c r="F64" i="1"/>
  <c r="C64" i="1"/>
  <c r="H63" i="1"/>
  <c r="E63" i="1"/>
  <c r="F63" i="1" s="1"/>
  <c r="D63" i="1"/>
  <c r="C63" i="1" s="1"/>
  <c r="B63" i="1"/>
  <c r="I62" i="1"/>
  <c r="G62" i="1"/>
  <c r="F62" i="1"/>
  <c r="C62" i="1"/>
  <c r="I61" i="1"/>
  <c r="G61" i="1"/>
  <c r="F61" i="1"/>
  <c r="C61" i="1"/>
  <c r="I60" i="1"/>
  <c r="G60" i="1"/>
  <c r="F60" i="1"/>
  <c r="C60" i="1"/>
  <c r="I59" i="1"/>
  <c r="G59" i="1"/>
  <c r="F59" i="1"/>
  <c r="C59" i="1"/>
  <c r="I58" i="1"/>
  <c r="G58" i="1"/>
  <c r="F58" i="1"/>
  <c r="C58" i="1"/>
  <c r="I57" i="1"/>
  <c r="G57" i="1"/>
  <c r="F57" i="1"/>
  <c r="C57" i="1"/>
  <c r="I56" i="1"/>
  <c r="G56" i="1"/>
  <c r="F56" i="1"/>
  <c r="C56" i="1"/>
  <c r="I55" i="1"/>
  <c r="G55" i="1"/>
  <c r="F55" i="1"/>
  <c r="C55" i="1"/>
  <c r="I54" i="1"/>
  <c r="G54" i="1"/>
  <c r="F54" i="1"/>
  <c r="C54" i="1"/>
  <c r="I53" i="1"/>
  <c r="G53" i="1"/>
  <c r="F53" i="1"/>
  <c r="C53" i="1"/>
  <c r="I52" i="1"/>
  <c r="G52" i="1"/>
  <c r="F52" i="1"/>
  <c r="C52" i="1"/>
  <c r="I51" i="1"/>
  <c r="G51" i="1"/>
  <c r="F51" i="1"/>
  <c r="C51" i="1"/>
  <c r="I50" i="1"/>
  <c r="G50" i="1"/>
  <c r="F50" i="1"/>
  <c r="C50" i="1"/>
  <c r="H49" i="1"/>
  <c r="E49" i="1"/>
  <c r="F49" i="1" s="1"/>
  <c r="D49" i="1"/>
  <c r="C49" i="1" s="1"/>
  <c r="B49" i="1"/>
  <c r="I48" i="1"/>
  <c r="G48" i="1"/>
  <c r="F48" i="1"/>
  <c r="C48" i="1"/>
  <c r="I47" i="1"/>
  <c r="G47" i="1"/>
  <c r="F47" i="1"/>
  <c r="C47" i="1"/>
  <c r="I46" i="1"/>
  <c r="G46" i="1"/>
  <c r="F46" i="1"/>
  <c r="C46" i="1"/>
  <c r="I45" i="1"/>
  <c r="G45" i="1"/>
  <c r="F45" i="1"/>
  <c r="C45" i="1"/>
  <c r="I44" i="1"/>
  <c r="G44" i="1"/>
  <c r="F44" i="1"/>
  <c r="C44" i="1"/>
  <c r="I43" i="1"/>
  <c r="G43" i="1"/>
  <c r="F43" i="1"/>
  <c r="C43" i="1"/>
  <c r="I42" i="1"/>
  <c r="G42" i="1"/>
  <c r="F42" i="1"/>
  <c r="C42" i="1"/>
  <c r="I41" i="1"/>
  <c r="G41" i="1"/>
  <c r="F41" i="1"/>
  <c r="C41" i="1"/>
  <c r="I40" i="1"/>
  <c r="G40" i="1"/>
  <c r="F40" i="1"/>
  <c r="C40" i="1"/>
  <c r="I39" i="1"/>
  <c r="G39" i="1"/>
  <c r="F39" i="1"/>
  <c r="C39" i="1"/>
  <c r="I38" i="1"/>
  <c r="G38" i="1"/>
  <c r="F38" i="1"/>
  <c r="C38" i="1"/>
  <c r="I37" i="1"/>
  <c r="G37" i="1"/>
  <c r="F37" i="1"/>
  <c r="C37" i="1"/>
  <c r="I36" i="1"/>
  <c r="G36" i="1"/>
  <c r="F36" i="1"/>
  <c r="C36" i="1"/>
  <c r="I35" i="1"/>
  <c r="G35" i="1"/>
  <c r="F35" i="1"/>
  <c r="C35" i="1"/>
  <c r="I34" i="1"/>
  <c r="G34" i="1"/>
  <c r="F34" i="1"/>
  <c r="C34" i="1"/>
  <c r="I33" i="1"/>
  <c r="G33" i="1"/>
  <c r="F33" i="1"/>
  <c r="F32" i="1" s="1"/>
  <c r="C33" i="1"/>
  <c r="H32" i="1"/>
  <c r="E32" i="1"/>
  <c r="D32" i="1"/>
  <c r="C32" i="1" s="1"/>
  <c r="B32" i="1"/>
  <c r="I31" i="1"/>
  <c r="G31" i="1"/>
  <c r="F31" i="1"/>
  <c r="C31" i="1"/>
  <c r="I30" i="1"/>
  <c r="G30" i="1"/>
  <c r="F30" i="1"/>
  <c r="C30" i="1"/>
  <c r="I29" i="1"/>
  <c r="G29" i="1"/>
  <c r="F29" i="1"/>
  <c r="C29" i="1"/>
  <c r="I28" i="1"/>
  <c r="G28" i="1"/>
  <c r="F28" i="1"/>
  <c r="C28" i="1"/>
  <c r="I27" i="1"/>
  <c r="G27" i="1"/>
  <c r="F27" i="1"/>
  <c r="C27" i="1"/>
  <c r="I26" i="1"/>
  <c r="G26" i="1"/>
  <c r="F26" i="1"/>
  <c r="C26" i="1"/>
  <c r="G25" i="1"/>
  <c r="I25" i="1" s="1"/>
  <c r="F25" i="1"/>
  <c r="C25" i="1"/>
  <c r="I24" i="1"/>
  <c r="G24" i="1"/>
  <c r="F24" i="1"/>
  <c r="C24" i="1"/>
  <c r="I23" i="1"/>
  <c r="G23" i="1"/>
  <c r="F23" i="1"/>
  <c r="C23" i="1"/>
  <c r="G22" i="1"/>
  <c r="I22" i="1" s="1"/>
  <c r="F22" i="1"/>
  <c r="C22" i="1"/>
  <c r="I21" i="1"/>
  <c r="G21" i="1"/>
  <c r="F21" i="1"/>
  <c r="C21" i="1"/>
  <c r="I20" i="1"/>
  <c r="G20" i="1"/>
  <c r="F20" i="1"/>
  <c r="C20" i="1"/>
  <c r="G19" i="1"/>
  <c r="I19" i="1" s="1"/>
  <c r="F19" i="1"/>
  <c r="C19" i="1"/>
  <c r="I18" i="1"/>
  <c r="G18" i="1"/>
  <c r="F18" i="1"/>
  <c r="C18" i="1"/>
  <c r="I17" i="1"/>
  <c r="G17" i="1"/>
  <c r="F17" i="1"/>
  <c r="C17" i="1"/>
  <c r="G16" i="1"/>
  <c r="I16" i="1" s="1"/>
  <c r="F16" i="1"/>
  <c r="C16" i="1"/>
  <c r="I15" i="1"/>
  <c r="G15" i="1"/>
  <c r="F15" i="1"/>
  <c r="C15" i="1"/>
  <c r="I14" i="1"/>
  <c r="G14" i="1"/>
  <c r="F14" i="1"/>
  <c r="C14" i="1"/>
  <c r="G13" i="1"/>
  <c r="I13" i="1" s="1"/>
  <c r="F13" i="1"/>
  <c r="F10" i="1" s="1"/>
  <c r="C13" i="1"/>
  <c r="I12" i="1"/>
  <c r="G12" i="1"/>
  <c r="F12" i="1"/>
  <c r="C12" i="1"/>
  <c r="I11" i="1"/>
  <c r="G11" i="1"/>
  <c r="F11" i="1"/>
  <c r="C11" i="1"/>
  <c r="H10" i="1"/>
  <c r="G10" i="1"/>
  <c r="I10" i="1" s="1"/>
  <c r="E10" i="1"/>
  <c r="E9" i="1" s="1"/>
  <c r="E8" i="1" s="1"/>
  <c r="D10" i="1"/>
  <c r="C10" i="1" s="1"/>
  <c r="B10" i="1"/>
  <c r="H9" i="1"/>
  <c r="H8" i="1" s="1"/>
  <c r="D9" i="1"/>
  <c r="G9" i="1" s="1"/>
  <c r="I9" i="1" s="1"/>
  <c r="C9" i="1"/>
  <c r="B9" i="1"/>
  <c r="B8" i="1" s="1"/>
  <c r="D8" i="1"/>
  <c r="C8" i="1" s="1"/>
  <c r="F9" i="1" l="1"/>
  <c r="F8" i="1" s="1"/>
  <c r="E132" i="1"/>
  <c r="F83" i="1"/>
  <c r="F132" i="1" s="1"/>
  <c r="G8" i="1"/>
  <c r="I8" i="1" s="1"/>
  <c r="G32" i="1"/>
  <c r="I32" i="1" s="1"/>
  <c r="G49" i="1"/>
  <c r="I49" i="1" s="1"/>
  <c r="G63" i="1"/>
  <c r="I63" i="1" s="1"/>
  <c r="G70" i="1"/>
  <c r="I70" i="1" s="1"/>
  <c r="G83" i="1"/>
  <c r="I83" i="1" s="1"/>
  <c r="D132" i="1"/>
  <c r="G132" i="1" l="1"/>
  <c r="I132" i="1" s="1"/>
  <c r="C132" i="1"/>
</calcChain>
</file>

<file path=xl/sharedStrings.xml><?xml version="1.0" encoding="utf-8"?>
<sst xmlns="http://schemas.openxmlformats.org/spreadsheetml/2006/main" count="204" uniqueCount="157">
  <si>
    <t xml:space="preserve">Sector Gobierno de la Ciudad de México </t>
  </si>
  <si>
    <t>Estado Analítico del Ejercicio del Presupuesto de Egresos</t>
  </si>
  <si>
    <r>
      <t xml:space="preserve">Clasificación Administrativa </t>
    </r>
    <r>
      <rPr>
        <b/>
        <vertAlign val="superscript"/>
        <sz val="10"/>
        <color theme="5"/>
        <rFont val="Roboto"/>
      </rPr>
      <t>1/</t>
    </r>
  </si>
  <si>
    <t>Enero-Marzo 2025</t>
  </si>
  <si>
    <t>(Pesos)</t>
  </si>
  <si>
    <t>Concepto</t>
  </si>
  <si>
    <r>
      <t>Egresos</t>
    </r>
    <r>
      <rPr>
        <b/>
        <vertAlign val="superscript"/>
        <sz val="10"/>
        <color theme="5"/>
        <rFont val="Roboto"/>
      </rPr>
      <t>2/</t>
    </r>
  </si>
  <si>
    <t>Diferencia</t>
  </si>
  <si>
    <t xml:space="preserve">Compromiso </t>
  </si>
  <si>
    <t>Diferencia menos Comprometido</t>
  </si>
  <si>
    <t>Aprobado</t>
  </si>
  <si>
    <t>Ampliaciones/ Reducciones</t>
  </si>
  <si>
    <t>Modificado</t>
  </si>
  <si>
    <t>Devengado</t>
  </si>
  <si>
    <r>
      <t>Pagado</t>
    </r>
    <r>
      <rPr>
        <b/>
        <vertAlign val="superscript"/>
        <sz val="10"/>
        <color theme="5"/>
        <rFont val="Roboto"/>
      </rPr>
      <t>3/</t>
    </r>
  </si>
  <si>
    <t>Sector Gobierno</t>
  </si>
  <si>
    <t xml:space="preserve">Poder Ejecutivo </t>
  </si>
  <si>
    <t>Dependencias</t>
  </si>
  <si>
    <t>Jefatura de Gobierno</t>
  </si>
  <si>
    <t>Secretaría de Gobierno</t>
  </si>
  <si>
    <t>Secretaría de Desarrollo Económico</t>
  </si>
  <si>
    <t>Secretaría de Turismo</t>
  </si>
  <si>
    <t>Secretaría del Medio Ambiente</t>
  </si>
  <si>
    <t>Secretaría de Obras y Servicios</t>
  </si>
  <si>
    <t>Secretaría de Administración y Finanzas</t>
  </si>
  <si>
    <t>Secretaría de Movilidad</t>
  </si>
  <si>
    <t>Secretaría de Seguridad Ciudadana</t>
  </si>
  <si>
    <t>Secretaría de la Contraloría General</t>
  </si>
  <si>
    <t>Consejería Jurídica y de Servicios Legales</t>
  </si>
  <si>
    <t>Secretaría de Salud</t>
  </si>
  <si>
    <t>Secretaría de Cultura</t>
  </si>
  <si>
    <t>Secretaría de Trabajo y Fomento al Empleo</t>
  </si>
  <si>
    <t>Secretaría de Gestión Integral de Riesgos y Protección Civil</t>
  </si>
  <si>
    <t>Secretaría de Pueblos y Barrios Originarios y Comunidades Indígenas Residentes</t>
  </si>
  <si>
    <t>Secretaría de Educación, Ciencia, Tecnología e Innovación</t>
  </si>
  <si>
    <t>Secretaría de las Mujeres</t>
  </si>
  <si>
    <t>Secretaría de Planeación, Ordenamiento Territorial y Coordinación Metropolitana</t>
  </si>
  <si>
    <t>Secretaría de Bienestar e Igualdad Social</t>
  </si>
  <si>
    <t>Secretaría de Atención y Participación Ciudadana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</si>
  <si>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</si>
  <si>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</si>
  <si>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</si>
  <si>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</si>
  <si>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</si>
  <si>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</si>
  <si>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</si>
  <si>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</si>
  <si>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</si>
  <si>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</si>
  <si>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</si>
  <si>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</si>
  <si>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</si>
  <si>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</si>
  <si>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</si>
  <si>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</si>
  <si>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Órganos Desconcentrados</t>
  </si>
  <si>
    <t>Centro de Comando, Control, Cómputo, Comunicaciones y Contacto Ciudadano</t>
  </si>
  <si>
    <t>Comisión de Búsqueda de Personas de la Ciudad de México</t>
  </si>
  <si>
    <t>Instancia Ejecutora del Sistema Integral de Derechos Humanos</t>
  </si>
  <si>
    <t>Agencia de Atención Animal</t>
  </si>
  <si>
    <t>Universidad de la Policía</t>
  </si>
  <si>
    <t>Policía Bancaria e Industrial</t>
  </si>
  <si>
    <t>Agencia de Protección Sanitaria</t>
  </si>
  <si>
    <t>Agencia Digital de Innovación Pública de la CDMX</t>
  </si>
  <si>
    <t>Autoridad del Centro Histórico de la CDMX</t>
  </si>
  <si>
    <t>Sistema de Aguas</t>
  </si>
  <si>
    <t>Planta Productora de Mezclas Asfálticas</t>
  </si>
  <si>
    <t>Policía Auxiliar de la Ciudad de México</t>
  </si>
  <si>
    <t>Subsistema de Educación Comunitario Pilares</t>
  </si>
  <si>
    <t>Otros</t>
  </si>
  <si>
    <t>Tesorería</t>
  </si>
  <si>
    <t>Deuda Pública</t>
  </si>
  <si>
    <t>Provisiones Financieras</t>
  </si>
  <si>
    <t>Poder Legislativo</t>
  </si>
  <si>
    <t>Congreso de la Ciudad de México</t>
  </si>
  <si>
    <t>Auditoría Superior</t>
  </si>
  <si>
    <t>Poder Judicial</t>
  </si>
  <si>
    <t>Tribunal Superior de Justicia</t>
  </si>
  <si>
    <t>Consejo de la Judicatura</t>
  </si>
  <si>
    <t>Órganos Autónomos</t>
  </si>
  <si>
    <t>Tribunal de Justicia Administrativa</t>
  </si>
  <si>
    <t>Junta Local de Conciliación y Arbitraje</t>
  </si>
  <si>
    <t>Comisión de Derechos Humanos</t>
  </si>
  <si>
    <t>Instituto Electoral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</si>
  <si>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</si>
  <si>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</si>
  <si>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</si>
  <si>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Fiscalía General de Justicia</t>
  </si>
  <si>
    <t>Consejo de Evaluación de la Ciudad de México</t>
  </si>
  <si>
    <t>Sector Paraestatal No Financiero</t>
  </si>
  <si>
    <t>Entidades y Fideicomisos Públicos No Empresariales y No Financieros</t>
  </si>
  <si>
    <t>Fondo para el Desarrollo Económico y Social</t>
  </si>
  <si>
    <t>Comisión Ejecutiva de Atención a Víctimas de la Ciudad de México</t>
  </si>
  <si>
    <t>Instituto de Vivienda</t>
  </si>
  <si>
    <t>Fondo para el Desarrollo Social</t>
  </si>
  <si>
    <t>Fondo Mixto de Promoción Turística</t>
  </si>
  <si>
    <t>Fondo Ambiental Público</t>
  </si>
  <si>
    <t>Procuraduría Ambiental y del Ordenamiento Territorial</t>
  </si>
  <si>
    <t>Instituto Local de la Infraestructura Física Educativa</t>
  </si>
  <si>
    <t>Instituto para la Seguridad de las Construcciones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</si>
  <si>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</si>
  <si>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</si>
  <si>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</si>
  <si>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</si>
  <si>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</si>
  <si>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Fideicomiso de Recuperación Crediticia</t>
  </si>
  <si>
    <t>Fideicomiso para la Reconstrucción Integral de la Ciudad de México</t>
  </si>
  <si>
    <t>Fondo Público de Atención al Ciclista y al Peatón</t>
  </si>
  <si>
    <t>Fideicomiso para el Fondo de Promoción para el Financiamiento del Transporte Público</t>
  </si>
  <si>
    <t>Metrobús</t>
  </si>
  <si>
    <t>Organismo Regulador de Transporte</t>
  </si>
  <si>
    <t>Red de Transporte de Pasajeros (RTP)</t>
  </si>
  <si>
    <t>Servicio de Transportes Eléctricos</t>
  </si>
  <si>
    <t>Escuela de Administración Pública</t>
  </si>
  <si>
    <t>Instituto de Verificación Administrativa</t>
  </si>
  <si>
    <t>Instituto para la Atención y Prevención de las Adicciones</t>
  </si>
  <si>
    <t>Servicios de Salud Pública</t>
  </si>
  <si>
    <t>Fideicomiso Museo del Estanquillo</t>
  </si>
  <si>
    <t>Centro de Conciliación Laboral</t>
  </si>
  <si>
    <t>Instituto de Capacitación para el Trabajo</t>
  </si>
  <si>
    <t>Heroico Cuerpo de Bomberos</t>
  </si>
  <si>
    <t>Instituto del Deporte</t>
  </si>
  <si>
    <t>Instituto de Educación Media Superior</t>
  </si>
  <si>
    <t>Universidad de la Salud</t>
  </si>
  <si>
    <t>Mecanismo de Protección Integral de Personas Defensoras de Derechos Humanos y Periodistas</t>
  </si>
  <si>
    <t>Fondo de Desarrollo Económico del Distrito Federal</t>
  </si>
  <si>
    <t>Fideicomiso Centro Histórico</t>
  </si>
  <si>
    <t>Sistema de Transporte Colectivo</t>
  </si>
  <si>
    <t>Servicio de Medios Públicos de la Ciudad de México</t>
  </si>
  <si>
    <t>Fideicomiso Museo de Arte Popular</t>
  </si>
  <si>
    <t>Fideicomiso de Promoción y Desarrollo del Cine Mexicano</t>
  </si>
  <si>
    <t>Fideicomiso Bienestar Educativo</t>
  </si>
  <si>
    <t>Instituto de Planeación Democrática y Prospectiva</t>
  </si>
  <si>
    <t>Instituciones Públicas De Seguridad Social</t>
  </si>
  <si>
    <t>Caja de Previsión para Trabajadores a Lista de Raya</t>
  </si>
  <si>
    <t>Caja de Previsión de la Policía Preventiva</t>
  </si>
  <si>
    <t>Entidades Paraestatales Empresariales Y No Financieras</t>
  </si>
  <si>
    <t>Corporación Mexicana de Impresión, S.A. de C.V.</t>
  </si>
  <si>
    <t>TOTAL DEL EGRESO</t>
  </si>
  <si>
    <t>1/ Gasto Neto.</t>
  </si>
  <si>
    <t>2/ El monto presupuestal incluye las transferencias realizadas a los Órganos de Gobierno y Autónomos, así como al Sector Paraestatal no Financiero.</t>
  </si>
  <si>
    <t>3/ Por procesos internos, el registro de los egresos realizados es coincidente con los momentos presupuestales del gasto devengado y pagado.</t>
  </si>
  <si>
    <t>Nota: Cifras Preliminares, las correspondientes al cierre del ejercicio se registrarán en el Informe de Cuenta Pública 2025.</t>
  </si>
  <si>
    <t>Las cifras pueden variar por efecto de redondeo.</t>
  </si>
  <si>
    <t>Las cifras entre paréntesis indican variaciones negativas.</t>
  </si>
  <si>
    <t>Fuente: Secretaría de Administración y Finanzas.</t>
  </si>
  <si>
    <t xml:space="preserve">Gobierno de la Ciudad de México </t>
  </si>
  <si>
    <t>Comprometido</t>
  </si>
  <si>
    <t>Poder Ejecutivo</t>
  </si>
  <si>
    <t xml:space="preserve">Sector Paraestatal de la Ciudad de México 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</si>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</sst>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Black]\(#,##0\)"/>
  </numFmts>
  <fonts count="11" x14ac:knownFonts="1"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sz val="10"/>
      <name val="Roboto"/>
    </font>
    <font>
      <b/>
      <vertAlign val="superscript"/>
      <sz val="10"/>
      <color theme="5"/>
      <name val="Roboto"/>
    </font>
    <font>
      <sz val="10"/>
      <name val="MS Sans Serif"/>
      <family val="2"/>
    </font>
    <font>
      <b/>
      <sz val="10"/>
      <name val="Roboto"/>
    </font>
    <font>
      <b/>
      <sz val="10"/>
      <color theme="4"/>
      <name val="Roboto"/>
    </font>
    <font>
      <sz val="10"/>
      <color theme="4"/>
      <name val="Roboto"/>
    </font>
    <font>
      <sz val="8"/>
      <color theme="4"/>
      <name val="Roboto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/>
      <bottom style="double">
        <color auto="1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 style="double">
        <color auto="1"/>
      </top>
      <bottom style="dotted">
        <color theme="2"/>
      </bottom>
      <diagonal/>
    </border>
    <border>
      <left/>
      <right/>
      <top style="double">
        <color auto="1"/>
      </top>
      <bottom style="hair">
        <color theme="2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/>
      <top style="dotted">
        <color theme="2"/>
      </top>
      <bottom style="double">
        <color auto="1"/>
      </bottom>
      <diagonal/>
    </border>
    <border>
      <left/>
      <right/>
      <top style="hair">
        <color theme="2"/>
      </top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1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2" quotePrefix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 wrapText="1"/>
    </xf>
    <xf numFmtId="0" fontId="6" fillId="0" borderId="0" xfId="2" applyFont="1" applyProtection="1">
      <protection locked="0"/>
    </xf>
    <xf numFmtId="0" fontId="1" fillId="2" borderId="7" xfId="2" quotePrefix="1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 wrapText="1"/>
    </xf>
    <xf numFmtId="0" fontId="7" fillId="0" borderId="13" xfId="2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>
      <alignment horizontal="right" vertical="center"/>
    </xf>
    <xf numFmtId="0" fontId="3" fillId="0" borderId="0" xfId="2" applyFont="1" applyProtection="1">
      <protection locked="0"/>
    </xf>
    <xf numFmtId="0" fontId="7" fillId="0" borderId="15" xfId="2" applyFont="1" applyBorder="1" applyAlignment="1" applyProtection="1">
      <alignment horizontal="left" vertical="center" wrapText="1" indent="2"/>
      <protection locked="0"/>
    </xf>
    <xf numFmtId="164" fontId="7" fillId="0" borderId="16" xfId="0" applyNumberFormat="1" applyFont="1" applyBorder="1" applyAlignment="1">
      <alignment horizontal="right" vertical="center"/>
    </xf>
    <xf numFmtId="0" fontId="7" fillId="0" borderId="15" xfId="2" applyFont="1" applyBorder="1" applyAlignment="1" applyProtection="1">
      <alignment horizontal="left" vertical="center" wrapText="1" indent="3"/>
      <protection locked="0"/>
    </xf>
    <xf numFmtId="0" fontId="8" fillId="0" borderId="15" xfId="2" applyFont="1" applyBorder="1" applyAlignment="1" applyProtection="1">
      <alignment horizontal="left" vertical="center" wrapText="1" indent="4"/>
      <protection locked="0"/>
    </xf>
    <xf numFmtId="164" fontId="8" fillId="0" borderId="16" xfId="0" applyNumberFormat="1" applyFont="1" applyBorder="1" applyAlignment="1">
      <alignment horizontal="right" vertical="center"/>
    </xf>
    <xf numFmtId="0" fontId="3" fillId="0" borderId="0" xfId="2" applyFont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left" vertical="center" wrapText="1"/>
      <protection locked="0"/>
    </xf>
    <xf numFmtId="0" fontId="7" fillId="0" borderId="17" xfId="2" applyFont="1" applyBorder="1" applyAlignment="1">
      <alignment horizontal="left" vertical="center"/>
    </xf>
    <xf numFmtId="164" fontId="7" fillId="0" borderId="18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2" applyFont="1" applyAlignment="1">
      <alignment horizontal="right" indent="1"/>
    </xf>
    <xf numFmtId="0" fontId="3" fillId="0" borderId="0" xfId="2" applyFont="1" applyAlignment="1" applyProtection="1">
      <alignment horizontal="right" vertical="center" indent="1"/>
      <protection locked="0"/>
    </xf>
    <xf numFmtId="0" fontId="1" fillId="2" borderId="10" xfId="2" applyFont="1" applyFill="1" applyBorder="1" applyAlignment="1">
      <alignment horizontal="center" vertical="center" wrapText="1"/>
    </xf>
    <xf numFmtId="0" fontId="8" fillId="0" borderId="16" xfId="2" applyFont="1" applyBorder="1" applyAlignment="1" applyProtection="1">
      <alignment horizontal="left" vertical="center" wrapText="1" indent="1"/>
      <protection locked="0"/>
    </xf>
    <xf numFmtId="164" fontId="8" fillId="0" borderId="16" xfId="2" applyNumberFormat="1" applyFont="1" applyBorder="1" applyAlignment="1">
      <alignment horizontal="right" vertical="center"/>
    </xf>
    <xf numFmtId="164" fontId="8" fillId="0" borderId="16" xfId="2" applyNumberFormat="1" applyFont="1" applyBorder="1" applyAlignment="1" applyProtection="1">
      <alignment horizontal="right" vertical="center"/>
      <protection locked="0"/>
    </xf>
    <xf numFmtId="0" fontId="7" fillId="0" borderId="18" xfId="2" applyFont="1" applyBorder="1" applyAlignment="1">
      <alignment horizontal="left" vertical="center"/>
    </xf>
    <xf numFmtId="0" fontId="10" fillId="0" borderId="0" xfId="0" applyFont="1"/>
  </cellXfs>
  <cellStyles count="3">
    <cellStyle name="Normal" xfId="0" builtinId="0"/>
    <cellStyle name="Normal 2" xfId="1" xr:uid="{12B264B8-CCEB-4965-91BF-107E0F69890A}"/>
    <cellStyle name="Normal_Invi_07_LEER" xfId="2" xr:uid="{59959C46-67E4-4101-9FFE-CD05D2FEE523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CDMX\Documents\E-M%2025\FORMATOS%20LGCG.xlsx" TargetMode="External"/><Relationship Id="rId1" Type="http://schemas.openxmlformats.org/officeDocument/2006/relationships/externalLinkPath" Target="/Users/FinanzasCDMX/Documents/E-M%2025/FORMATOS%20LGC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P_03"/>
      <sheetName val="EP_04"/>
      <sheetName val="EP_05"/>
      <sheetName val="EP_09"/>
      <sheetName val="EP_02"/>
      <sheetName val="EP02_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49FD-170A-47DD-B4C9-8DC865287E4C}">
  <sheetPr>
    <pageSetUpPr fitToPage="1"/>
  </sheetPr>
  <dimension ref="A1:V139"/>
  <sheetViews>
    <sheetView showGridLines="0" tabSelected="1" zoomScale="85" zoomScaleNormal="85" zoomScaleSheetLayoutView="85" workbookViewId="0">
      <selection activeCell="B132" sqref="B132"/>
    </sheetView>
  </sheetViews>
  <sheetFormatPr baseColWidth="10" defaultColWidth="11.42578125" defaultRowHeight="12.75" x14ac:dyDescent="0.2"/>
  <cols>
    <col min="1" max="1" width="49.85546875" style="22" customWidth="1"/>
    <col min="2" max="2" width="15.42578125" style="22" bestFit="1" customWidth="1"/>
    <col min="3" max="3" width="19.42578125" style="22" customWidth="1"/>
    <col min="4" max="4" width="15.42578125" style="22" bestFit="1" customWidth="1"/>
    <col min="5" max="6" width="14.42578125" style="22" bestFit="1" customWidth="1"/>
    <col min="7" max="7" width="15.42578125" style="22" bestFit="1" customWidth="1"/>
    <col min="8" max="8" width="14.42578125" style="22" bestFit="1" customWidth="1"/>
    <col min="9" max="9" width="17.140625" style="22" customWidth="1"/>
    <col min="10" max="14" width="9.5703125" style="22" customWidth="1"/>
    <col min="15" max="22" width="2.7109375" style="22" customWidth="1"/>
    <col min="23" max="95" width="2.7109375" style="22" customWidth="1" collapsed="1"/>
    <col min="96" max="16384" width="11.42578125" style="22" collapsed="1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1" s="2" customForma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12" customFormat="1" ht="15" x14ac:dyDescent="0.2">
      <c r="A6" s="6" t="s">
        <v>5</v>
      </c>
      <c r="B6" s="7"/>
      <c r="C6" s="8"/>
      <c r="D6" s="8" t="s">
        <v>6</v>
      </c>
      <c r="E6" s="8"/>
      <c r="F6" s="8"/>
      <c r="G6" s="9" t="s">
        <v>7</v>
      </c>
      <c r="H6" s="10" t="s">
        <v>8</v>
      </c>
      <c r="I6" s="11" t="s">
        <v>9</v>
      </c>
    </row>
    <row r="7" spans="1:11" s="12" customFormat="1" ht="26.25" thickBot="1" x14ac:dyDescent="0.25">
      <c r="A7" s="13"/>
      <c r="B7" s="14" t="s">
        <v>10</v>
      </c>
      <c r="C7" s="15" t="s">
        <v>11</v>
      </c>
      <c r="D7" s="14" t="s">
        <v>12</v>
      </c>
      <c r="E7" s="14" t="s">
        <v>13</v>
      </c>
      <c r="F7" s="16" t="s">
        <v>14</v>
      </c>
      <c r="G7" s="17"/>
      <c r="H7" s="18"/>
      <c r="I7" s="19"/>
    </row>
    <row r="8" spans="1:11" ht="13.5" thickTop="1" x14ac:dyDescent="0.2">
      <c r="A8" s="20" t="s">
        <v>15</v>
      </c>
      <c r="B8" s="21">
        <f>+B9+B67+B70+B73</f>
        <v>216948421828</v>
      </c>
      <c r="C8" s="21">
        <f>+D8-B8</f>
        <v>-210226196.32000732</v>
      </c>
      <c r="D8" s="21">
        <f>+D9+D67+D70+D73</f>
        <v>216738195631.67999</v>
      </c>
      <c r="E8" s="21">
        <f t="shared" ref="E8:H8" si="0">+E9+E67+E70+E73</f>
        <v>35922596089.020004</v>
      </c>
      <c r="F8" s="21">
        <f t="shared" si="0"/>
        <v>35922596089.020004</v>
      </c>
      <c r="G8" s="21">
        <f>+D8-E8</f>
        <v>180815599542.65997</v>
      </c>
      <c r="H8" s="21">
        <f t="shared" si="0"/>
        <v>41652113657.240005</v>
      </c>
      <c r="I8" s="21">
        <f>+G8-H8</f>
        <v>139163485885.41998</v>
      </c>
    </row>
    <row r="9" spans="1:11" x14ac:dyDescent="0.2">
      <c r="A9" s="23" t="s">
        <v>16</v>
      </c>
      <c r="B9" s="24">
        <f>+B10+B32+B49+B63</f>
        <v>192631382581</v>
      </c>
      <c r="C9" s="24">
        <f t="shared" ref="C9:C72" si="1">+D9-B9</f>
        <v>-210226196.32000732</v>
      </c>
      <c r="D9" s="24">
        <f>+D10+D32+D49+D63</f>
        <v>192421156384.67999</v>
      </c>
      <c r="E9" s="24">
        <f t="shared" ref="E9:H9" si="2">+E10+E32+E49+E63</f>
        <v>29624931970.020004</v>
      </c>
      <c r="F9" s="24">
        <f t="shared" si="2"/>
        <v>29624931970.020004</v>
      </c>
      <c r="G9" s="24">
        <f t="shared" ref="G9:G72" si="3">+D9-E9</f>
        <v>162796224414.65997</v>
      </c>
      <c r="H9" s="24">
        <f t="shared" si="2"/>
        <v>23988807819.240002</v>
      </c>
      <c r="I9" s="24">
        <f t="shared" ref="I9:I72" si="4">+G9-H9</f>
        <v>138807416595.41998</v>
      </c>
    </row>
    <row r="10" spans="1:11" ht="15" x14ac:dyDescent="0.25">
      <c r="A10" s="25" t="s">
        <v>17</v>
      </c>
      <c r="B10" s="24">
        <f>+SUM(B11:B31)</f>
        <v>83074751163</v>
      </c>
      <c r="C10" s="24">
        <f t="shared" si="1"/>
        <v>-19923434</v>
      </c>
      <c r="D10" s="24">
        <f>+SUM(D11:D31)</f>
        <v>83054827729</v>
      </c>
      <c r="E10" s="24">
        <f t="shared" ref="E10:H10" si="5">+SUM(E11:E31)</f>
        <v>11389837451.310003</v>
      </c>
      <c r="F10" s="24">
        <f t="shared" si="5"/>
        <v>11389837451.310003</v>
      </c>
      <c r="G10" s="24">
        <f t="shared" si="3"/>
        <v>71664990277.690002</v>
      </c>
      <c r="H10" s="24">
        <f t="shared" si="5"/>
        <v>10315033038.120001</v>
      </c>
      <c r="I10" s="24">
        <f t="shared" si="4"/>
        <v>61349957239.57</v>
      </c>
      <c r="J10"/>
      <c r="K10"/>
    </row>
    <row r="11" spans="1:11" ht="15" x14ac:dyDescent="0.25">
      <c r="A11" s="26" t="s">
        <v>18</v>
      </c>
      <c r="B11" s="27">
        <v>244341510</v>
      </c>
      <c r="C11" s="27">
        <f t="shared" si="1"/>
        <v>0</v>
      </c>
      <c r="D11" s="27">
        <v>244341510</v>
      </c>
      <c r="E11" s="27">
        <v>29322327.019999996</v>
      </c>
      <c r="F11" s="27">
        <f t="shared" ref="F11:F74" si="6">+E11</f>
        <v>29322327.019999996</v>
      </c>
      <c r="G11" s="27">
        <f t="shared" si="3"/>
        <v>215019182.98000002</v>
      </c>
      <c r="H11" s="27">
        <v>13890578.520000003</v>
      </c>
      <c r="I11" s="27">
        <f t="shared" si="4"/>
        <v>201128604.46000001</v>
      </c>
      <c r="J11"/>
      <c r="K11"/>
    </row>
    <row r="12" spans="1:11" ht="15" x14ac:dyDescent="0.25">
      <c r="A12" s="26" t="s">
        <v>19</v>
      </c>
      <c r="B12" s="27">
        <v>738024608</v>
      </c>
      <c r="C12" s="27">
        <f t="shared" si="1"/>
        <v>0</v>
      </c>
      <c r="D12" s="27">
        <v>738024608</v>
      </c>
      <c r="E12" s="27">
        <v>84159584.280000031</v>
      </c>
      <c r="F12" s="27">
        <f t="shared" si="6"/>
        <v>84159584.280000031</v>
      </c>
      <c r="G12" s="27">
        <f t="shared" si="3"/>
        <v>653865023.72000003</v>
      </c>
      <c r="H12" s="27">
        <v>72422997.179999992</v>
      </c>
      <c r="I12" s="27">
        <f t="shared" si="4"/>
        <v>581442026.54000008</v>
      </c>
      <c r="J12"/>
      <c r="K12"/>
    </row>
    <row r="13" spans="1:11" ht="15" x14ac:dyDescent="0.25">
      <c r="A13" s="26" t="s">
        <v>20</v>
      </c>
      <c r="B13" s="27">
        <v>445162213</v>
      </c>
      <c r="C13" s="27">
        <f t="shared" si="1"/>
        <v>0</v>
      </c>
      <c r="D13" s="27">
        <v>445162213</v>
      </c>
      <c r="E13" s="27">
        <v>33839397.810000002</v>
      </c>
      <c r="F13" s="27">
        <f t="shared" si="6"/>
        <v>33839397.810000002</v>
      </c>
      <c r="G13" s="27">
        <f t="shared" si="3"/>
        <v>411322815.19</v>
      </c>
      <c r="H13" s="27">
        <v>6647700.6400000006</v>
      </c>
      <c r="I13" s="27">
        <f t="shared" si="4"/>
        <v>404675114.55000001</v>
      </c>
      <c r="J13"/>
      <c r="K13"/>
    </row>
    <row r="14" spans="1:11" ht="15" x14ac:dyDescent="0.25">
      <c r="A14" s="26" t="s">
        <v>21</v>
      </c>
      <c r="B14" s="27">
        <v>355000000</v>
      </c>
      <c r="C14" s="27">
        <f t="shared" si="1"/>
        <v>0</v>
      </c>
      <c r="D14" s="27">
        <v>355000000</v>
      </c>
      <c r="E14" s="27">
        <v>16232152.289999995</v>
      </c>
      <c r="F14" s="27">
        <f t="shared" si="6"/>
        <v>16232152.289999995</v>
      </c>
      <c r="G14" s="27">
        <f t="shared" si="3"/>
        <v>338767847.70999998</v>
      </c>
      <c r="H14" s="27">
        <v>10988165.51</v>
      </c>
      <c r="I14" s="27">
        <f t="shared" si="4"/>
        <v>327779682.19999999</v>
      </c>
      <c r="J14"/>
      <c r="K14"/>
    </row>
    <row r="15" spans="1:11" ht="15" x14ac:dyDescent="0.25">
      <c r="A15" s="26" t="s">
        <v>22</v>
      </c>
      <c r="B15" s="27">
        <v>1514596669</v>
      </c>
      <c r="C15" s="27">
        <f t="shared" si="1"/>
        <v>0</v>
      </c>
      <c r="D15" s="27">
        <v>1514596669</v>
      </c>
      <c r="E15" s="27">
        <v>241086313.85000002</v>
      </c>
      <c r="F15" s="27">
        <f t="shared" si="6"/>
        <v>241086313.85000002</v>
      </c>
      <c r="G15" s="27">
        <f t="shared" si="3"/>
        <v>1273510355.1500001</v>
      </c>
      <c r="H15" s="27">
        <v>165778988.12999997</v>
      </c>
      <c r="I15" s="27">
        <f t="shared" si="4"/>
        <v>1107731367.0200002</v>
      </c>
      <c r="J15"/>
      <c r="K15"/>
    </row>
    <row r="16" spans="1:11" ht="15" x14ac:dyDescent="0.25">
      <c r="A16" s="26" t="s">
        <v>23</v>
      </c>
      <c r="B16" s="27">
        <v>13500000000</v>
      </c>
      <c r="C16" s="27">
        <f t="shared" si="1"/>
        <v>17999999.999996185</v>
      </c>
      <c r="D16" s="27">
        <v>13517999999.999996</v>
      </c>
      <c r="E16" s="27">
        <v>1133751954.77</v>
      </c>
      <c r="F16" s="27">
        <f t="shared" si="6"/>
        <v>1133751954.77</v>
      </c>
      <c r="G16" s="27">
        <f t="shared" si="3"/>
        <v>12384248045.229996</v>
      </c>
      <c r="H16" s="27">
        <v>1133459082.9499998</v>
      </c>
      <c r="I16" s="27">
        <f t="shared" si="4"/>
        <v>11250788962.279995</v>
      </c>
      <c r="J16"/>
      <c r="K16"/>
    </row>
    <row r="17" spans="1:11" ht="15" x14ac:dyDescent="0.25">
      <c r="A17" s="26" t="s">
        <v>24</v>
      </c>
      <c r="B17" s="27">
        <v>4711587712</v>
      </c>
      <c r="C17" s="27">
        <f t="shared" si="1"/>
        <v>0</v>
      </c>
      <c r="D17" s="27">
        <v>4711587711.999999</v>
      </c>
      <c r="E17" s="27">
        <v>906315769.92999983</v>
      </c>
      <c r="F17" s="27">
        <f t="shared" si="6"/>
        <v>906315769.92999983</v>
      </c>
      <c r="G17" s="27">
        <f t="shared" si="3"/>
        <v>3805271942.0699992</v>
      </c>
      <c r="H17" s="27">
        <v>581221015.16000009</v>
      </c>
      <c r="I17" s="27">
        <f t="shared" si="4"/>
        <v>3224050926.9099989</v>
      </c>
      <c r="J17"/>
      <c r="K17"/>
    </row>
    <row r="18" spans="1:11" ht="15" x14ac:dyDescent="0.25">
      <c r="A18" s="26" t="s">
        <v>25</v>
      </c>
      <c r="B18" s="27">
        <v>6951328314</v>
      </c>
      <c r="C18" s="27">
        <f t="shared" si="1"/>
        <v>0</v>
      </c>
      <c r="D18" s="27">
        <v>6951328314</v>
      </c>
      <c r="E18" s="27">
        <v>289135064.48999995</v>
      </c>
      <c r="F18" s="27">
        <f t="shared" si="6"/>
        <v>289135064.48999995</v>
      </c>
      <c r="G18" s="27">
        <f t="shared" si="3"/>
        <v>6662193249.5100002</v>
      </c>
      <c r="H18" s="27">
        <v>976640504.70000029</v>
      </c>
      <c r="I18" s="27">
        <f t="shared" si="4"/>
        <v>5685552744.8099995</v>
      </c>
      <c r="J18"/>
      <c r="K18"/>
    </row>
    <row r="19" spans="1:11" x14ac:dyDescent="0.2">
      <c r="A19" s="26" t="s">
        <v>26</v>
      </c>
      <c r="B19" s="27">
        <v>28135641236</v>
      </c>
      <c r="C19" s="27">
        <f t="shared" si="1"/>
        <v>0</v>
      </c>
      <c r="D19" s="27">
        <v>28135641236.000004</v>
      </c>
      <c r="E19" s="27">
        <v>4866540764.8900013</v>
      </c>
      <c r="F19" s="27">
        <f t="shared" si="6"/>
        <v>4866540764.8900013</v>
      </c>
      <c r="G19" s="27">
        <f t="shared" si="3"/>
        <v>23269100471.110001</v>
      </c>
      <c r="H19" s="27">
        <v>2107943145.8099999</v>
      </c>
      <c r="I19" s="27">
        <f t="shared" si="4"/>
        <v>21161157325.299999</v>
      </c>
    </row>
    <row r="20" spans="1:11" s="28" customFormat="1" x14ac:dyDescent="0.25">
      <c r="A20" s="26" t="s">
        <v>27</v>
      </c>
      <c r="B20" s="27">
        <v>359197462</v>
      </c>
      <c r="C20" s="27">
        <f t="shared" si="1"/>
        <v>0</v>
      </c>
      <c r="D20" s="27">
        <v>359197462</v>
      </c>
      <c r="E20" s="27">
        <v>53228031.540000007</v>
      </c>
      <c r="F20" s="27">
        <f t="shared" si="6"/>
        <v>53228031.540000007</v>
      </c>
      <c r="G20" s="27">
        <f t="shared" si="3"/>
        <v>305969430.45999998</v>
      </c>
      <c r="H20" s="27">
        <v>31708824.840000004</v>
      </c>
      <c r="I20" s="27">
        <f t="shared" si="4"/>
        <v>274260605.62</v>
      </c>
    </row>
    <row r="21" spans="1:11" x14ac:dyDescent="0.2">
      <c r="A21" s="26" t="s">
        <v>28</v>
      </c>
      <c r="B21" s="27">
        <v>1638562124</v>
      </c>
      <c r="C21" s="27">
        <f t="shared" si="1"/>
        <v>0</v>
      </c>
      <c r="D21" s="27">
        <v>1638562124</v>
      </c>
      <c r="E21" s="27">
        <v>306852539.96000004</v>
      </c>
      <c r="F21" s="27">
        <f t="shared" si="6"/>
        <v>306852539.96000004</v>
      </c>
      <c r="G21" s="27">
        <f t="shared" si="3"/>
        <v>1331709584.04</v>
      </c>
      <c r="H21" s="27">
        <v>86016031.269999981</v>
      </c>
      <c r="I21" s="27">
        <f t="shared" si="4"/>
        <v>1245693552.77</v>
      </c>
    </row>
    <row r="22" spans="1:11" x14ac:dyDescent="0.2">
      <c r="A22" s="26" t="s">
        <v>29</v>
      </c>
      <c r="B22" s="27">
        <v>13359713726</v>
      </c>
      <c r="C22" s="27">
        <f t="shared" si="1"/>
        <v>-37923434</v>
      </c>
      <c r="D22" s="27">
        <v>13321790292</v>
      </c>
      <c r="E22" s="27">
        <v>1692823393.2799997</v>
      </c>
      <c r="F22" s="27">
        <f t="shared" si="6"/>
        <v>1692823393.2799997</v>
      </c>
      <c r="G22" s="27">
        <f t="shared" si="3"/>
        <v>11628966898.720001</v>
      </c>
      <c r="H22" s="27">
        <v>1113218673.2900002</v>
      </c>
      <c r="I22" s="27">
        <f t="shared" si="4"/>
        <v>10515748225.43</v>
      </c>
    </row>
    <row r="23" spans="1:11" x14ac:dyDescent="0.2">
      <c r="A23" s="26" t="s">
        <v>30</v>
      </c>
      <c r="B23" s="27">
        <v>1300000000</v>
      </c>
      <c r="C23" s="27">
        <f t="shared" si="1"/>
        <v>0</v>
      </c>
      <c r="D23" s="27">
        <v>1300000000</v>
      </c>
      <c r="E23" s="27">
        <v>172318857.45000005</v>
      </c>
      <c r="F23" s="27">
        <f t="shared" si="6"/>
        <v>172318857.45000005</v>
      </c>
      <c r="G23" s="27">
        <f t="shared" si="3"/>
        <v>1127681142.55</v>
      </c>
      <c r="H23" s="27">
        <v>207146005.10000002</v>
      </c>
      <c r="I23" s="27">
        <f t="shared" si="4"/>
        <v>920535137.44999993</v>
      </c>
    </row>
    <row r="24" spans="1:11" x14ac:dyDescent="0.2">
      <c r="A24" s="26" t="s">
        <v>31</v>
      </c>
      <c r="B24" s="27">
        <v>527852146</v>
      </c>
      <c r="C24" s="27">
        <f t="shared" si="1"/>
        <v>0</v>
      </c>
      <c r="D24" s="27">
        <v>527852146</v>
      </c>
      <c r="E24" s="27">
        <v>41975938.580000006</v>
      </c>
      <c r="F24" s="27">
        <f t="shared" si="6"/>
        <v>41975938.580000006</v>
      </c>
      <c r="G24" s="27">
        <f t="shared" si="3"/>
        <v>485876207.42000002</v>
      </c>
      <c r="H24" s="27">
        <v>246918174.62</v>
      </c>
      <c r="I24" s="27">
        <f t="shared" si="4"/>
        <v>238958032.80000001</v>
      </c>
    </row>
    <row r="25" spans="1:11" ht="25.5" x14ac:dyDescent="0.2">
      <c r="A25" s="26" t="s">
        <v>32</v>
      </c>
      <c r="B25" s="27">
        <v>141106142</v>
      </c>
      <c r="C25" s="27">
        <f t="shared" si="1"/>
        <v>0</v>
      </c>
      <c r="D25" s="27">
        <v>141106142</v>
      </c>
      <c r="E25" s="27">
        <v>25923765.169999998</v>
      </c>
      <c r="F25" s="27">
        <f t="shared" si="6"/>
        <v>25923765.169999998</v>
      </c>
      <c r="G25" s="27">
        <f t="shared" si="3"/>
        <v>115182376.83</v>
      </c>
      <c r="H25" s="27">
        <v>32734033.629999995</v>
      </c>
      <c r="I25" s="27">
        <f t="shared" si="4"/>
        <v>82448343.200000003</v>
      </c>
    </row>
    <row r="26" spans="1:11" ht="25.5" x14ac:dyDescent="0.2">
      <c r="A26" s="26" t="s">
        <v>33</v>
      </c>
      <c r="B26" s="27">
        <v>174081732</v>
      </c>
      <c r="C26" s="27">
        <f t="shared" si="1"/>
        <v>0</v>
      </c>
      <c r="D26" s="27">
        <v>174081732</v>
      </c>
      <c r="E26" s="27">
        <v>12588403.529999999</v>
      </c>
      <c r="F26" s="27">
        <f t="shared" si="6"/>
        <v>12588403.529999999</v>
      </c>
      <c r="G26" s="27">
        <f t="shared" si="3"/>
        <v>161493328.47</v>
      </c>
      <c r="H26" s="27">
        <v>26548195.460000001</v>
      </c>
      <c r="I26" s="27">
        <f t="shared" si="4"/>
        <v>134945133.00999999</v>
      </c>
    </row>
    <row r="27" spans="1:11" ht="25.5" x14ac:dyDescent="0.2">
      <c r="A27" s="26" t="s">
        <v>34</v>
      </c>
      <c r="B27" s="27">
        <v>1378905172</v>
      </c>
      <c r="C27" s="27">
        <f t="shared" si="1"/>
        <v>0</v>
      </c>
      <c r="D27" s="27">
        <v>1378905172</v>
      </c>
      <c r="E27" s="27">
        <v>116520053.68999998</v>
      </c>
      <c r="F27" s="27">
        <f t="shared" si="6"/>
        <v>116520053.68999998</v>
      </c>
      <c r="G27" s="27">
        <f t="shared" si="3"/>
        <v>1262385118.3099999</v>
      </c>
      <c r="H27" s="27">
        <v>591213586.76999986</v>
      </c>
      <c r="I27" s="27">
        <f t="shared" si="4"/>
        <v>671171531.54000008</v>
      </c>
    </row>
    <row r="28" spans="1:11" x14ac:dyDescent="0.2">
      <c r="A28" s="26" t="s">
        <v>35</v>
      </c>
      <c r="B28" s="27">
        <v>318666390</v>
      </c>
      <c r="C28" s="27">
        <f t="shared" si="1"/>
        <v>0</v>
      </c>
      <c r="D28" s="27">
        <v>318666390</v>
      </c>
      <c r="E28" s="27">
        <v>42298815.670000002</v>
      </c>
      <c r="F28" s="27">
        <f t="shared" si="6"/>
        <v>42298815.670000002</v>
      </c>
      <c r="G28" s="27">
        <f t="shared" si="3"/>
        <v>276367574.32999998</v>
      </c>
      <c r="H28" s="27">
        <v>91044181.039999992</v>
      </c>
      <c r="I28" s="27">
        <f t="shared" si="4"/>
        <v>185323393.28999999</v>
      </c>
    </row>
    <row r="29" spans="1:11" ht="25.5" x14ac:dyDescent="0.2">
      <c r="A29" s="26" t="s">
        <v>36</v>
      </c>
      <c r="B29" s="27">
        <v>279864287</v>
      </c>
      <c r="C29" s="27">
        <f t="shared" si="1"/>
        <v>0</v>
      </c>
      <c r="D29" s="27">
        <v>279864287</v>
      </c>
      <c r="E29" s="27">
        <v>56598208.319999993</v>
      </c>
      <c r="F29" s="27">
        <f t="shared" si="6"/>
        <v>56598208.319999993</v>
      </c>
      <c r="G29" s="27">
        <f t="shared" si="3"/>
        <v>223266078.68000001</v>
      </c>
      <c r="H29" s="27">
        <v>10556952.179999998</v>
      </c>
      <c r="I29" s="27">
        <f t="shared" si="4"/>
        <v>212709126.5</v>
      </c>
    </row>
    <row r="30" spans="1:11" x14ac:dyDescent="0.2">
      <c r="A30" s="26" t="s">
        <v>37</v>
      </c>
      <c r="B30" s="27">
        <v>5803255547</v>
      </c>
      <c r="C30" s="27">
        <f t="shared" si="1"/>
        <v>34192000</v>
      </c>
      <c r="D30" s="27">
        <v>5837447547</v>
      </c>
      <c r="E30" s="27">
        <v>1268326114.7900002</v>
      </c>
      <c r="F30" s="27">
        <f t="shared" si="6"/>
        <v>1268326114.7900002</v>
      </c>
      <c r="G30" s="27">
        <f t="shared" si="3"/>
        <v>4569121432.21</v>
      </c>
      <c r="H30" s="27">
        <v>2808936201.3200002</v>
      </c>
      <c r="I30" s="27">
        <f t="shared" si="4"/>
        <v>1760185230.8899999</v>
      </c>
    </row>
    <row r="31" spans="1:11" x14ac:dyDescent="0.2">
      <c r="A31" s="26" t="s">
        <v>38</v>
      </c>
      <c r="B31" s="27">
        <v>1197864173</v>
      </c>
      <c r="C31" s="27">
        <f t="shared" si="1"/>
        <v>-34192000</v>
      </c>
      <c r="D31" s="27">
        <v>1163672173</v>
      </c>
      <c r="E31" s="27">
        <v>0</v>
      </c>
      <c r="F31" s="27">
        <f t="shared" si="6"/>
        <v>0</v>
      </c>
      <c r="G31" s="27">
        <f t="shared" si="3"/>
        <v>1163672173</v>
      </c>
      <c r="H31" s="27">
        <v>0</v>
      </c>
      <c r="I31" s="27">
        <f t="shared" si="4"/>
        <v>1163672173</v>
      </c>
    </row>
    <row r="32" spans="1:11" x14ac:dyDescent="0.2">
      <c r="A32" s="25" t="s">
        <v>17</v>
      </c>
      <c r="B32" s="24">
        <f>+SUM(B33:B48)</f>
        <v>53582399338</v>
      </c>
      <c r="C32" s="24">
        <f t="shared" si="1"/>
        <v>-143707682.25000763</v>
      </c>
      <c r="D32" s="24">
        <f t="shared" ref="D32:E32" si="7">+SUM(D33:D48)</f>
        <v>53438691655.749992</v>
      </c>
      <c r="E32" s="24">
        <f t="shared" si="7"/>
        <v>6354239762.3400002</v>
      </c>
      <c r="F32" s="24">
        <f>+SUM(F33:F48)</f>
        <v>6354239762.3400002</v>
      </c>
      <c r="G32" s="24">
        <f t="shared" si="3"/>
        <v>47084451893.409988</v>
      </c>
      <c r="H32" s="24">
        <f>+SUM(H33:H48)</f>
        <v>4791258953.4700003</v>
      </c>
      <c r="I32" s="24">
        <f t="shared" si="4"/>
        <v>42293192939.939987</v>
      </c>
    </row>
    <row r="33" spans="1:9" x14ac:dyDescent="0.2">
      <c r="A33" s="26" t="s">
        <v>39</v>
      </c>
      <c r="B33" s="27">
        <v>3950093854</v>
      </c>
      <c r="C33" s="27">
        <f t="shared" si="1"/>
        <v>-17854541.909999847</v>
      </c>
      <c r="D33" s="27">
        <v>3932239312.0900002</v>
      </c>
      <c r="E33" s="27">
        <v>341645797.81</v>
      </c>
      <c r="F33" s="27">
        <f t="shared" si="6"/>
        <v>341645797.81</v>
      </c>
      <c r="G33" s="27">
        <f t="shared" si="3"/>
        <v>3590593514.2800002</v>
      </c>
      <c r="H33" s="27">
        <v>149090522.50999996</v>
      </c>
      <c r="I33" s="27">
        <f t="shared" si="4"/>
        <v>3441502991.7700005</v>
      </c>
    </row>
    <row r="34" spans="1:9" x14ac:dyDescent="0.2">
      <c r="A34" s="26" t="s">
        <v>40</v>
      </c>
      <c r="B34" s="27">
        <v>2457998932</v>
      </c>
      <c r="C34" s="27">
        <f t="shared" si="1"/>
        <v>-5892527.3199996948</v>
      </c>
      <c r="D34" s="27">
        <v>2452106404.6800003</v>
      </c>
      <c r="E34" s="27">
        <v>277444447.88000011</v>
      </c>
      <c r="F34" s="27">
        <f t="shared" si="6"/>
        <v>277444447.88000011</v>
      </c>
      <c r="G34" s="27">
        <f t="shared" si="3"/>
        <v>2174661956.8000002</v>
      </c>
      <c r="H34" s="27">
        <v>115018966.24000002</v>
      </c>
      <c r="I34" s="27">
        <f t="shared" si="4"/>
        <v>2059642990.5600002</v>
      </c>
    </row>
    <row r="35" spans="1:9" x14ac:dyDescent="0.2">
      <c r="A35" s="26" t="s">
        <v>41</v>
      </c>
      <c r="B35" s="27">
        <v>2784307844</v>
      </c>
      <c r="C35" s="27">
        <f t="shared" si="1"/>
        <v>-4552105.3800001144</v>
      </c>
      <c r="D35" s="27">
        <v>2779755738.6199999</v>
      </c>
      <c r="E35" s="27">
        <v>355400477.84000015</v>
      </c>
      <c r="F35" s="27">
        <f t="shared" si="6"/>
        <v>355400477.84000015</v>
      </c>
      <c r="G35" s="27">
        <f t="shared" si="3"/>
        <v>2424355260.7799997</v>
      </c>
      <c r="H35" s="27">
        <v>169728674.88</v>
      </c>
      <c r="I35" s="27">
        <f t="shared" si="4"/>
        <v>2254626585.8999996</v>
      </c>
    </row>
    <row r="36" spans="1:9" x14ac:dyDescent="0.2">
      <c r="A36" s="26" t="s">
        <v>42</v>
      </c>
      <c r="B36" s="27">
        <v>3499497199</v>
      </c>
      <c r="C36" s="27">
        <f t="shared" si="1"/>
        <v>-8330909.6100001335</v>
      </c>
      <c r="D36" s="27">
        <v>3491166289.3899999</v>
      </c>
      <c r="E36" s="27">
        <v>463362107.20000023</v>
      </c>
      <c r="F36" s="27">
        <f t="shared" si="6"/>
        <v>463362107.20000023</v>
      </c>
      <c r="G36" s="27">
        <f t="shared" si="3"/>
        <v>3027804182.1899996</v>
      </c>
      <c r="H36" s="27">
        <v>515083896.65999991</v>
      </c>
      <c r="I36" s="27">
        <f t="shared" si="4"/>
        <v>2512720285.5299997</v>
      </c>
    </row>
    <row r="37" spans="1:9" x14ac:dyDescent="0.2">
      <c r="A37" s="26" t="s">
        <v>43</v>
      </c>
      <c r="B37" s="27">
        <v>2222604815</v>
      </c>
      <c r="C37" s="27">
        <f t="shared" si="1"/>
        <v>-6172437.9300003052</v>
      </c>
      <c r="D37" s="27">
        <v>2216432377.0699997</v>
      </c>
      <c r="E37" s="27">
        <v>274102768.42999995</v>
      </c>
      <c r="F37" s="27">
        <f t="shared" si="6"/>
        <v>274102768.42999995</v>
      </c>
      <c r="G37" s="27">
        <f t="shared" si="3"/>
        <v>1942329608.6399999</v>
      </c>
      <c r="H37" s="27">
        <v>96620851.949999958</v>
      </c>
      <c r="I37" s="27">
        <f t="shared" si="4"/>
        <v>1845708756.6899998</v>
      </c>
    </row>
    <row r="38" spans="1:9" x14ac:dyDescent="0.2">
      <c r="A38" s="26" t="s">
        <v>44</v>
      </c>
      <c r="B38" s="27">
        <v>4152240420</v>
      </c>
      <c r="C38" s="27">
        <f t="shared" si="1"/>
        <v>426707.71000003815</v>
      </c>
      <c r="D38" s="27">
        <v>4152667127.71</v>
      </c>
      <c r="E38" s="27">
        <v>586898010.37000024</v>
      </c>
      <c r="F38" s="27">
        <f t="shared" si="6"/>
        <v>586898010.37000024</v>
      </c>
      <c r="G38" s="27">
        <f t="shared" si="3"/>
        <v>3565769117.3399997</v>
      </c>
      <c r="H38" s="27">
        <v>433982346.83999991</v>
      </c>
      <c r="I38" s="27">
        <f t="shared" si="4"/>
        <v>3131786770.5</v>
      </c>
    </row>
    <row r="39" spans="1:9" x14ac:dyDescent="0.2">
      <c r="A39" s="26" t="s">
        <v>45</v>
      </c>
      <c r="B39" s="27">
        <v>5897274772</v>
      </c>
      <c r="C39" s="27">
        <f t="shared" si="1"/>
        <v>-19023971.119999886</v>
      </c>
      <c r="D39" s="27">
        <v>5878250800.8800001</v>
      </c>
      <c r="E39" s="27">
        <v>748721372.49000025</v>
      </c>
      <c r="F39" s="27">
        <f t="shared" si="6"/>
        <v>748721372.49000025</v>
      </c>
      <c r="G39" s="27">
        <f t="shared" si="3"/>
        <v>5129529428.3899994</v>
      </c>
      <c r="H39" s="27">
        <v>358670105.38999999</v>
      </c>
      <c r="I39" s="27">
        <f t="shared" si="4"/>
        <v>4770859322.999999</v>
      </c>
    </row>
    <row r="40" spans="1:9" x14ac:dyDescent="0.2">
      <c r="A40" s="26" t="s">
        <v>46</v>
      </c>
      <c r="B40" s="27">
        <v>2584188343</v>
      </c>
      <c r="C40" s="27">
        <f t="shared" si="1"/>
        <v>-5166420.1199998856</v>
      </c>
      <c r="D40" s="27">
        <v>2579021922.8800001</v>
      </c>
      <c r="E40" s="27">
        <v>296722495.80000007</v>
      </c>
      <c r="F40" s="27">
        <f t="shared" si="6"/>
        <v>296722495.80000007</v>
      </c>
      <c r="G40" s="27">
        <f t="shared" si="3"/>
        <v>2282299427.0799999</v>
      </c>
      <c r="H40" s="27">
        <v>285478780.07000005</v>
      </c>
      <c r="I40" s="27">
        <f t="shared" si="4"/>
        <v>1996820647.0099998</v>
      </c>
    </row>
    <row r="41" spans="1:9" x14ac:dyDescent="0.2">
      <c r="A41" s="26" t="s">
        <v>47</v>
      </c>
      <c r="B41" s="27">
        <v>7230988026</v>
      </c>
      <c r="C41" s="27">
        <f t="shared" si="1"/>
        <v>1614204.6800003052</v>
      </c>
      <c r="D41" s="27">
        <v>7232602230.6800003</v>
      </c>
      <c r="E41" s="27">
        <v>800859511.98999929</v>
      </c>
      <c r="F41" s="27">
        <f t="shared" si="6"/>
        <v>800859511.98999929</v>
      </c>
      <c r="G41" s="27">
        <f t="shared" si="3"/>
        <v>6431742718.6900005</v>
      </c>
      <c r="H41" s="27">
        <v>603938755.89999998</v>
      </c>
      <c r="I41" s="27">
        <f t="shared" si="4"/>
        <v>5827803962.7900009</v>
      </c>
    </row>
    <row r="42" spans="1:9" x14ac:dyDescent="0.2">
      <c r="A42" s="26" t="s">
        <v>48</v>
      </c>
      <c r="B42" s="27">
        <v>2174478065</v>
      </c>
      <c r="C42" s="27">
        <f t="shared" si="1"/>
        <v>-8749473.1800003052</v>
      </c>
      <c r="D42" s="27">
        <v>2165728591.8199997</v>
      </c>
      <c r="E42" s="27">
        <v>213072859.98000002</v>
      </c>
      <c r="F42" s="27">
        <f t="shared" si="6"/>
        <v>213072859.98000002</v>
      </c>
      <c r="G42" s="27">
        <f t="shared" si="3"/>
        <v>1952655731.8399997</v>
      </c>
      <c r="H42" s="27">
        <v>491753729.24000001</v>
      </c>
      <c r="I42" s="27">
        <f t="shared" si="4"/>
        <v>1460902002.5999997</v>
      </c>
    </row>
    <row r="43" spans="1:9" x14ac:dyDescent="0.2">
      <c r="A43" s="26" t="s">
        <v>49</v>
      </c>
      <c r="B43" s="27">
        <v>3002085596</v>
      </c>
      <c r="C43" s="27">
        <f t="shared" si="1"/>
        <v>-2214609.8400001526</v>
      </c>
      <c r="D43" s="27">
        <v>2999870986.1599998</v>
      </c>
      <c r="E43" s="27">
        <v>305122458.90000015</v>
      </c>
      <c r="F43" s="27">
        <f t="shared" si="6"/>
        <v>305122458.90000015</v>
      </c>
      <c r="G43" s="27">
        <f t="shared" si="3"/>
        <v>2694748527.2599998</v>
      </c>
      <c r="H43" s="27">
        <v>451604241.98000002</v>
      </c>
      <c r="I43" s="27">
        <f t="shared" si="4"/>
        <v>2243144285.2799997</v>
      </c>
    </row>
    <row r="44" spans="1:9" x14ac:dyDescent="0.2">
      <c r="A44" s="26" t="s">
        <v>50</v>
      </c>
      <c r="B44" s="27">
        <v>1918307300</v>
      </c>
      <c r="C44" s="27">
        <f t="shared" si="1"/>
        <v>-8334411.7200000286</v>
      </c>
      <c r="D44" s="27">
        <v>1909972888.28</v>
      </c>
      <c r="E44" s="27">
        <v>214697807.52999994</v>
      </c>
      <c r="F44" s="27">
        <f t="shared" si="6"/>
        <v>214697807.52999994</v>
      </c>
      <c r="G44" s="27">
        <f t="shared" si="3"/>
        <v>1695275080.75</v>
      </c>
      <c r="H44" s="27">
        <v>151791172.87</v>
      </c>
      <c r="I44" s="27">
        <f t="shared" si="4"/>
        <v>1543483907.8800001</v>
      </c>
    </row>
    <row r="45" spans="1:9" x14ac:dyDescent="0.2">
      <c r="A45" s="26" t="s">
        <v>51</v>
      </c>
      <c r="B45" s="27">
        <v>2249927155</v>
      </c>
      <c r="C45" s="27">
        <f t="shared" si="1"/>
        <v>-10329754.800000191</v>
      </c>
      <c r="D45" s="27">
        <v>2239597400.1999998</v>
      </c>
      <c r="E45" s="27">
        <v>327396949.24000019</v>
      </c>
      <c r="F45" s="27">
        <f t="shared" si="6"/>
        <v>327396949.24000019</v>
      </c>
      <c r="G45" s="27">
        <f t="shared" si="3"/>
        <v>1912200450.9599996</v>
      </c>
      <c r="H45" s="27">
        <v>234694010.15999997</v>
      </c>
      <c r="I45" s="27">
        <f t="shared" si="4"/>
        <v>1677506440.7999997</v>
      </c>
    </row>
    <row r="46" spans="1:9" x14ac:dyDescent="0.2">
      <c r="A46" s="26" t="s">
        <v>52</v>
      </c>
      <c r="B46" s="27">
        <v>3387821271</v>
      </c>
      <c r="C46" s="27">
        <f t="shared" si="1"/>
        <v>-22584800.829999924</v>
      </c>
      <c r="D46" s="27">
        <v>3365236470.1700001</v>
      </c>
      <c r="E46" s="27">
        <v>342224999.89999992</v>
      </c>
      <c r="F46" s="27">
        <f t="shared" si="6"/>
        <v>342224999.89999992</v>
      </c>
      <c r="G46" s="27">
        <f t="shared" si="3"/>
        <v>3023011470.27</v>
      </c>
      <c r="H46" s="27">
        <v>272727520.83999997</v>
      </c>
      <c r="I46" s="27">
        <f t="shared" si="4"/>
        <v>2750283949.4299998</v>
      </c>
    </row>
    <row r="47" spans="1:9" x14ac:dyDescent="0.2">
      <c r="A47" s="26" t="s">
        <v>53</v>
      </c>
      <c r="B47" s="27">
        <v>3454721266</v>
      </c>
      <c r="C47" s="27">
        <f t="shared" si="1"/>
        <v>-6976810.25</v>
      </c>
      <c r="D47" s="27">
        <v>3447744455.75</v>
      </c>
      <c r="E47" s="27">
        <v>510290154.31999981</v>
      </c>
      <c r="F47" s="27">
        <f t="shared" si="6"/>
        <v>510290154.31999981</v>
      </c>
      <c r="G47" s="27">
        <f t="shared" si="3"/>
        <v>2937454301.4300003</v>
      </c>
      <c r="H47" s="27">
        <v>264473111.55000001</v>
      </c>
      <c r="I47" s="27">
        <f t="shared" si="4"/>
        <v>2672981189.8800001</v>
      </c>
    </row>
    <row r="48" spans="1:9" x14ac:dyDescent="0.2">
      <c r="A48" s="26" t="s">
        <v>54</v>
      </c>
      <c r="B48" s="27">
        <v>2615864480</v>
      </c>
      <c r="C48" s="27">
        <f t="shared" si="1"/>
        <v>-19565820.630000114</v>
      </c>
      <c r="D48" s="27">
        <v>2596298659.3699999</v>
      </c>
      <c r="E48" s="27">
        <v>296277542.66000009</v>
      </c>
      <c r="F48" s="27">
        <f t="shared" si="6"/>
        <v>296277542.66000009</v>
      </c>
      <c r="G48" s="27">
        <f t="shared" si="3"/>
        <v>2300021116.71</v>
      </c>
      <c r="H48" s="27">
        <v>196602266.39000002</v>
      </c>
      <c r="I48" s="27">
        <f t="shared" si="4"/>
        <v>2103418850.3199999</v>
      </c>
    </row>
    <row r="49" spans="1:9" x14ac:dyDescent="0.2">
      <c r="A49" s="25" t="s">
        <v>55</v>
      </c>
      <c r="B49" s="24">
        <f>+SUM(B50:B62)</f>
        <v>41407405435</v>
      </c>
      <c r="C49" s="24">
        <f t="shared" si="1"/>
        <v>-28595080.069999695</v>
      </c>
      <c r="D49" s="24">
        <f t="shared" ref="D49:E49" si="8">+SUM(D50:D62)</f>
        <v>41378810354.93</v>
      </c>
      <c r="E49" s="24">
        <f t="shared" si="8"/>
        <v>7540922945.1500006</v>
      </c>
      <c r="F49" s="24">
        <f t="shared" si="6"/>
        <v>7540922945.1500006</v>
      </c>
      <c r="G49" s="24">
        <f t="shared" si="3"/>
        <v>33837887409.779999</v>
      </c>
      <c r="H49" s="24">
        <f t="shared" ref="H49" si="9">+SUM(H50:H62)</f>
        <v>1421067948.77</v>
      </c>
      <c r="I49" s="24">
        <f t="shared" si="4"/>
        <v>32416819461.009998</v>
      </c>
    </row>
    <row r="50" spans="1:9" ht="25.5" x14ac:dyDescent="0.2">
      <c r="A50" s="26" t="s">
        <v>56</v>
      </c>
      <c r="B50" s="27">
        <v>2252155175</v>
      </c>
      <c r="C50" s="27">
        <f t="shared" si="1"/>
        <v>0</v>
      </c>
      <c r="D50" s="27">
        <v>2252155175</v>
      </c>
      <c r="E50" s="27">
        <v>53957602.030000001</v>
      </c>
      <c r="F50" s="27">
        <f t="shared" si="6"/>
        <v>53957602.030000001</v>
      </c>
      <c r="G50" s="27">
        <f t="shared" si="3"/>
        <v>2198197572.9699998</v>
      </c>
      <c r="H50" s="27">
        <v>7643386.2199999997</v>
      </c>
      <c r="I50" s="27">
        <f t="shared" si="4"/>
        <v>2190554186.75</v>
      </c>
    </row>
    <row r="51" spans="1:9" ht="25.5" x14ac:dyDescent="0.2">
      <c r="A51" s="26" t="s">
        <v>57</v>
      </c>
      <c r="B51" s="27">
        <v>23773485</v>
      </c>
      <c r="C51" s="27">
        <f t="shared" si="1"/>
        <v>0</v>
      </c>
      <c r="D51" s="27">
        <v>23773485</v>
      </c>
      <c r="E51" s="27">
        <v>3816957.61</v>
      </c>
      <c r="F51" s="27">
        <f t="shared" si="6"/>
        <v>3816957.61</v>
      </c>
      <c r="G51" s="27">
        <f t="shared" si="3"/>
        <v>19956527.390000001</v>
      </c>
      <c r="H51" s="27">
        <v>2402569.89</v>
      </c>
      <c r="I51" s="27">
        <f t="shared" si="4"/>
        <v>17553957.5</v>
      </c>
    </row>
    <row r="52" spans="1:9" ht="25.5" x14ac:dyDescent="0.2">
      <c r="A52" s="26" t="s">
        <v>58</v>
      </c>
      <c r="B52" s="27">
        <v>12168545</v>
      </c>
      <c r="C52" s="27">
        <f t="shared" si="1"/>
        <v>0</v>
      </c>
      <c r="D52" s="27">
        <v>12168545</v>
      </c>
      <c r="E52" s="27">
        <v>2042923.95</v>
      </c>
      <c r="F52" s="27">
        <f t="shared" si="6"/>
        <v>2042923.95</v>
      </c>
      <c r="G52" s="27">
        <f t="shared" si="3"/>
        <v>10125621.050000001</v>
      </c>
      <c r="H52" s="27">
        <v>4492332.28</v>
      </c>
      <c r="I52" s="27">
        <f t="shared" si="4"/>
        <v>5633288.7700000005</v>
      </c>
    </row>
    <row r="53" spans="1:9" x14ac:dyDescent="0.2">
      <c r="A53" s="26" t="s">
        <v>59</v>
      </c>
      <c r="B53" s="27">
        <v>44599583</v>
      </c>
      <c r="C53" s="27">
        <f t="shared" si="1"/>
        <v>0</v>
      </c>
      <c r="D53" s="27">
        <v>44599583</v>
      </c>
      <c r="E53" s="27">
        <v>5639779.0899999989</v>
      </c>
      <c r="F53" s="27">
        <f t="shared" si="6"/>
        <v>5639779.0899999989</v>
      </c>
      <c r="G53" s="27">
        <f t="shared" si="3"/>
        <v>38959803.910000004</v>
      </c>
      <c r="H53" s="27">
        <v>2825234.11</v>
      </c>
      <c r="I53" s="27">
        <f t="shared" si="4"/>
        <v>36134569.800000004</v>
      </c>
    </row>
    <row r="54" spans="1:9" x14ac:dyDescent="0.2">
      <c r="A54" s="26" t="s">
        <v>60</v>
      </c>
      <c r="B54" s="27">
        <v>180750279</v>
      </c>
      <c r="C54" s="27">
        <f t="shared" si="1"/>
        <v>0</v>
      </c>
      <c r="D54" s="27">
        <v>180750279</v>
      </c>
      <c r="E54" s="27">
        <v>22882150.310000002</v>
      </c>
      <c r="F54" s="27">
        <f t="shared" si="6"/>
        <v>22882150.310000002</v>
      </c>
      <c r="G54" s="27">
        <f t="shared" si="3"/>
        <v>157868128.69</v>
      </c>
      <c r="H54" s="27">
        <v>28318701.189999998</v>
      </c>
      <c r="I54" s="27">
        <f t="shared" si="4"/>
        <v>129549427.5</v>
      </c>
    </row>
    <row r="55" spans="1:9" x14ac:dyDescent="0.2">
      <c r="A55" s="26" t="s">
        <v>61</v>
      </c>
      <c r="B55" s="27">
        <v>7510301259</v>
      </c>
      <c r="C55" s="27">
        <f t="shared" si="1"/>
        <v>0</v>
      </c>
      <c r="D55" s="27">
        <v>7510301259</v>
      </c>
      <c r="E55" s="27">
        <v>1488719956.51</v>
      </c>
      <c r="F55" s="27">
        <f t="shared" si="6"/>
        <v>1488719956.51</v>
      </c>
      <c r="G55" s="27">
        <f t="shared" si="3"/>
        <v>6021581302.4899998</v>
      </c>
      <c r="H55" s="27">
        <v>228350417.57000005</v>
      </c>
      <c r="I55" s="27">
        <f t="shared" si="4"/>
        <v>5793230884.9200001</v>
      </c>
    </row>
    <row r="56" spans="1:9" x14ac:dyDescent="0.2">
      <c r="A56" s="26" t="s">
        <v>62</v>
      </c>
      <c r="B56" s="27">
        <v>35742701</v>
      </c>
      <c r="C56" s="27">
        <f t="shared" si="1"/>
        <v>0</v>
      </c>
      <c r="D56" s="27">
        <v>35742701</v>
      </c>
      <c r="E56" s="27">
        <v>5556941.79</v>
      </c>
      <c r="F56" s="27">
        <f t="shared" si="6"/>
        <v>5556941.79</v>
      </c>
      <c r="G56" s="27">
        <f t="shared" si="3"/>
        <v>30185759.210000001</v>
      </c>
      <c r="H56" s="27">
        <v>14482325.5</v>
      </c>
      <c r="I56" s="27">
        <f t="shared" si="4"/>
        <v>15703433.710000001</v>
      </c>
    </row>
    <row r="57" spans="1:9" x14ac:dyDescent="0.2">
      <c r="A57" s="26" t="s">
        <v>63</v>
      </c>
      <c r="B57" s="27">
        <v>308221442</v>
      </c>
      <c r="C57" s="27">
        <f t="shared" si="1"/>
        <v>0</v>
      </c>
      <c r="D57" s="27">
        <v>308221442</v>
      </c>
      <c r="E57" s="27">
        <v>47652170.000000007</v>
      </c>
      <c r="F57" s="27">
        <f t="shared" si="6"/>
        <v>47652170.000000007</v>
      </c>
      <c r="G57" s="27">
        <f t="shared" si="3"/>
        <v>260569272</v>
      </c>
      <c r="H57" s="27">
        <v>45173795.079999991</v>
      </c>
      <c r="I57" s="27">
        <f t="shared" si="4"/>
        <v>215395476.92000002</v>
      </c>
    </row>
    <row r="58" spans="1:9" x14ac:dyDescent="0.2">
      <c r="A58" s="26" t="s">
        <v>64</v>
      </c>
      <c r="B58" s="27">
        <v>79333671</v>
      </c>
      <c r="C58" s="27">
        <f t="shared" si="1"/>
        <v>0</v>
      </c>
      <c r="D58" s="27">
        <v>79333671</v>
      </c>
      <c r="E58" s="27">
        <v>4547794.99</v>
      </c>
      <c r="F58" s="27">
        <f t="shared" si="6"/>
        <v>4547794.99</v>
      </c>
      <c r="G58" s="27">
        <f t="shared" si="3"/>
        <v>74785876.010000005</v>
      </c>
      <c r="H58" s="27">
        <v>5571409.4500000011</v>
      </c>
      <c r="I58" s="27">
        <f t="shared" si="4"/>
        <v>69214466.560000002</v>
      </c>
    </row>
    <row r="59" spans="1:9" x14ac:dyDescent="0.2">
      <c r="A59" s="26" t="s">
        <v>65</v>
      </c>
      <c r="B59" s="27">
        <v>15000000000</v>
      </c>
      <c r="C59" s="27">
        <f t="shared" si="1"/>
        <v>-28595080.069999695</v>
      </c>
      <c r="D59" s="27">
        <v>14971404919.93</v>
      </c>
      <c r="E59" s="27">
        <v>2385685379.0500002</v>
      </c>
      <c r="F59" s="27">
        <f t="shared" si="6"/>
        <v>2385685379.0500002</v>
      </c>
      <c r="G59" s="27">
        <f t="shared" si="3"/>
        <v>12585719540.880001</v>
      </c>
      <c r="H59" s="27">
        <v>218341133.47</v>
      </c>
      <c r="I59" s="27">
        <f t="shared" si="4"/>
        <v>12367378407.410002</v>
      </c>
    </row>
    <row r="60" spans="1:9" x14ac:dyDescent="0.2">
      <c r="A60" s="26" t="s">
        <v>66</v>
      </c>
      <c r="B60" s="27">
        <v>1403068956</v>
      </c>
      <c r="C60" s="27">
        <f t="shared" si="1"/>
        <v>0</v>
      </c>
      <c r="D60" s="27">
        <v>1403068956</v>
      </c>
      <c r="E60" s="27">
        <v>65369258.69000002</v>
      </c>
      <c r="F60" s="27">
        <f t="shared" si="6"/>
        <v>65369258.69000002</v>
      </c>
      <c r="G60" s="27">
        <f t="shared" si="3"/>
        <v>1337699697.3099999</v>
      </c>
      <c r="H60" s="27">
        <v>12378312.880000001</v>
      </c>
      <c r="I60" s="27">
        <f t="shared" si="4"/>
        <v>1325321384.4299998</v>
      </c>
    </row>
    <row r="61" spans="1:9" x14ac:dyDescent="0.2">
      <c r="A61" s="26" t="s">
        <v>67</v>
      </c>
      <c r="B61" s="27">
        <v>13510919670</v>
      </c>
      <c r="C61" s="27">
        <f t="shared" si="1"/>
        <v>0</v>
      </c>
      <c r="D61" s="27">
        <v>13510919670.000002</v>
      </c>
      <c r="E61" s="27">
        <v>3244969536.3800006</v>
      </c>
      <c r="F61" s="27">
        <f t="shared" si="6"/>
        <v>3244969536.3800006</v>
      </c>
      <c r="G61" s="27">
        <f t="shared" si="3"/>
        <v>10265950133.620001</v>
      </c>
      <c r="H61" s="27">
        <v>271897219.09000003</v>
      </c>
      <c r="I61" s="27">
        <f t="shared" si="4"/>
        <v>9994052914.5300007</v>
      </c>
    </row>
    <row r="62" spans="1:9" x14ac:dyDescent="0.2">
      <c r="A62" s="26" t="s">
        <v>68</v>
      </c>
      <c r="B62" s="27">
        <v>1046370669</v>
      </c>
      <c r="C62" s="27">
        <f t="shared" si="1"/>
        <v>0</v>
      </c>
      <c r="D62" s="27">
        <v>1046370668.9999998</v>
      </c>
      <c r="E62" s="27">
        <v>210082494.74999991</v>
      </c>
      <c r="F62" s="27">
        <f t="shared" si="6"/>
        <v>210082494.74999991</v>
      </c>
      <c r="G62" s="27">
        <f t="shared" si="3"/>
        <v>836288174.24999988</v>
      </c>
      <c r="H62" s="27">
        <v>579191112.03999984</v>
      </c>
      <c r="I62" s="27">
        <f t="shared" si="4"/>
        <v>257097062.21000004</v>
      </c>
    </row>
    <row r="63" spans="1:9" x14ac:dyDescent="0.2">
      <c r="A63" s="25" t="s">
        <v>69</v>
      </c>
      <c r="B63" s="24">
        <f>+SUM(B64:B66)</f>
        <v>14566826645</v>
      </c>
      <c r="C63" s="24">
        <f t="shared" si="1"/>
        <v>-18000000</v>
      </c>
      <c r="D63" s="24">
        <f t="shared" ref="D63:E63" si="10">+SUM(D64:D66)</f>
        <v>14548826645</v>
      </c>
      <c r="E63" s="24">
        <f t="shared" si="10"/>
        <v>4339931811.2200003</v>
      </c>
      <c r="F63" s="24">
        <f t="shared" si="6"/>
        <v>4339931811.2200003</v>
      </c>
      <c r="G63" s="24">
        <f t="shared" si="3"/>
        <v>10208894833.779999</v>
      </c>
      <c r="H63" s="24">
        <f t="shared" ref="H63" si="11">+SUM(H64:H66)</f>
        <v>7461447878.8800001</v>
      </c>
      <c r="I63" s="24">
        <f t="shared" si="4"/>
        <v>2747446954.8999987</v>
      </c>
    </row>
    <row r="64" spans="1:9" x14ac:dyDescent="0.2">
      <c r="A64" s="26" t="s">
        <v>70</v>
      </c>
      <c r="B64" s="27">
        <v>4451296000</v>
      </c>
      <c r="C64" s="27">
        <f t="shared" si="1"/>
        <v>0</v>
      </c>
      <c r="D64" s="27">
        <v>4451296000</v>
      </c>
      <c r="E64" s="27">
        <v>1785849045.0999999</v>
      </c>
      <c r="F64" s="27">
        <f t="shared" si="6"/>
        <v>1785849045.0999999</v>
      </c>
      <c r="G64" s="27">
        <f t="shared" si="3"/>
        <v>2665446954.9000001</v>
      </c>
      <c r="H64" s="27">
        <v>0</v>
      </c>
      <c r="I64" s="27">
        <f t="shared" si="4"/>
        <v>2665446954.9000001</v>
      </c>
    </row>
    <row r="65" spans="1:9" x14ac:dyDescent="0.2">
      <c r="A65" s="26" t="s">
        <v>71</v>
      </c>
      <c r="B65" s="27">
        <v>10015530645</v>
      </c>
      <c r="C65" s="27">
        <f t="shared" si="1"/>
        <v>0</v>
      </c>
      <c r="D65" s="27">
        <v>10015530645</v>
      </c>
      <c r="E65" s="27">
        <v>2554082766.1200004</v>
      </c>
      <c r="F65" s="27">
        <f t="shared" si="6"/>
        <v>2554082766.1200004</v>
      </c>
      <c r="G65" s="27">
        <f t="shared" si="3"/>
        <v>7461447878.8799992</v>
      </c>
      <c r="H65" s="27">
        <v>7461447878.8800001</v>
      </c>
      <c r="I65" s="27">
        <f t="shared" si="4"/>
        <v>0</v>
      </c>
    </row>
    <row r="66" spans="1:9" x14ac:dyDescent="0.2">
      <c r="A66" s="26" t="s">
        <v>72</v>
      </c>
      <c r="B66" s="27">
        <v>100000000</v>
      </c>
      <c r="C66" s="27">
        <f t="shared" si="1"/>
        <v>-18000000</v>
      </c>
      <c r="D66" s="27">
        <v>82000000</v>
      </c>
      <c r="E66" s="27">
        <v>0</v>
      </c>
      <c r="F66" s="27">
        <f t="shared" si="6"/>
        <v>0</v>
      </c>
      <c r="G66" s="27">
        <f t="shared" si="3"/>
        <v>82000000</v>
      </c>
      <c r="H66" s="27">
        <v>0</v>
      </c>
      <c r="I66" s="27">
        <f t="shared" si="4"/>
        <v>82000000</v>
      </c>
    </row>
    <row r="67" spans="1:9" x14ac:dyDescent="0.2">
      <c r="A67" s="23" t="s">
        <v>73</v>
      </c>
      <c r="B67" s="24">
        <f>+B68+B69</f>
        <v>2194503270</v>
      </c>
      <c r="C67" s="24">
        <f t="shared" si="1"/>
        <v>0</v>
      </c>
      <c r="D67" s="24">
        <f t="shared" ref="D67:E67" si="12">+D68+D69</f>
        <v>2194503270</v>
      </c>
      <c r="E67" s="24">
        <f t="shared" si="12"/>
        <v>579252992</v>
      </c>
      <c r="F67" s="24">
        <f t="shared" si="6"/>
        <v>579252992</v>
      </c>
      <c r="G67" s="24">
        <f t="shared" si="3"/>
        <v>1615250278</v>
      </c>
      <c r="H67" s="24">
        <f t="shared" ref="H67" si="13">+H68+H69</f>
        <v>1615250278</v>
      </c>
      <c r="I67" s="24">
        <f t="shared" si="4"/>
        <v>0</v>
      </c>
    </row>
    <row r="68" spans="1:9" x14ac:dyDescent="0.2">
      <c r="A68" s="26" t="s">
        <v>74</v>
      </c>
      <c r="B68" s="27">
        <v>1766307510</v>
      </c>
      <c r="C68" s="27">
        <f t="shared" si="1"/>
        <v>0</v>
      </c>
      <c r="D68" s="27">
        <v>1766307510</v>
      </c>
      <c r="E68" s="27">
        <v>395829208</v>
      </c>
      <c r="F68" s="27">
        <f t="shared" si="6"/>
        <v>395829208</v>
      </c>
      <c r="G68" s="27">
        <f t="shared" si="3"/>
        <v>1370478302</v>
      </c>
      <c r="H68" s="27">
        <v>1370478302</v>
      </c>
      <c r="I68" s="27">
        <f t="shared" si="4"/>
        <v>0</v>
      </c>
    </row>
    <row r="69" spans="1:9" x14ac:dyDescent="0.2">
      <c r="A69" s="26" t="s">
        <v>75</v>
      </c>
      <c r="B69" s="27">
        <v>428195760</v>
      </c>
      <c r="C69" s="27">
        <f t="shared" si="1"/>
        <v>0</v>
      </c>
      <c r="D69" s="27">
        <v>428195760</v>
      </c>
      <c r="E69" s="27">
        <v>183423784</v>
      </c>
      <c r="F69" s="27">
        <f t="shared" si="6"/>
        <v>183423784</v>
      </c>
      <c r="G69" s="27">
        <f t="shared" si="3"/>
        <v>244771976</v>
      </c>
      <c r="H69" s="27">
        <v>244771976</v>
      </c>
      <c r="I69" s="27">
        <f t="shared" si="4"/>
        <v>0</v>
      </c>
    </row>
    <row r="70" spans="1:9" x14ac:dyDescent="0.2">
      <c r="A70" s="23" t="s">
        <v>76</v>
      </c>
      <c r="B70" s="24">
        <f>+B71+B72</f>
        <v>7674112294</v>
      </c>
      <c r="C70" s="24">
        <f t="shared" si="1"/>
        <v>0</v>
      </c>
      <c r="D70" s="24">
        <f t="shared" ref="D70:E70" si="14">+D71+D72</f>
        <v>7674112294</v>
      </c>
      <c r="E70" s="24">
        <f t="shared" si="14"/>
        <v>1915286004</v>
      </c>
      <c r="F70" s="24">
        <f t="shared" si="6"/>
        <v>1915286004</v>
      </c>
      <c r="G70" s="24">
        <f t="shared" si="3"/>
        <v>5758826290</v>
      </c>
      <c r="H70" s="24">
        <f t="shared" ref="H70" si="15">+H71+H72</f>
        <v>5745858022</v>
      </c>
      <c r="I70" s="24">
        <f t="shared" si="4"/>
        <v>12968268</v>
      </c>
    </row>
    <row r="71" spans="1:9" x14ac:dyDescent="0.2">
      <c r="A71" s="26" t="s">
        <v>77</v>
      </c>
      <c r="B71" s="27">
        <v>7431111200</v>
      </c>
      <c r="C71" s="27">
        <f t="shared" si="1"/>
        <v>0</v>
      </c>
      <c r="D71" s="27">
        <v>7431111200</v>
      </c>
      <c r="E71" s="27">
        <v>1854535731</v>
      </c>
      <c r="F71" s="27">
        <f t="shared" si="6"/>
        <v>1854535731</v>
      </c>
      <c r="G71" s="27">
        <f t="shared" si="3"/>
        <v>5576575469</v>
      </c>
      <c r="H71" s="27">
        <v>5563607201</v>
      </c>
      <c r="I71" s="27">
        <f t="shared" si="4"/>
        <v>12968268</v>
      </c>
    </row>
    <row r="72" spans="1:9" x14ac:dyDescent="0.2">
      <c r="A72" s="26" t="s">
        <v>78</v>
      </c>
      <c r="B72" s="27">
        <v>243001094</v>
      </c>
      <c r="C72" s="27">
        <f t="shared" si="1"/>
        <v>0</v>
      </c>
      <c r="D72" s="27">
        <v>243001094</v>
      </c>
      <c r="E72" s="27">
        <v>60750273</v>
      </c>
      <c r="F72" s="27">
        <f t="shared" si="6"/>
        <v>60750273</v>
      </c>
      <c r="G72" s="27">
        <f t="shared" si="3"/>
        <v>182250821</v>
      </c>
      <c r="H72" s="27">
        <v>182250821</v>
      </c>
      <c r="I72" s="27">
        <f t="shared" si="4"/>
        <v>0</v>
      </c>
    </row>
    <row r="73" spans="1:9" x14ac:dyDescent="0.2">
      <c r="A73" s="23" t="s">
        <v>79</v>
      </c>
      <c r="B73" s="24">
        <f>+SUM(B74:B82)</f>
        <v>14448423683</v>
      </c>
      <c r="C73" s="24">
        <f t="shared" ref="C73:C132" si="16">+D73-B73</f>
        <v>0</v>
      </c>
      <c r="D73" s="24">
        <f t="shared" ref="D73:E73" si="17">+SUM(D74:D82)</f>
        <v>14448423683</v>
      </c>
      <c r="E73" s="24">
        <f t="shared" si="17"/>
        <v>3803125123</v>
      </c>
      <c r="F73" s="24">
        <f t="shared" si="6"/>
        <v>3803125123</v>
      </c>
      <c r="G73" s="24">
        <f t="shared" ref="G73:G132" si="18">+D73-E73</f>
        <v>10645298560</v>
      </c>
      <c r="H73" s="24">
        <f t="shared" ref="H73" si="19">+SUM(H74:H82)</f>
        <v>10302197538</v>
      </c>
      <c r="I73" s="24">
        <f t="shared" ref="I73:I132" si="20">+G73-H73</f>
        <v>343101022</v>
      </c>
    </row>
    <row r="74" spans="1:9" x14ac:dyDescent="0.2">
      <c r="A74" s="26" t="s">
        <v>80</v>
      </c>
      <c r="B74" s="27">
        <v>558783493</v>
      </c>
      <c r="C74" s="27">
        <f t="shared" si="16"/>
        <v>0</v>
      </c>
      <c r="D74" s="27">
        <v>558783493</v>
      </c>
      <c r="E74" s="27">
        <v>130839794</v>
      </c>
      <c r="F74" s="27">
        <f t="shared" si="6"/>
        <v>130839794</v>
      </c>
      <c r="G74" s="27">
        <f t="shared" si="18"/>
        <v>427943699</v>
      </c>
      <c r="H74" s="27">
        <v>427943699</v>
      </c>
      <c r="I74" s="27">
        <f t="shared" si="20"/>
        <v>0</v>
      </c>
    </row>
    <row r="75" spans="1:9" x14ac:dyDescent="0.2">
      <c r="A75" s="26" t="s">
        <v>81</v>
      </c>
      <c r="B75" s="27">
        <v>354763245</v>
      </c>
      <c r="C75" s="27">
        <f t="shared" si="16"/>
        <v>0</v>
      </c>
      <c r="D75" s="27">
        <v>354763245</v>
      </c>
      <c r="E75" s="27">
        <v>88690809</v>
      </c>
      <c r="F75" s="27">
        <f t="shared" ref="F75:F131" si="21">+E75</f>
        <v>88690809</v>
      </c>
      <c r="G75" s="27">
        <f t="shared" si="18"/>
        <v>266072436</v>
      </c>
      <c r="H75" s="27">
        <v>266072436</v>
      </c>
      <c r="I75" s="27">
        <f t="shared" si="20"/>
        <v>0</v>
      </c>
    </row>
    <row r="76" spans="1:9" x14ac:dyDescent="0.2">
      <c r="A76" s="26" t="s">
        <v>82</v>
      </c>
      <c r="B76" s="27">
        <v>516284532</v>
      </c>
      <c r="C76" s="27">
        <f t="shared" si="16"/>
        <v>0</v>
      </c>
      <c r="D76" s="27">
        <v>516284532</v>
      </c>
      <c r="E76" s="27">
        <v>129071133</v>
      </c>
      <c r="F76" s="27">
        <f t="shared" si="21"/>
        <v>129071133</v>
      </c>
      <c r="G76" s="27">
        <f t="shared" si="18"/>
        <v>387213399</v>
      </c>
      <c r="H76" s="27">
        <v>387213399</v>
      </c>
      <c r="I76" s="27">
        <f t="shared" si="20"/>
        <v>0</v>
      </c>
    </row>
    <row r="77" spans="1:9" x14ac:dyDescent="0.2">
      <c r="A77" s="26" t="s">
        <v>83</v>
      </c>
      <c r="B77" s="27">
        <v>2153026964</v>
      </c>
      <c r="C77" s="27">
        <f t="shared" si="16"/>
        <v>0</v>
      </c>
      <c r="D77" s="27">
        <v>2153026964</v>
      </c>
      <c r="E77" s="27">
        <v>813467234</v>
      </c>
      <c r="F77" s="27">
        <f t="shared" si="21"/>
        <v>813467234</v>
      </c>
      <c r="G77" s="27">
        <f t="shared" si="18"/>
        <v>1339559730</v>
      </c>
      <c r="H77" s="27">
        <v>1339559730</v>
      </c>
      <c r="I77" s="27">
        <f t="shared" si="20"/>
        <v>0</v>
      </c>
    </row>
    <row r="78" spans="1:9" x14ac:dyDescent="0.2">
      <c r="A78" s="26" t="s">
        <v>84</v>
      </c>
      <c r="B78" s="27">
        <v>350233997</v>
      </c>
      <c r="C78" s="27">
        <f t="shared" si="16"/>
        <v>0</v>
      </c>
      <c r="D78" s="27">
        <v>350233997</v>
      </c>
      <c r="E78" s="27">
        <v>92541560</v>
      </c>
      <c r="F78" s="27">
        <f t="shared" si="21"/>
        <v>92541560</v>
      </c>
      <c r="G78" s="27">
        <f t="shared" si="18"/>
        <v>257692437</v>
      </c>
      <c r="H78" s="27">
        <v>257692437</v>
      </c>
      <c r="I78" s="27">
        <f t="shared" si="20"/>
        <v>0</v>
      </c>
    </row>
    <row r="79" spans="1:9" x14ac:dyDescent="0.2">
      <c r="A79" s="26" t="s">
        <v>85</v>
      </c>
      <c r="B79" s="27">
        <v>1782609300</v>
      </c>
      <c r="C79" s="27">
        <f t="shared" si="16"/>
        <v>0</v>
      </c>
      <c r="D79" s="27">
        <v>1782609300</v>
      </c>
      <c r="E79" s="27">
        <v>425711927</v>
      </c>
      <c r="F79" s="27">
        <f t="shared" si="21"/>
        <v>425711927</v>
      </c>
      <c r="G79" s="27">
        <f t="shared" si="18"/>
        <v>1356897373</v>
      </c>
      <c r="H79" s="27">
        <v>1247225190</v>
      </c>
      <c r="I79" s="27">
        <f t="shared" si="20"/>
        <v>109672183</v>
      </c>
    </row>
    <row r="80" spans="1:9" ht="38.25" x14ac:dyDescent="0.2">
      <c r="A80" s="26" t="s">
        <v>86</v>
      </c>
      <c r="B80" s="27">
        <v>158291456</v>
      </c>
      <c r="C80" s="27">
        <f t="shared" si="16"/>
        <v>0</v>
      </c>
      <c r="D80" s="27">
        <v>158291456</v>
      </c>
      <c r="E80" s="27">
        <v>37401716</v>
      </c>
      <c r="F80" s="27">
        <f t="shared" si="21"/>
        <v>37401716</v>
      </c>
      <c r="G80" s="27">
        <f t="shared" si="18"/>
        <v>120889740</v>
      </c>
      <c r="H80" s="27">
        <v>120889740</v>
      </c>
      <c r="I80" s="27">
        <f t="shared" si="20"/>
        <v>0</v>
      </c>
    </row>
    <row r="81" spans="1:9" x14ac:dyDescent="0.2">
      <c r="A81" s="26" t="s">
        <v>87</v>
      </c>
      <c r="B81" s="27">
        <v>8552082000</v>
      </c>
      <c r="C81" s="27">
        <f t="shared" si="16"/>
        <v>0</v>
      </c>
      <c r="D81" s="27">
        <v>8552082000</v>
      </c>
      <c r="E81" s="27">
        <v>2079663287</v>
      </c>
      <c r="F81" s="27">
        <f t="shared" si="21"/>
        <v>2079663287</v>
      </c>
      <c r="G81" s="27">
        <f t="shared" si="18"/>
        <v>6472418713</v>
      </c>
      <c r="H81" s="27">
        <v>6238989874</v>
      </c>
      <c r="I81" s="27">
        <f t="shared" si="20"/>
        <v>233428839</v>
      </c>
    </row>
    <row r="82" spans="1:9" x14ac:dyDescent="0.2">
      <c r="A82" s="26" t="s">
        <v>88</v>
      </c>
      <c r="B82" s="27">
        <v>22348696</v>
      </c>
      <c r="C82" s="27">
        <f t="shared" si="16"/>
        <v>0</v>
      </c>
      <c r="D82" s="27">
        <v>22348696</v>
      </c>
      <c r="E82" s="27">
        <v>5737663</v>
      </c>
      <c r="F82" s="27">
        <f t="shared" si="21"/>
        <v>5737663</v>
      </c>
      <c r="G82" s="27">
        <f t="shared" si="18"/>
        <v>16611033</v>
      </c>
      <c r="H82" s="27">
        <v>16611033</v>
      </c>
      <c r="I82" s="27">
        <f t="shared" si="20"/>
        <v>0</v>
      </c>
    </row>
    <row r="83" spans="1:9" x14ac:dyDescent="0.2">
      <c r="A83" s="29" t="s">
        <v>89</v>
      </c>
      <c r="B83" s="24">
        <f>+B84+B127+B130</f>
        <v>58407292289</v>
      </c>
      <c r="C83" s="24">
        <f t="shared" si="16"/>
        <v>516000000</v>
      </c>
      <c r="D83" s="24">
        <f>+D84+D127+D130</f>
        <v>58923292289</v>
      </c>
      <c r="E83" s="24">
        <f t="shared" ref="E83" si="22">+E84+E127+E130</f>
        <v>9973170877.3299999</v>
      </c>
      <c r="F83" s="24">
        <f t="shared" si="21"/>
        <v>9973170877.3299999</v>
      </c>
      <c r="G83" s="24">
        <f t="shared" si="18"/>
        <v>48950121411.669998</v>
      </c>
      <c r="H83" s="24">
        <f>+H84+H127+H130</f>
        <v>18311646414.240002</v>
      </c>
      <c r="I83" s="24">
        <f t="shared" si="20"/>
        <v>30638474997.429996</v>
      </c>
    </row>
    <row r="84" spans="1:9" ht="25.5" x14ac:dyDescent="0.2">
      <c r="A84" s="23" t="s">
        <v>90</v>
      </c>
      <c r="B84" s="24">
        <f>+SUM(B85:B126)</f>
        <v>51965303832</v>
      </c>
      <c r="C84" s="24">
        <f t="shared" si="16"/>
        <v>516000000</v>
      </c>
      <c r="D84" s="24">
        <f t="shared" ref="D84:E84" si="23">+SUM(D85:D126)</f>
        <v>52481303832</v>
      </c>
      <c r="E84" s="24">
        <f t="shared" si="23"/>
        <v>8096876687.3299999</v>
      </c>
      <c r="F84" s="24">
        <f t="shared" si="21"/>
        <v>8096876687.3299999</v>
      </c>
      <c r="G84" s="24">
        <f t="shared" si="18"/>
        <v>44384427144.669998</v>
      </c>
      <c r="H84" s="24">
        <f t="shared" ref="H84" si="24">+SUM(H85:H126)</f>
        <v>13913095603.240002</v>
      </c>
      <c r="I84" s="24">
        <f t="shared" si="20"/>
        <v>30471331541.429996</v>
      </c>
    </row>
    <row r="85" spans="1:9" x14ac:dyDescent="0.2">
      <c r="A85" s="26" t="s">
        <v>91</v>
      </c>
      <c r="B85" s="27">
        <v>13151840</v>
      </c>
      <c r="C85" s="27">
        <f t="shared" si="16"/>
        <v>0</v>
      </c>
      <c r="D85" s="27">
        <v>13151840</v>
      </c>
      <c r="E85" s="27">
        <v>1428038.83</v>
      </c>
      <c r="F85" s="27">
        <f t="shared" si="21"/>
        <v>1428038.83</v>
      </c>
      <c r="G85" s="27">
        <f t="shared" si="18"/>
        <v>11723801.17</v>
      </c>
      <c r="H85" s="27">
        <v>168953.62</v>
      </c>
      <c r="I85" s="27">
        <f t="shared" si="20"/>
        <v>11554847.550000001</v>
      </c>
    </row>
    <row r="86" spans="1:9" ht="25.5" x14ac:dyDescent="0.2">
      <c r="A86" s="26" t="s">
        <v>92</v>
      </c>
      <c r="B86" s="27">
        <v>40043527</v>
      </c>
      <c r="C86" s="27">
        <f t="shared" si="16"/>
        <v>0</v>
      </c>
      <c r="D86" s="27">
        <v>40043527</v>
      </c>
      <c r="E86" s="27">
        <v>18165785.559999999</v>
      </c>
      <c r="F86" s="27">
        <f t="shared" si="21"/>
        <v>18165785.559999999</v>
      </c>
      <c r="G86" s="27">
        <f t="shared" si="18"/>
        <v>21877741.440000001</v>
      </c>
      <c r="H86" s="27">
        <v>6024156.9600000009</v>
      </c>
      <c r="I86" s="27">
        <f t="shared" si="20"/>
        <v>15853584.48</v>
      </c>
    </row>
    <row r="87" spans="1:9" x14ac:dyDescent="0.2">
      <c r="A87" s="26" t="s">
        <v>93</v>
      </c>
      <c r="B87" s="27">
        <v>7928987537</v>
      </c>
      <c r="C87" s="27">
        <f t="shared" si="16"/>
        <v>0</v>
      </c>
      <c r="D87" s="27">
        <v>7928987537</v>
      </c>
      <c r="E87" s="27">
        <v>724029582.75999999</v>
      </c>
      <c r="F87" s="27">
        <f t="shared" si="21"/>
        <v>724029582.75999999</v>
      </c>
      <c r="G87" s="27">
        <f t="shared" si="18"/>
        <v>7204957954.2399998</v>
      </c>
      <c r="H87" s="27">
        <v>1587339271.75</v>
      </c>
      <c r="I87" s="27">
        <f t="shared" si="20"/>
        <v>5617618682.4899998</v>
      </c>
    </row>
    <row r="88" spans="1:9" x14ac:dyDescent="0.2">
      <c r="A88" s="26" t="s">
        <v>94</v>
      </c>
      <c r="B88" s="27">
        <v>452501767</v>
      </c>
      <c r="C88" s="27">
        <f t="shared" si="16"/>
        <v>0</v>
      </c>
      <c r="D88" s="27">
        <v>452501767</v>
      </c>
      <c r="E88" s="27">
        <v>0</v>
      </c>
      <c r="F88" s="27">
        <f t="shared" si="21"/>
        <v>0</v>
      </c>
      <c r="G88" s="27">
        <f t="shared" si="18"/>
        <v>452501767</v>
      </c>
      <c r="H88" s="27">
        <v>0</v>
      </c>
      <c r="I88" s="27">
        <f t="shared" si="20"/>
        <v>452501767</v>
      </c>
    </row>
    <row r="89" spans="1:9" x14ac:dyDescent="0.2">
      <c r="A89" s="26" t="s">
        <v>95</v>
      </c>
      <c r="B89" s="27">
        <v>126233921</v>
      </c>
      <c r="C89" s="27">
        <f t="shared" si="16"/>
        <v>0</v>
      </c>
      <c r="D89" s="27">
        <v>126233921</v>
      </c>
      <c r="E89" s="27">
        <v>2024346.77</v>
      </c>
      <c r="F89" s="27">
        <f t="shared" si="21"/>
        <v>2024346.77</v>
      </c>
      <c r="G89" s="27">
        <f t="shared" si="18"/>
        <v>124209574.23</v>
      </c>
      <c r="H89" s="27">
        <v>6455901.5300000003</v>
      </c>
      <c r="I89" s="27">
        <f t="shared" si="20"/>
        <v>117753672.7</v>
      </c>
    </row>
    <row r="90" spans="1:9" x14ac:dyDescent="0.2">
      <c r="A90" s="26" t="s">
        <v>96</v>
      </c>
      <c r="B90" s="27">
        <v>1449302822</v>
      </c>
      <c r="C90" s="27">
        <f t="shared" si="16"/>
        <v>0</v>
      </c>
      <c r="D90" s="27">
        <v>1449302822</v>
      </c>
      <c r="E90" s="27">
        <v>93299800</v>
      </c>
      <c r="F90" s="27">
        <f t="shared" si="21"/>
        <v>93299800</v>
      </c>
      <c r="G90" s="27">
        <f t="shared" si="18"/>
        <v>1356003022</v>
      </c>
      <c r="H90" s="27">
        <v>842051421</v>
      </c>
      <c r="I90" s="27">
        <f t="shared" si="20"/>
        <v>513951601</v>
      </c>
    </row>
    <row r="91" spans="1:9" ht="25.5" x14ac:dyDescent="0.2">
      <c r="A91" s="26" t="s">
        <v>97</v>
      </c>
      <c r="B91" s="27">
        <v>128040882</v>
      </c>
      <c r="C91" s="27">
        <f t="shared" si="16"/>
        <v>0</v>
      </c>
      <c r="D91" s="27">
        <v>128040882</v>
      </c>
      <c r="E91" s="27">
        <v>20407605.48</v>
      </c>
      <c r="F91" s="27">
        <f t="shared" si="21"/>
        <v>20407605.48</v>
      </c>
      <c r="G91" s="27">
        <f t="shared" si="18"/>
        <v>107633276.52</v>
      </c>
      <c r="H91" s="27">
        <v>4679165.2799999993</v>
      </c>
      <c r="I91" s="27">
        <f t="shared" si="20"/>
        <v>102954111.23999999</v>
      </c>
    </row>
    <row r="92" spans="1:9" x14ac:dyDescent="0.2">
      <c r="A92" s="26" t="s">
        <v>98</v>
      </c>
      <c r="B92" s="27">
        <v>25026274</v>
      </c>
      <c r="C92" s="27">
        <f t="shared" si="16"/>
        <v>0</v>
      </c>
      <c r="D92" s="27">
        <v>25026274</v>
      </c>
      <c r="E92" s="27">
        <v>3216629.28</v>
      </c>
      <c r="F92" s="27">
        <f t="shared" si="21"/>
        <v>3216629.28</v>
      </c>
      <c r="G92" s="27">
        <f t="shared" si="18"/>
        <v>21809644.719999999</v>
      </c>
      <c r="H92" s="27">
        <v>468741</v>
      </c>
      <c r="I92" s="27">
        <f t="shared" si="20"/>
        <v>21340903.719999999</v>
      </c>
    </row>
    <row r="93" spans="1:9" x14ac:dyDescent="0.2">
      <c r="A93" s="26" t="s">
        <v>99</v>
      </c>
      <c r="B93" s="27">
        <v>134115128</v>
      </c>
      <c r="C93" s="27">
        <f t="shared" si="16"/>
        <v>0</v>
      </c>
      <c r="D93" s="27">
        <v>134115128</v>
      </c>
      <c r="E93" s="27">
        <v>5769277.4400000004</v>
      </c>
      <c r="F93" s="27">
        <f t="shared" si="21"/>
        <v>5769277.4400000004</v>
      </c>
      <c r="G93" s="27">
        <f t="shared" si="18"/>
        <v>128345850.56</v>
      </c>
      <c r="H93" s="27">
        <v>37417036.520000003</v>
      </c>
      <c r="I93" s="27">
        <f t="shared" si="20"/>
        <v>90928814.039999992</v>
      </c>
    </row>
    <row r="94" spans="1:9" x14ac:dyDescent="0.2">
      <c r="A94" s="26" t="s">
        <v>100</v>
      </c>
      <c r="B94" s="27">
        <v>29728790</v>
      </c>
      <c r="C94" s="27">
        <f t="shared" si="16"/>
        <v>0</v>
      </c>
      <c r="D94" s="27">
        <v>29728790</v>
      </c>
      <c r="E94" s="27">
        <v>4674579.53</v>
      </c>
      <c r="F94" s="27">
        <f t="shared" si="21"/>
        <v>4674579.53</v>
      </c>
      <c r="G94" s="27">
        <f t="shared" si="18"/>
        <v>25054210.469999999</v>
      </c>
      <c r="H94" s="27">
        <v>11121734.120000001</v>
      </c>
      <c r="I94" s="27">
        <f t="shared" si="20"/>
        <v>13932476.349999998</v>
      </c>
    </row>
    <row r="95" spans="1:9" x14ac:dyDescent="0.2">
      <c r="A95" s="26" t="s">
        <v>101</v>
      </c>
      <c r="B95" s="27">
        <v>2606958893</v>
      </c>
      <c r="C95" s="27">
        <f t="shared" si="16"/>
        <v>0</v>
      </c>
      <c r="D95" s="27">
        <v>2606958893</v>
      </c>
      <c r="E95" s="27">
        <v>299981384.24000001</v>
      </c>
      <c r="F95" s="27">
        <f t="shared" si="21"/>
        <v>299981384.24000001</v>
      </c>
      <c r="G95" s="27">
        <f t="shared" si="18"/>
        <v>2306977508.7600002</v>
      </c>
      <c r="H95" s="27">
        <v>328709684.28999996</v>
      </c>
      <c r="I95" s="27">
        <f t="shared" si="20"/>
        <v>1978267824.4700003</v>
      </c>
    </row>
    <row r="96" spans="1:9" x14ac:dyDescent="0.2">
      <c r="A96" s="26" t="s">
        <v>102</v>
      </c>
      <c r="B96" s="27">
        <v>18520699</v>
      </c>
      <c r="C96" s="27">
        <f t="shared" si="16"/>
        <v>0</v>
      </c>
      <c r="D96" s="27">
        <v>18520699</v>
      </c>
      <c r="E96" s="27">
        <v>2759586.31</v>
      </c>
      <c r="F96" s="27">
        <f t="shared" si="21"/>
        <v>2759586.31</v>
      </c>
      <c r="G96" s="27">
        <f t="shared" si="18"/>
        <v>15761112.689999999</v>
      </c>
      <c r="H96" s="27">
        <v>4853930.29</v>
      </c>
      <c r="I96" s="27">
        <f t="shared" si="20"/>
        <v>10907182.399999999</v>
      </c>
    </row>
    <row r="97" spans="1:9" x14ac:dyDescent="0.2">
      <c r="A97" s="26" t="s">
        <v>103</v>
      </c>
      <c r="B97" s="27">
        <v>165992797</v>
      </c>
      <c r="C97" s="27">
        <f t="shared" si="16"/>
        <v>0</v>
      </c>
      <c r="D97" s="27">
        <v>165992797.00000003</v>
      </c>
      <c r="E97" s="27">
        <v>5485587.2400000002</v>
      </c>
      <c r="F97" s="27">
        <f t="shared" si="21"/>
        <v>5485587.2400000002</v>
      </c>
      <c r="G97" s="27">
        <f t="shared" si="18"/>
        <v>160507209.76000002</v>
      </c>
      <c r="H97" s="27">
        <v>7325372.4299999997</v>
      </c>
      <c r="I97" s="27">
        <f t="shared" si="20"/>
        <v>153181837.33000001</v>
      </c>
    </row>
    <row r="98" spans="1:9" x14ac:dyDescent="0.2">
      <c r="A98" s="26" t="s">
        <v>104</v>
      </c>
      <c r="B98" s="27">
        <v>404091931</v>
      </c>
      <c r="C98" s="27">
        <f t="shared" si="16"/>
        <v>0</v>
      </c>
      <c r="D98" s="27">
        <v>404091931</v>
      </c>
      <c r="E98" s="27">
        <v>32972571.390000001</v>
      </c>
      <c r="F98" s="27">
        <f t="shared" si="21"/>
        <v>32972571.390000001</v>
      </c>
      <c r="G98" s="27">
        <f t="shared" si="18"/>
        <v>371119359.61000001</v>
      </c>
      <c r="H98" s="27">
        <v>29769448.370000001</v>
      </c>
      <c r="I98" s="27">
        <f t="shared" si="20"/>
        <v>341349911.24000001</v>
      </c>
    </row>
    <row r="99" spans="1:9" x14ac:dyDescent="0.2">
      <c r="A99" s="26" t="s">
        <v>105</v>
      </c>
      <c r="B99" s="27">
        <v>2278830</v>
      </c>
      <c r="C99" s="27">
        <f t="shared" si="16"/>
        <v>0</v>
      </c>
      <c r="D99" s="27">
        <v>2278830</v>
      </c>
      <c r="E99" s="27">
        <v>0</v>
      </c>
      <c r="F99" s="27">
        <f t="shared" si="21"/>
        <v>0</v>
      </c>
      <c r="G99" s="27">
        <f t="shared" si="18"/>
        <v>2278830</v>
      </c>
      <c r="H99" s="27">
        <v>0</v>
      </c>
      <c r="I99" s="27">
        <f t="shared" si="20"/>
        <v>2278830</v>
      </c>
    </row>
    <row r="100" spans="1:9" ht="25.5" x14ac:dyDescent="0.2">
      <c r="A100" s="26" t="s">
        <v>106</v>
      </c>
      <c r="B100" s="27">
        <v>0</v>
      </c>
      <c r="C100" s="27">
        <f t="shared" si="16"/>
        <v>516000000</v>
      </c>
      <c r="D100" s="27">
        <v>516000000</v>
      </c>
      <c r="E100" s="27">
        <v>45627409.880000003</v>
      </c>
      <c r="F100" s="27">
        <f t="shared" si="21"/>
        <v>45627409.880000003</v>
      </c>
      <c r="G100" s="27">
        <f t="shared" si="18"/>
        <v>470372590.12</v>
      </c>
      <c r="H100" s="27">
        <v>0</v>
      </c>
      <c r="I100" s="27">
        <f t="shared" si="20"/>
        <v>470372590.12</v>
      </c>
    </row>
    <row r="101" spans="1:9" x14ac:dyDescent="0.2">
      <c r="A101" s="26" t="s">
        <v>107</v>
      </c>
      <c r="B101" s="27">
        <v>644434</v>
      </c>
      <c r="C101" s="27">
        <f t="shared" si="16"/>
        <v>0</v>
      </c>
      <c r="D101" s="27">
        <v>644434</v>
      </c>
      <c r="E101" s="27">
        <v>0</v>
      </c>
      <c r="F101" s="27">
        <f t="shared" si="21"/>
        <v>0</v>
      </c>
      <c r="G101" s="27">
        <f t="shared" si="18"/>
        <v>644434</v>
      </c>
      <c r="H101" s="27">
        <v>0</v>
      </c>
      <c r="I101" s="27">
        <f t="shared" si="20"/>
        <v>644434</v>
      </c>
    </row>
    <row r="102" spans="1:9" ht="25.5" x14ac:dyDescent="0.2">
      <c r="A102" s="26" t="s">
        <v>108</v>
      </c>
      <c r="B102" s="27">
        <v>532886300</v>
      </c>
      <c r="C102" s="27">
        <f t="shared" si="16"/>
        <v>0</v>
      </c>
      <c r="D102" s="27">
        <v>532886300</v>
      </c>
      <c r="E102" s="27">
        <v>0</v>
      </c>
      <c r="F102" s="27">
        <f t="shared" si="21"/>
        <v>0</v>
      </c>
      <c r="G102" s="27">
        <f t="shared" si="18"/>
        <v>532886300</v>
      </c>
      <c r="H102" s="27">
        <v>0</v>
      </c>
      <c r="I102" s="27">
        <f t="shared" si="20"/>
        <v>532886300</v>
      </c>
    </row>
    <row r="103" spans="1:9" x14ac:dyDescent="0.2">
      <c r="A103" s="26" t="s">
        <v>109</v>
      </c>
      <c r="B103" s="27">
        <v>3048000000</v>
      </c>
      <c r="C103" s="27">
        <f t="shared" si="16"/>
        <v>0</v>
      </c>
      <c r="D103" s="27">
        <v>3048000000</v>
      </c>
      <c r="E103" s="27">
        <v>576073645.37</v>
      </c>
      <c r="F103" s="27">
        <f t="shared" si="21"/>
        <v>576073645.37</v>
      </c>
      <c r="G103" s="27">
        <f t="shared" si="18"/>
        <v>2471926354.6300001</v>
      </c>
      <c r="H103" s="27">
        <v>2226046914.3900003</v>
      </c>
      <c r="I103" s="27">
        <f t="shared" si="20"/>
        <v>245879440.23999977</v>
      </c>
    </row>
    <row r="104" spans="1:9" x14ac:dyDescent="0.2">
      <c r="A104" s="26" t="s">
        <v>110</v>
      </c>
      <c r="B104" s="27">
        <v>157773627</v>
      </c>
      <c r="C104" s="27">
        <f t="shared" si="16"/>
        <v>0</v>
      </c>
      <c r="D104" s="27">
        <v>157773627</v>
      </c>
      <c r="E104" s="27">
        <v>10231150.140000001</v>
      </c>
      <c r="F104" s="27">
        <f t="shared" si="21"/>
        <v>10231150.140000001</v>
      </c>
      <c r="G104" s="27">
        <f t="shared" si="18"/>
        <v>147542476.86000001</v>
      </c>
      <c r="H104" s="27">
        <v>2089573.49</v>
      </c>
      <c r="I104" s="27">
        <f t="shared" si="20"/>
        <v>145452903.37</v>
      </c>
    </row>
    <row r="105" spans="1:9" x14ac:dyDescent="0.2">
      <c r="A105" s="26" t="s">
        <v>111</v>
      </c>
      <c r="B105" s="27">
        <v>2243371475</v>
      </c>
      <c r="C105" s="27">
        <f t="shared" si="16"/>
        <v>0</v>
      </c>
      <c r="D105" s="27">
        <v>2243371475</v>
      </c>
      <c r="E105" s="27">
        <v>406019809.46999997</v>
      </c>
      <c r="F105" s="27">
        <f t="shared" si="21"/>
        <v>406019809.46999997</v>
      </c>
      <c r="G105" s="27">
        <f t="shared" si="18"/>
        <v>1837351665.53</v>
      </c>
      <c r="H105" s="27">
        <v>345191127.37</v>
      </c>
      <c r="I105" s="27">
        <f t="shared" si="20"/>
        <v>1492160538.1599998</v>
      </c>
    </row>
    <row r="106" spans="1:9" x14ac:dyDescent="0.2">
      <c r="A106" s="26" t="s">
        <v>112</v>
      </c>
      <c r="B106" s="27">
        <v>1001223781</v>
      </c>
      <c r="C106" s="27">
        <f t="shared" si="16"/>
        <v>0</v>
      </c>
      <c r="D106" s="27">
        <v>1001223781</v>
      </c>
      <c r="E106" s="27">
        <v>242842266.66</v>
      </c>
      <c r="F106" s="27">
        <f t="shared" si="21"/>
        <v>242842266.66</v>
      </c>
      <c r="G106" s="27">
        <f t="shared" si="18"/>
        <v>758381514.34000003</v>
      </c>
      <c r="H106" s="27">
        <v>43266445.200000003</v>
      </c>
      <c r="I106" s="27">
        <f t="shared" si="20"/>
        <v>715115069.13999999</v>
      </c>
    </row>
    <row r="107" spans="1:9" x14ac:dyDescent="0.2">
      <c r="A107" s="26" t="s">
        <v>113</v>
      </c>
      <c r="B107" s="27">
        <v>37436440</v>
      </c>
      <c r="C107" s="27">
        <f t="shared" si="16"/>
        <v>0</v>
      </c>
      <c r="D107" s="27">
        <v>37436440</v>
      </c>
      <c r="E107" s="27">
        <v>6805518.1699999999</v>
      </c>
      <c r="F107" s="27">
        <f t="shared" si="21"/>
        <v>6805518.1699999999</v>
      </c>
      <c r="G107" s="27">
        <f t="shared" si="18"/>
        <v>30630921.829999998</v>
      </c>
      <c r="H107" s="27">
        <v>7888684.7699999996</v>
      </c>
      <c r="I107" s="27">
        <f t="shared" si="20"/>
        <v>22742237.059999999</v>
      </c>
    </row>
    <row r="108" spans="1:9" x14ac:dyDescent="0.2">
      <c r="A108" s="26" t="s">
        <v>114</v>
      </c>
      <c r="B108" s="27">
        <v>308889728</v>
      </c>
      <c r="C108" s="27">
        <f t="shared" si="16"/>
        <v>0</v>
      </c>
      <c r="D108" s="27">
        <v>308889728</v>
      </c>
      <c r="E108" s="27">
        <v>46302275.969999999</v>
      </c>
      <c r="F108" s="27">
        <f t="shared" si="21"/>
        <v>46302275.969999999</v>
      </c>
      <c r="G108" s="27">
        <f t="shared" si="18"/>
        <v>262587452.03</v>
      </c>
      <c r="H108" s="27">
        <v>22311065.219999999</v>
      </c>
      <c r="I108" s="27">
        <f t="shared" si="20"/>
        <v>240276386.81</v>
      </c>
    </row>
    <row r="109" spans="1:9" ht="25.5" x14ac:dyDescent="0.2">
      <c r="A109" s="26" t="s">
        <v>115</v>
      </c>
      <c r="B109" s="27">
        <v>55275659</v>
      </c>
      <c r="C109" s="27">
        <f t="shared" si="16"/>
        <v>0</v>
      </c>
      <c r="D109" s="27">
        <v>55275659</v>
      </c>
      <c r="E109" s="27">
        <v>9409889.4199999999</v>
      </c>
      <c r="F109" s="27">
        <f t="shared" si="21"/>
        <v>9409889.4199999999</v>
      </c>
      <c r="G109" s="27">
        <f t="shared" si="18"/>
        <v>45865769.579999998</v>
      </c>
      <c r="H109" s="27">
        <v>8902936.120000001</v>
      </c>
      <c r="I109" s="27">
        <f t="shared" si="20"/>
        <v>36962833.459999993</v>
      </c>
    </row>
    <row r="110" spans="1:9" x14ac:dyDescent="0.2">
      <c r="A110" s="26" t="s">
        <v>116</v>
      </c>
      <c r="B110" s="27">
        <v>3608532039</v>
      </c>
      <c r="C110" s="27">
        <f t="shared" si="16"/>
        <v>0</v>
      </c>
      <c r="D110" s="27">
        <v>3608532039</v>
      </c>
      <c r="E110" s="27">
        <v>625282590.27999997</v>
      </c>
      <c r="F110" s="27">
        <f t="shared" si="21"/>
        <v>625282590.27999997</v>
      </c>
      <c r="G110" s="27">
        <f t="shared" si="18"/>
        <v>2983249448.7200003</v>
      </c>
      <c r="H110" s="27">
        <v>29274258.989999998</v>
      </c>
      <c r="I110" s="27">
        <f t="shared" si="20"/>
        <v>2953975189.7300005</v>
      </c>
    </row>
    <row r="111" spans="1:9" x14ac:dyDescent="0.2">
      <c r="A111" s="26" t="s">
        <v>117</v>
      </c>
      <c r="B111" s="27">
        <v>7493573</v>
      </c>
      <c r="C111" s="27">
        <f t="shared" si="16"/>
        <v>0</v>
      </c>
      <c r="D111" s="27">
        <v>7493573</v>
      </c>
      <c r="E111" s="27">
        <v>1551342.03</v>
      </c>
      <c r="F111" s="27">
        <f t="shared" si="21"/>
        <v>1551342.03</v>
      </c>
      <c r="G111" s="27">
        <f t="shared" si="18"/>
        <v>5942230.9699999997</v>
      </c>
      <c r="H111" s="27">
        <v>1680722.09</v>
      </c>
      <c r="I111" s="27">
        <f t="shared" si="20"/>
        <v>4261508.88</v>
      </c>
    </row>
    <row r="112" spans="1:9" x14ac:dyDescent="0.2">
      <c r="A112" s="26" t="s">
        <v>118</v>
      </c>
      <c r="B112" s="27">
        <v>106720056</v>
      </c>
      <c r="C112" s="27">
        <f t="shared" si="16"/>
        <v>0</v>
      </c>
      <c r="D112" s="27">
        <v>106720056</v>
      </c>
      <c r="E112" s="27">
        <v>15115945.76</v>
      </c>
      <c r="F112" s="27">
        <f t="shared" si="21"/>
        <v>15115945.76</v>
      </c>
      <c r="G112" s="27">
        <f t="shared" si="18"/>
        <v>91604110.239999995</v>
      </c>
      <c r="H112" s="27">
        <v>8533663.3200000003</v>
      </c>
      <c r="I112" s="27">
        <f t="shared" si="20"/>
        <v>83070446.919999987</v>
      </c>
    </row>
    <row r="113" spans="1:9" x14ac:dyDescent="0.2">
      <c r="A113" s="26" t="s">
        <v>119</v>
      </c>
      <c r="B113" s="27">
        <v>39429086</v>
      </c>
      <c r="C113" s="27">
        <f t="shared" si="16"/>
        <v>0</v>
      </c>
      <c r="D113" s="27">
        <v>39429086</v>
      </c>
      <c r="E113" s="27">
        <v>4539145.6300000008</v>
      </c>
      <c r="F113" s="27">
        <f t="shared" si="21"/>
        <v>4539145.6300000008</v>
      </c>
      <c r="G113" s="27">
        <f t="shared" si="18"/>
        <v>34889940.369999997</v>
      </c>
      <c r="H113" s="27">
        <v>1829842.7</v>
      </c>
      <c r="I113" s="27">
        <f t="shared" si="20"/>
        <v>33060097.669999998</v>
      </c>
    </row>
    <row r="114" spans="1:9" x14ac:dyDescent="0.2">
      <c r="A114" s="26" t="s">
        <v>120</v>
      </c>
      <c r="B114" s="27">
        <v>1406487815</v>
      </c>
      <c r="C114" s="27">
        <f t="shared" si="16"/>
        <v>0</v>
      </c>
      <c r="D114" s="27">
        <v>1406487815</v>
      </c>
      <c r="E114" s="27">
        <v>200276366.02000001</v>
      </c>
      <c r="F114" s="27">
        <f t="shared" si="21"/>
        <v>200276366.02000001</v>
      </c>
      <c r="G114" s="27">
        <f t="shared" si="18"/>
        <v>1206211448.98</v>
      </c>
      <c r="H114" s="27">
        <v>39686452.469999999</v>
      </c>
      <c r="I114" s="27">
        <f t="shared" si="20"/>
        <v>1166524996.51</v>
      </c>
    </row>
    <row r="115" spans="1:9" x14ac:dyDescent="0.2">
      <c r="A115" s="26" t="s">
        <v>121</v>
      </c>
      <c r="B115" s="27">
        <v>69376147</v>
      </c>
      <c r="C115" s="27">
        <f t="shared" si="16"/>
        <v>0</v>
      </c>
      <c r="D115" s="27">
        <v>69376147</v>
      </c>
      <c r="E115" s="27">
        <v>0</v>
      </c>
      <c r="F115" s="27">
        <f t="shared" si="21"/>
        <v>0</v>
      </c>
      <c r="G115" s="27">
        <f t="shared" si="18"/>
        <v>69376147</v>
      </c>
      <c r="H115" s="27">
        <v>12529152.780000001</v>
      </c>
      <c r="I115" s="27">
        <f t="shared" si="20"/>
        <v>56846994.219999999</v>
      </c>
    </row>
    <row r="116" spans="1:9" x14ac:dyDescent="0.2">
      <c r="A116" s="26" t="s">
        <v>122</v>
      </c>
      <c r="B116" s="27">
        <v>1206477287</v>
      </c>
      <c r="C116" s="27">
        <f t="shared" si="16"/>
        <v>0</v>
      </c>
      <c r="D116" s="27">
        <v>1206477287</v>
      </c>
      <c r="E116" s="27">
        <v>229324031.75999999</v>
      </c>
      <c r="F116" s="27">
        <f t="shared" si="21"/>
        <v>229324031.75999999</v>
      </c>
      <c r="G116" s="27">
        <f t="shared" si="18"/>
        <v>977153255.24000001</v>
      </c>
      <c r="H116" s="27">
        <v>37961122.409999996</v>
      </c>
      <c r="I116" s="27">
        <f t="shared" si="20"/>
        <v>939192132.83000004</v>
      </c>
    </row>
    <row r="117" spans="1:9" x14ac:dyDescent="0.2">
      <c r="A117" s="26" t="s">
        <v>123</v>
      </c>
      <c r="B117" s="27">
        <v>197249619</v>
      </c>
      <c r="C117" s="27">
        <f t="shared" si="16"/>
        <v>0</v>
      </c>
      <c r="D117" s="27">
        <v>197249619</v>
      </c>
      <c r="E117" s="27">
        <v>35513846.060000002</v>
      </c>
      <c r="F117" s="27">
        <f t="shared" si="21"/>
        <v>35513846.060000002</v>
      </c>
      <c r="G117" s="27">
        <f t="shared" si="18"/>
        <v>161735772.94</v>
      </c>
      <c r="H117" s="27">
        <v>13815366.82</v>
      </c>
      <c r="I117" s="27">
        <f t="shared" si="20"/>
        <v>147920406.12</v>
      </c>
    </row>
    <row r="118" spans="1:9" ht="25.5" x14ac:dyDescent="0.2">
      <c r="A118" s="26" t="s">
        <v>124</v>
      </c>
      <c r="B118" s="27">
        <v>13250262</v>
      </c>
      <c r="C118" s="27">
        <f t="shared" si="16"/>
        <v>0</v>
      </c>
      <c r="D118" s="27">
        <v>13250261.999999998</v>
      </c>
      <c r="E118" s="27">
        <v>2363756.25</v>
      </c>
      <c r="F118" s="27">
        <f t="shared" si="21"/>
        <v>2363756.25</v>
      </c>
      <c r="G118" s="27">
        <f t="shared" si="18"/>
        <v>10886505.749999998</v>
      </c>
      <c r="H118" s="27">
        <v>2682624.5099999998</v>
      </c>
      <c r="I118" s="27">
        <f t="shared" si="20"/>
        <v>8203881.2399999984</v>
      </c>
    </row>
    <row r="119" spans="1:9" x14ac:dyDescent="0.2">
      <c r="A119" s="26" t="s">
        <v>125</v>
      </c>
      <c r="B119" s="27">
        <v>1317738</v>
      </c>
      <c r="C119" s="27">
        <f t="shared" si="16"/>
        <v>0</v>
      </c>
      <c r="D119" s="27">
        <v>1317738</v>
      </c>
      <c r="E119" s="27">
        <v>0</v>
      </c>
      <c r="F119" s="27">
        <f t="shared" si="21"/>
        <v>0</v>
      </c>
      <c r="G119" s="27">
        <f t="shared" si="18"/>
        <v>1317738</v>
      </c>
      <c r="H119" s="27">
        <v>0</v>
      </c>
      <c r="I119" s="27">
        <f t="shared" si="20"/>
        <v>1317738</v>
      </c>
    </row>
    <row r="120" spans="1:9" x14ac:dyDescent="0.2">
      <c r="A120" s="26" t="s">
        <v>126</v>
      </c>
      <c r="B120" s="27">
        <v>45390351</v>
      </c>
      <c r="C120" s="27">
        <f t="shared" si="16"/>
        <v>0</v>
      </c>
      <c r="D120" s="27">
        <v>45390351</v>
      </c>
      <c r="E120" s="27">
        <v>7315841.4899999993</v>
      </c>
      <c r="F120" s="27">
        <f t="shared" si="21"/>
        <v>7315841.4899999993</v>
      </c>
      <c r="G120" s="27">
        <f t="shared" si="18"/>
        <v>38074509.509999998</v>
      </c>
      <c r="H120" s="27">
        <v>11151215.180000002</v>
      </c>
      <c r="I120" s="27">
        <f t="shared" si="20"/>
        <v>26923294.329999998</v>
      </c>
    </row>
    <row r="121" spans="1:9" x14ac:dyDescent="0.2">
      <c r="A121" s="26" t="s">
        <v>127</v>
      </c>
      <c r="B121" s="27">
        <v>17385090791</v>
      </c>
      <c r="C121" s="27">
        <f t="shared" si="16"/>
        <v>0</v>
      </c>
      <c r="D121" s="27">
        <v>17385090791</v>
      </c>
      <c r="E121" s="27">
        <v>2547534270</v>
      </c>
      <c r="F121" s="27">
        <f t="shared" si="21"/>
        <v>2547534270</v>
      </c>
      <c r="G121" s="27">
        <f t="shared" si="18"/>
        <v>14837556521</v>
      </c>
      <c r="H121" s="27">
        <v>4857413477.71</v>
      </c>
      <c r="I121" s="27">
        <f t="shared" si="20"/>
        <v>9980143043.2900009</v>
      </c>
    </row>
    <row r="122" spans="1:9" x14ac:dyDescent="0.2">
      <c r="A122" s="26" t="s">
        <v>128</v>
      </c>
      <c r="B122" s="27">
        <v>146555641</v>
      </c>
      <c r="C122" s="27">
        <f t="shared" si="16"/>
        <v>0</v>
      </c>
      <c r="D122" s="27">
        <v>146555641</v>
      </c>
      <c r="E122" s="27">
        <v>18924061.48</v>
      </c>
      <c r="F122" s="27">
        <f t="shared" si="21"/>
        <v>18924061.48</v>
      </c>
      <c r="G122" s="27">
        <f t="shared" si="18"/>
        <v>127631579.52</v>
      </c>
      <c r="H122" s="27">
        <v>67396908.680000007</v>
      </c>
      <c r="I122" s="27">
        <f t="shared" si="20"/>
        <v>60234670.839999989</v>
      </c>
    </row>
    <row r="123" spans="1:9" x14ac:dyDescent="0.2">
      <c r="A123" s="26" t="s">
        <v>129</v>
      </c>
      <c r="B123" s="27">
        <v>16709087</v>
      </c>
      <c r="C123" s="27">
        <f t="shared" si="16"/>
        <v>0</v>
      </c>
      <c r="D123" s="27">
        <v>16709087</v>
      </c>
      <c r="E123" s="27">
        <v>3440418.49</v>
      </c>
      <c r="F123" s="27">
        <f t="shared" si="21"/>
        <v>3440418.49</v>
      </c>
      <c r="G123" s="27">
        <f t="shared" si="18"/>
        <v>13268668.51</v>
      </c>
      <c r="H123" s="27">
        <v>5783018.3600000003</v>
      </c>
      <c r="I123" s="27">
        <f t="shared" si="20"/>
        <v>7485650.1499999994</v>
      </c>
    </row>
    <row r="124" spans="1:9" ht="25.5" x14ac:dyDescent="0.2">
      <c r="A124" s="26" t="s">
        <v>130</v>
      </c>
      <c r="B124" s="27">
        <v>12505253</v>
      </c>
      <c r="C124" s="27">
        <f t="shared" si="16"/>
        <v>0</v>
      </c>
      <c r="D124" s="27">
        <v>12505253</v>
      </c>
      <c r="E124" s="27">
        <v>1112956.9100000001</v>
      </c>
      <c r="F124" s="27">
        <f t="shared" si="21"/>
        <v>1112956.9100000001</v>
      </c>
      <c r="G124" s="27">
        <f t="shared" si="18"/>
        <v>11392296.09</v>
      </c>
      <c r="H124" s="27">
        <v>2436475.04</v>
      </c>
      <c r="I124" s="27">
        <f t="shared" si="20"/>
        <v>8955821.0500000007</v>
      </c>
    </row>
    <row r="125" spans="1:9" x14ac:dyDescent="0.2">
      <c r="A125" s="26" t="s">
        <v>131</v>
      </c>
      <c r="B125" s="27">
        <v>6735561108</v>
      </c>
      <c r="C125" s="27">
        <f t="shared" si="16"/>
        <v>0</v>
      </c>
      <c r="D125" s="27">
        <v>6735561108</v>
      </c>
      <c r="E125" s="27">
        <v>1840679907.8600001</v>
      </c>
      <c r="F125" s="27">
        <f t="shared" si="21"/>
        <v>1840679907.8600001</v>
      </c>
      <c r="G125" s="27">
        <f t="shared" si="18"/>
        <v>4894881200.1399994</v>
      </c>
      <c r="H125" s="27">
        <v>3296786111.4500003</v>
      </c>
      <c r="I125" s="27">
        <f t="shared" si="20"/>
        <v>1598095088.6899991</v>
      </c>
    </row>
    <row r="126" spans="1:9" x14ac:dyDescent="0.2">
      <c r="A126" s="26" t="s">
        <v>132</v>
      </c>
      <c r="B126" s="27">
        <v>56680897</v>
      </c>
      <c r="C126" s="27">
        <f t="shared" si="16"/>
        <v>0</v>
      </c>
      <c r="D126" s="27">
        <v>56680897</v>
      </c>
      <c r="E126" s="27">
        <v>6375467.4000000004</v>
      </c>
      <c r="F126" s="27">
        <f t="shared" si="21"/>
        <v>6375467.4000000004</v>
      </c>
      <c r="G126" s="27">
        <f t="shared" si="18"/>
        <v>50305429.600000001</v>
      </c>
      <c r="H126" s="27">
        <v>2053627.01</v>
      </c>
      <c r="I126" s="27">
        <f t="shared" si="20"/>
        <v>48251802.590000004</v>
      </c>
    </row>
    <row r="127" spans="1:9" x14ac:dyDescent="0.2">
      <c r="A127" s="23" t="s">
        <v>133</v>
      </c>
      <c r="B127" s="24">
        <f>+B128+B129</f>
        <v>6274845001</v>
      </c>
      <c r="C127" s="24">
        <f t="shared" si="16"/>
        <v>0</v>
      </c>
      <c r="D127" s="24">
        <f t="shared" ref="D127:E127" si="25">+D128+D129</f>
        <v>6274845001</v>
      </c>
      <c r="E127" s="24">
        <f t="shared" si="25"/>
        <v>1876294190</v>
      </c>
      <c r="F127" s="24">
        <f t="shared" si="21"/>
        <v>1876294190</v>
      </c>
      <c r="G127" s="24">
        <f t="shared" si="18"/>
        <v>4398550811</v>
      </c>
      <c r="H127" s="24">
        <f t="shared" ref="H127" si="26">+H128+H129</f>
        <v>4398550811</v>
      </c>
      <c r="I127" s="24">
        <f t="shared" si="20"/>
        <v>0</v>
      </c>
    </row>
    <row r="128" spans="1:9" s="28" customFormat="1" x14ac:dyDescent="0.25">
      <c r="A128" s="26" t="s">
        <v>134</v>
      </c>
      <c r="B128" s="27">
        <v>3114419839</v>
      </c>
      <c r="C128" s="27">
        <f t="shared" si="16"/>
        <v>0</v>
      </c>
      <c r="D128" s="27">
        <v>3114419839</v>
      </c>
      <c r="E128" s="27">
        <v>778604956</v>
      </c>
      <c r="F128" s="27">
        <f t="shared" si="21"/>
        <v>778604956</v>
      </c>
      <c r="G128" s="27">
        <f t="shared" si="18"/>
        <v>2335814883</v>
      </c>
      <c r="H128" s="27">
        <v>2335814883</v>
      </c>
      <c r="I128" s="27">
        <f t="shared" si="20"/>
        <v>0</v>
      </c>
    </row>
    <row r="129" spans="1:9" s="28" customFormat="1" x14ac:dyDescent="0.25">
      <c r="A129" s="26" t="s">
        <v>135</v>
      </c>
      <c r="B129" s="27">
        <v>3160425162</v>
      </c>
      <c r="C129" s="27">
        <f t="shared" si="16"/>
        <v>0</v>
      </c>
      <c r="D129" s="27">
        <v>3160425162</v>
      </c>
      <c r="E129" s="27">
        <v>1097689234</v>
      </c>
      <c r="F129" s="27">
        <f t="shared" si="21"/>
        <v>1097689234</v>
      </c>
      <c r="G129" s="27">
        <f t="shared" si="18"/>
        <v>2062735928</v>
      </c>
      <c r="H129" s="27">
        <v>2062735928</v>
      </c>
      <c r="I129" s="27">
        <f t="shared" si="20"/>
        <v>0</v>
      </c>
    </row>
    <row r="130" spans="1:9" s="28" customFormat="1" ht="25.5" x14ac:dyDescent="0.25">
      <c r="A130" s="23" t="s">
        <v>136</v>
      </c>
      <c r="B130" s="24">
        <f>+B131</f>
        <v>167143456</v>
      </c>
      <c r="C130" s="24">
        <f t="shared" si="16"/>
        <v>0</v>
      </c>
      <c r="D130" s="24">
        <f t="shared" ref="D130:E130" si="27">+D131</f>
        <v>167143456</v>
      </c>
      <c r="E130" s="24">
        <f t="shared" si="27"/>
        <v>0</v>
      </c>
      <c r="F130" s="24">
        <f t="shared" si="21"/>
        <v>0</v>
      </c>
      <c r="G130" s="24">
        <f t="shared" si="18"/>
        <v>167143456</v>
      </c>
      <c r="H130" s="24">
        <f t="shared" ref="H130" si="28">+H131</f>
        <v>0</v>
      </c>
      <c r="I130" s="24">
        <f t="shared" si="20"/>
        <v>167143456</v>
      </c>
    </row>
    <row r="131" spans="1:9" x14ac:dyDescent="0.2">
      <c r="A131" s="26" t="s">
        <v>137</v>
      </c>
      <c r="B131" s="27">
        <v>167143456</v>
      </c>
      <c r="C131" s="27">
        <f t="shared" si="16"/>
        <v>0</v>
      </c>
      <c r="D131" s="27">
        <v>167143456</v>
      </c>
      <c r="E131" s="27">
        <v>0</v>
      </c>
      <c r="F131" s="27">
        <f t="shared" si="21"/>
        <v>0</v>
      </c>
      <c r="G131" s="27">
        <f t="shared" si="18"/>
        <v>167143456</v>
      </c>
      <c r="H131" s="27">
        <v>0</v>
      </c>
      <c r="I131" s="27">
        <f t="shared" si="20"/>
        <v>167143456</v>
      </c>
    </row>
    <row r="132" spans="1:9" ht="13.5" thickBot="1" x14ac:dyDescent="0.25">
      <c r="A132" s="30" t="s">
        <v>138</v>
      </c>
      <c r="B132" s="31">
        <f>+B83+B8</f>
        <v>275355714117</v>
      </c>
      <c r="C132" s="31">
        <f t="shared" si="16"/>
        <v>305773803.67999268</v>
      </c>
      <c r="D132" s="31">
        <f>+D83+D8</f>
        <v>275661487920.67999</v>
      </c>
      <c r="E132" s="31">
        <f t="shared" ref="E132:H132" si="29">+E83+E8</f>
        <v>45895766966.350006</v>
      </c>
      <c r="F132" s="31">
        <f t="shared" si="29"/>
        <v>45895766966.350006</v>
      </c>
      <c r="G132" s="31">
        <f t="shared" si="18"/>
        <v>229765720954.32999</v>
      </c>
      <c r="H132" s="31">
        <f t="shared" si="29"/>
        <v>59963760071.480011</v>
      </c>
      <c r="I132" s="31">
        <f t="shared" si="20"/>
        <v>169801960882.84998</v>
      </c>
    </row>
    <row r="133" spans="1:9" ht="15.75" thickTop="1" x14ac:dyDescent="0.25">
      <c r="A133" s="32" t="s">
        <v>139</v>
      </c>
      <c r="B133"/>
      <c r="C133"/>
      <c r="D133"/>
      <c r="E133"/>
      <c r="F133"/>
      <c r="G133"/>
      <c r="H133" s="33"/>
    </row>
    <row r="134" spans="1:9" ht="15" x14ac:dyDescent="0.25">
      <c r="A134" s="32" t="s">
        <v>140</v>
      </c>
      <c r="B134"/>
      <c r="C134"/>
      <c r="D134"/>
      <c r="E134"/>
      <c r="F134"/>
      <c r="G134"/>
      <c r="H134" s="33"/>
    </row>
    <row r="135" spans="1:9" ht="15" x14ac:dyDescent="0.25">
      <c r="A135" s="32" t="s">
        <v>141</v>
      </c>
      <c r="B135"/>
      <c r="C135"/>
      <c r="D135"/>
      <c r="E135"/>
      <c r="F135"/>
      <c r="G135"/>
      <c r="H135" s="33"/>
    </row>
    <row r="136" spans="1:9" ht="15" x14ac:dyDescent="0.25">
      <c r="A136" s="32" t="s">
        <v>142</v>
      </c>
      <c r="B136"/>
      <c r="C136"/>
      <c r="D136"/>
      <c r="E136"/>
      <c r="F136"/>
      <c r="G136"/>
      <c r="H136" s="33"/>
    </row>
    <row r="137" spans="1:9" ht="15" x14ac:dyDescent="0.25">
      <c r="A137" s="32" t="s">
        <v>143</v>
      </c>
      <c r="B137"/>
      <c r="C137"/>
      <c r="D137"/>
      <c r="E137"/>
      <c r="F137"/>
      <c r="G137"/>
      <c r="H137" s="34"/>
      <c r="I137" s="28"/>
    </row>
    <row r="138" spans="1:9" ht="15" x14ac:dyDescent="0.25">
      <c r="A138" s="32" t="s">
        <v>144</v>
      </c>
      <c r="B138"/>
      <c r="C138"/>
      <c r="D138"/>
      <c r="E138"/>
      <c r="F138"/>
      <c r="G138"/>
      <c r="H138" s="34"/>
      <c r="I138" s="28"/>
    </row>
    <row r="139" spans="1:9" ht="15" x14ac:dyDescent="0.25">
      <c r="A139" s="32" t="s">
        <v>145</v>
      </c>
      <c r="B139"/>
      <c r="C139"/>
      <c r="D139"/>
      <c r="E139"/>
      <c r="F139"/>
      <c r="G139"/>
      <c r="H139" s="34"/>
      <c r="I139" s="28"/>
    </row>
  </sheetData>
  <sheetProtection formatCells="0" formatColumns="0" formatRows="0" insertRows="0"/>
  <mergeCells count="9">
    <mergeCell ref="A1:I1"/>
    <mergeCell ref="A2:I2"/>
    <mergeCell ref="A3:I3"/>
    <mergeCell ref="A4:I4"/>
    <mergeCell ref="A5:I5"/>
    <mergeCell ref="A6:A7"/>
    <mergeCell ref="G6:G7"/>
    <mergeCell ref="H6:H7"/>
    <mergeCell ref="I6:I7"/>
  </mergeCells>
  <printOptions horizontalCentered="1"/>
  <pageMargins left="0.37" right="0.19685039370078741" top="0.84" bottom="0.61" header="0.19685039370078741" footer="0.19685039370078741"/>
  <pageSetup paperSize="119" scale="8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BF1E-5C88-4213-9ADD-1B47ADE27B67}">
  <sheetPr>
    <pageSetUpPr fitToPage="1"/>
  </sheetPr>
  <dimension ref="A1:V44"/>
  <sheetViews>
    <sheetView tabSelected="1" zoomScaleNormal="100" zoomScaleSheetLayoutView="130" zoomScalePageLayoutView="85" workbookViewId="0">
      <selection activeCell="B132" sqref="B132"/>
    </sheetView>
  </sheetViews>
  <sheetFormatPr baseColWidth="10" defaultColWidth="11.42578125" defaultRowHeight="12.75" x14ac:dyDescent="0.2"/>
  <cols>
    <col min="1" max="1" width="54.140625" style="22" bestFit="1" customWidth="1" collapsed="1"/>
    <col min="2" max="8" width="17" style="22" customWidth="1" collapsed="1"/>
    <col min="9" max="9" width="17" style="22" customWidth="1"/>
    <col min="10" max="22" width="9.5703125" style="22" customWidth="1"/>
    <col min="23" max="23" width="9.5703125" style="22" customWidth="1" collapsed="1"/>
    <col min="24" max="104" width="2.7109375" style="22" customWidth="1" collapsed="1"/>
    <col min="105" max="16384" width="11.42578125" style="22" collapsed="1"/>
  </cols>
  <sheetData>
    <row r="1" spans="1:10" s="2" customFormat="1" x14ac:dyDescent="0.25">
      <c r="A1" s="1" t="s">
        <v>146</v>
      </c>
      <c r="B1" s="1"/>
      <c r="C1" s="1"/>
      <c r="D1" s="1"/>
      <c r="E1" s="1"/>
      <c r="F1" s="1"/>
      <c r="G1" s="1"/>
      <c r="H1" s="1"/>
      <c r="I1" s="1"/>
    </row>
    <row r="2" spans="1:10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0" s="2" customForma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12" customFormat="1" ht="15" x14ac:dyDescent="0.2">
      <c r="A6" s="6" t="s">
        <v>5</v>
      </c>
      <c r="B6" s="7"/>
      <c r="C6" s="8"/>
      <c r="D6" s="8" t="s">
        <v>6</v>
      </c>
      <c r="E6" s="8"/>
      <c r="F6" s="8"/>
      <c r="G6" s="9" t="s">
        <v>7</v>
      </c>
      <c r="H6" s="11" t="s">
        <v>147</v>
      </c>
      <c r="I6" s="11" t="s">
        <v>9</v>
      </c>
    </row>
    <row r="7" spans="1:10" s="12" customFormat="1" ht="26.25" thickBot="1" x14ac:dyDescent="0.25">
      <c r="A7" s="13"/>
      <c r="B7" s="14" t="s">
        <v>10</v>
      </c>
      <c r="C7" s="15" t="s">
        <v>11</v>
      </c>
      <c r="D7" s="14" t="s">
        <v>12</v>
      </c>
      <c r="E7" s="14" t="s">
        <v>13</v>
      </c>
      <c r="F7" s="16" t="s">
        <v>14</v>
      </c>
      <c r="G7" s="17"/>
      <c r="H7" s="35"/>
      <c r="I7" s="35"/>
    </row>
    <row r="8" spans="1:10" ht="24.75" customHeight="1" thickTop="1" x14ac:dyDescent="0.2">
      <c r="A8" s="36" t="s">
        <v>148</v>
      </c>
      <c r="B8" s="27">
        <v>192631382581</v>
      </c>
      <c r="C8" s="37">
        <v>-210226196.32003784</v>
      </c>
      <c r="D8" s="27">
        <v>192421156384.67996</v>
      </c>
      <c r="E8" s="27">
        <v>29624931970.019955</v>
      </c>
      <c r="F8" s="27">
        <v>29624931970.019955</v>
      </c>
      <c r="G8" s="38">
        <v>162796224414.66</v>
      </c>
      <c r="H8" s="27">
        <v>23988807819.240002</v>
      </c>
      <c r="I8" s="38">
        <v>138807416595.42001</v>
      </c>
    </row>
    <row r="9" spans="1:10" ht="24.75" customHeight="1" x14ac:dyDescent="0.2">
      <c r="A9" s="36" t="s">
        <v>73</v>
      </c>
      <c r="B9" s="27">
        <v>2194503270</v>
      </c>
      <c r="C9" s="37">
        <v>0</v>
      </c>
      <c r="D9" s="27">
        <v>2194503270</v>
      </c>
      <c r="E9" s="27">
        <v>579252992</v>
      </c>
      <c r="F9" s="27">
        <v>579252992</v>
      </c>
      <c r="G9" s="38">
        <v>1615250278</v>
      </c>
      <c r="H9" s="27">
        <v>1615250278</v>
      </c>
      <c r="I9" s="38">
        <v>0</v>
      </c>
    </row>
    <row r="10" spans="1:10" ht="24.75" customHeight="1" x14ac:dyDescent="0.25">
      <c r="A10" s="36" t="s">
        <v>76</v>
      </c>
      <c r="B10" s="27">
        <v>7674112294</v>
      </c>
      <c r="C10" s="37">
        <v>0</v>
      </c>
      <c r="D10" s="27">
        <v>7674112294</v>
      </c>
      <c r="E10" s="27">
        <v>1915286004</v>
      </c>
      <c r="F10" s="27">
        <v>1915286004</v>
      </c>
      <c r="G10" s="38">
        <v>5758826290</v>
      </c>
      <c r="H10" s="27">
        <v>5745858022</v>
      </c>
      <c r="I10" s="38">
        <v>12968268</v>
      </c>
      <c r="J10"/>
    </row>
    <row r="11" spans="1:10" ht="24.75" customHeight="1" x14ac:dyDescent="0.25">
      <c r="A11" s="36" t="s">
        <v>79</v>
      </c>
      <c r="B11" s="27">
        <v>14448423683</v>
      </c>
      <c r="C11" s="37">
        <v>0</v>
      </c>
      <c r="D11" s="27">
        <v>14448423683</v>
      </c>
      <c r="E11" s="27">
        <v>3803125123</v>
      </c>
      <c r="F11" s="27">
        <v>3803125123</v>
      </c>
      <c r="G11" s="38">
        <v>10645298560</v>
      </c>
      <c r="H11" s="27">
        <v>10302197538</v>
      </c>
      <c r="I11" s="38">
        <v>343101022</v>
      </c>
      <c r="J11"/>
    </row>
    <row r="12" spans="1:10" ht="24.75" customHeight="1" thickBot="1" x14ac:dyDescent="0.3">
      <c r="A12" s="39" t="s">
        <v>138</v>
      </c>
      <c r="B12" s="31">
        <v>216948421828</v>
      </c>
      <c r="C12" s="31">
        <v>-210226196.32003784</v>
      </c>
      <c r="D12" s="31">
        <v>216738195631.67996</v>
      </c>
      <c r="E12" s="31">
        <v>35922596089.019958</v>
      </c>
      <c r="F12" s="31">
        <v>35922596089.019958</v>
      </c>
      <c r="G12" s="31">
        <v>180815599542.66</v>
      </c>
      <c r="H12" s="31">
        <v>41652113657.240005</v>
      </c>
      <c r="I12" s="31">
        <v>139163485885.41998</v>
      </c>
      <c r="J12"/>
    </row>
    <row r="13" spans="1:10" ht="13.5" customHeight="1" thickTop="1" x14ac:dyDescent="0.25">
      <c r="A13" s="32" t="s">
        <v>139</v>
      </c>
      <c r="B13" s="40"/>
      <c r="C13"/>
      <c r="D13"/>
      <c r="E13"/>
      <c r="F13"/>
      <c r="G13"/>
      <c r="H13"/>
      <c r="I13" s="33"/>
    </row>
    <row r="14" spans="1:10" ht="13.5" customHeight="1" x14ac:dyDescent="0.25">
      <c r="A14" s="32" t="s">
        <v>140</v>
      </c>
      <c r="B14" s="40"/>
      <c r="C14"/>
      <c r="D14"/>
      <c r="E14"/>
      <c r="F14"/>
      <c r="G14"/>
      <c r="H14"/>
      <c r="I14" s="33"/>
    </row>
    <row r="15" spans="1:10" ht="13.5" customHeight="1" x14ac:dyDescent="0.25">
      <c r="A15" s="32" t="s">
        <v>141</v>
      </c>
      <c r="B15" s="40"/>
      <c r="C15"/>
      <c r="D15"/>
      <c r="E15"/>
      <c r="F15"/>
      <c r="G15"/>
      <c r="H15"/>
      <c r="I15" s="33"/>
    </row>
    <row r="16" spans="1:10" ht="13.5" customHeight="1" x14ac:dyDescent="0.25">
      <c r="A16" s="32" t="s">
        <v>142</v>
      </c>
      <c r="B16" s="40"/>
      <c r="C16"/>
      <c r="D16"/>
      <c r="E16"/>
      <c r="F16"/>
      <c r="G16"/>
      <c r="H16"/>
      <c r="I16" s="33"/>
    </row>
    <row r="17" spans="1:9" s="28" customFormat="1" ht="13.5" customHeight="1" x14ac:dyDescent="0.25">
      <c r="A17" s="32" t="s">
        <v>143</v>
      </c>
      <c r="B17" s="40"/>
      <c r="C17"/>
      <c r="D17"/>
      <c r="E17"/>
      <c r="F17"/>
      <c r="G17"/>
      <c r="H17"/>
      <c r="I17" s="34"/>
    </row>
    <row r="18" spans="1:9" s="28" customFormat="1" ht="13.5" customHeight="1" x14ac:dyDescent="0.25">
      <c r="A18" s="32" t="s">
        <v>144</v>
      </c>
      <c r="B18" s="40"/>
      <c r="C18"/>
      <c r="D18"/>
      <c r="E18"/>
      <c r="F18"/>
      <c r="G18"/>
      <c r="H18"/>
      <c r="I18" s="34"/>
    </row>
    <row r="19" spans="1:9" s="28" customFormat="1" ht="13.5" customHeight="1" x14ac:dyDescent="0.25">
      <c r="A19" s="32" t="s">
        <v>145</v>
      </c>
      <c r="B19" s="40"/>
      <c r="C19"/>
      <c r="D19"/>
      <c r="E19"/>
      <c r="F19"/>
      <c r="G19"/>
      <c r="H19"/>
      <c r="I19" s="34"/>
    </row>
    <row r="23" spans="1:9" x14ac:dyDescent="0.2">
      <c r="A23" s="1" t="s">
        <v>149</v>
      </c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1</v>
      </c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3" t="s">
        <v>2</v>
      </c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4" t="s">
        <v>3</v>
      </c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5" t="s">
        <v>4</v>
      </c>
      <c r="B27" s="5"/>
      <c r="C27" s="5"/>
      <c r="D27" s="5"/>
      <c r="E27" s="5"/>
      <c r="F27" s="5"/>
      <c r="G27" s="5"/>
      <c r="H27" s="5"/>
      <c r="I27" s="5"/>
    </row>
    <row r="28" spans="1:9" ht="15" x14ac:dyDescent="0.2">
      <c r="A28" s="6" t="s">
        <v>5</v>
      </c>
      <c r="B28" s="7"/>
      <c r="C28" s="8"/>
      <c r="D28" s="8" t="s">
        <v>6</v>
      </c>
      <c r="E28" s="8"/>
      <c r="F28" s="8"/>
      <c r="G28" s="9" t="s">
        <v>7</v>
      </c>
      <c r="H28" s="11" t="s">
        <v>147</v>
      </c>
      <c r="I28" s="11" t="s">
        <v>9</v>
      </c>
    </row>
    <row r="29" spans="1:9" ht="26.25" thickBot="1" x14ac:dyDescent="0.25">
      <c r="A29" s="13"/>
      <c r="B29" s="14" t="s">
        <v>10</v>
      </c>
      <c r="C29" s="15" t="s">
        <v>11</v>
      </c>
      <c r="D29" s="14" t="s">
        <v>12</v>
      </c>
      <c r="E29" s="14" t="s">
        <v>13</v>
      </c>
      <c r="F29" s="16" t="s">
        <v>14</v>
      </c>
      <c r="G29" s="17"/>
      <c r="H29" s="35"/>
      <c r="I29" s="35"/>
    </row>
    <row r="30" spans="1:9" ht="26.25" customHeight="1" thickTop="1" x14ac:dyDescent="0.2">
      <c r="A30" s="36" t="s">
        <v>150</v>
      </c>
      <c r="B30" s="27">
        <v>51965303832</v>
      </c>
      <c r="C30" s="37">
        <v>515999999.99999237</v>
      </c>
      <c r="D30" s="27">
        <v>52481303831.999992</v>
      </c>
      <c r="E30" s="27">
        <v>8096876687.329999</v>
      </c>
      <c r="F30" s="27">
        <v>8096876687.329999</v>
      </c>
      <c r="G30" s="38">
        <v>44384427144.669991</v>
      </c>
      <c r="H30" s="27">
        <v>13913095603.239996</v>
      </c>
      <c r="I30" s="38">
        <v>30471331541.429993</v>
      </c>
    </row>
    <row r="31" spans="1:9" ht="26.25" customHeight="1" x14ac:dyDescent="0.2">
      <c r="A31" s="36" t="s">
        <v>151</v>
      </c>
      <c r="B31" s="27">
        <v>6274845001</v>
      </c>
      <c r="C31" s="37">
        <v>0</v>
      </c>
      <c r="D31" s="27">
        <v>6274845001</v>
      </c>
      <c r="E31" s="27">
        <v>1876294190</v>
      </c>
      <c r="F31" s="27">
        <v>1876294190</v>
      </c>
      <c r="G31" s="38">
        <v>4398550811</v>
      </c>
      <c r="H31" s="27">
        <v>4398550811</v>
      </c>
      <c r="I31" s="38">
        <v>0</v>
      </c>
    </row>
    <row r="32" spans="1:9" ht="26.25" customHeight="1" x14ac:dyDescent="0.2">
      <c r="A32" s="36" t="s">
        <v>152</v>
      </c>
      <c r="B32" s="27">
        <v>167143456</v>
      </c>
      <c r="C32" s="37">
        <v>0</v>
      </c>
      <c r="D32" s="27">
        <v>167143456</v>
      </c>
      <c r="E32" s="27">
        <v>0</v>
      </c>
      <c r="F32" s="27">
        <v>0</v>
      </c>
      <c r="G32" s="38">
        <v>167143456</v>
      </c>
      <c r="H32" s="27">
        <v>0</v>
      </c>
      <c r="I32" s="38">
        <v>167143456</v>
      </c>
    </row>
    <row r="33" spans="1:9" ht="26.25" customHeight="1" x14ac:dyDescent="0.2">
      <c r="A33" s="36" t="s">
        <v>153</v>
      </c>
      <c r="B33" s="27"/>
      <c r="C33" s="37"/>
      <c r="D33" s="27"/>
      <c r="E33" s="27"/>
      <c r="F33" s="27"/>
      <c r="G33" s="38"/>
      <c r="H33" s="27"/>
      <c r="I33" s="38">
        <v>0</v>
      </c>
    </row>
    <row r="34" spans="1:9" ht="26.25" customHeight="1" x14ac:dyDescent="0.2">
      <c r="A34" s="36" t="s">
        <v>154</v>
      </c>
      <c r="B34" s="27"/>
      <c r="C34" s="37"/>
      <c r="D34" s="27"/>
      <c r="E34" s="27"/>
      <c r="F34" s="27"/>
      <c r="G34" s="38"/>
      <c r="H34" s="27"/>
      <c r="I34" s="38">
        <v>0</v>
      </c>
    </row>
    <row r="35" spans="1:9" ht="26.25" customHeight="1" x14ac:dyDescent="0.2">
      <c r="A35" s="36" t="s">
        <v>155</v>
      </c>
      <c r="B35" s="27"/>
      <c r="C35" s="37"/>
      <c r="D35" s="27"/>
      <c r="E35" s="27"/>
      <c r="F35" s="27"/>
      <c r="G35" s="38"/>
      <c r="H35" s="27"/>
      <c r="I35" s="38">
        <v>0</v>
      </c>
    </row>
    <row r="36" spans="1:9" ht="26.25" customHeight="1" x14ac:dyDescent="0.2">
      <c r="A36" s="36" t="s">
        <v>156</v>
      </c>
      <c r="B36" s="27"/>
      <c r="C36" s="37"/>
      <c r="D36" s="27"/>
      <c r="E36" s="27"/>
      <c r="F36" s="27"/>
      <c r="G36" s="38"/>
      <c r="H36" s="27"/>
      <c r="I36" s="38">
        <v>0</v>
      </c>
    </row>
    <row r="37" spans="1:9" ht="26.25" customHeight="1" thickBot="1" x14ac:dyDescent="0.25">
      <c r="A37" s="39" t="s">
        <v>138</v>
      </c>
      <c r="B37" s="31">
        <v>58407292289</v>
      </c>
      <c r="C37" s="31">
        <v>515999999.99999237</v>
      </c>
      <c r="D37" s="31">
        <v>58923292288.999992</v>
      </c>
      <c r="E37" s="31">
        <v>9973170877.329998</v>
      </c>
      <c r="F37" s="31">
        <v>9973170877.329998</v>
      </c>
      <c r="G37" s="31">
        <v>48950121411.669991</v>
      </c>
      <c r="H37" s="31">
        <v>18311646414.239998</v>
      </c>
      <c r="I37" s="31">
        <v>30638474997.429993</v>
      </c>
    </row>
    <row r="38" spans="1:9" ht="13.5" customHeight="1" thickTop="1" x14ac:dyDescent="0.25">
      <c r="A38" s="32" t="s">
        <v>139</v>
      </c>
      <c r="B38" s="40"/>
      <c r="C38"/>
      <c r="D38"/>
      <c r="E38"/>
      <c r="F38"/>
      <c r="G38"/>
      <c r="H38"/>
      <c r="I38" s="33"/>
    </row>
    <row r="39" spans="1:9" ht="13.5" customHeight="1" x14ac:dyDescent="0.25">
      <c r="A39" s="32" t="s">
        <v>140</v>
      </c>
      <c r="B39" s="40"/>
      <c r="C39"/>
      <c r="D39"/>
      <c r="E39"/>
      <c r="F39"/>
      <c r="G39"/>
      <c r="H39"/>
      <c r="I39" s="33"/>
    </row>
    <row r="40" spans="1:9" ht="13.5" customHeight="1" x14ac:dyDescent="0.25">
      <c r="A40" s="32" t="s">
        <v>141</v>
      </c>
      <c r="B40" s="40"/>
      <c r="C40"/>
      <c r="D40"/>
      <c r="E40"/>
      <c r="F40"/>
      <c r="G40"/>
      <c r="H40"/>
      <c r="I40" s="33"/>
    </row>
    <row r="41" spans="1:9" ht="13.5" customHeight="1" x14ac:dyDescent="0.25">
      <c r="A41" s="32" t="s">
        <v>142</v>
      </c>
      <c r="B41" s="40"/>
      <c r="C41"/>
      <c r="D41"/>
      <c r="E41"/>
      <c r="F41"/>
      <c r="G41"/>
      <c r="H41"/>
      <c r="I41" s="33"/>
    </row>
    <row r="42" spans="1:9" s="28" customFormat="1" ht="13.5" customHeight="1" x14ac:dyDescent="0.25">
      <c r="A42" s="32" t="s">
        <v>143</v>
      </c>
      <c r="B42" s="40"/>
      <c r="C42"/>
      <c r="D42"/>
      <c r="E42"/>
      <c r="F42"/>
      <c r="G42"/>
      <c r="H42"/>
      <c r="I42" s="34"/>
    </row>
    <row r="43" spans="1:9" s="28" customFormat="1" ht="13.5" customHeight="1" x14ac:dyDescent="0.25">
      <c r="A43" s="32" t="s">
        <v>144</v>
      </c>
      <c r="B43" s="40"/>
      <c r="C43"/>
      <c r="D43"/>
      <c r="E43"/>
      <c r="F43"/>
      <c r="G43"/>
      <c r="H43"/>
      <c r="I43" s="34"/>
    </row>
    <row r="44" spans="1:9" s="28" customFormat="1" ht="13.5" customHeight="1" x14ac:dyDescent="0.25">
      <c r="A44" s="32" t="s">
        <v>145</v>
      </c>
      <c r="B44" s="40"/>
      <c r="C44"/>
      <c r="D44"/>
      <c r="E44"/>
      <c r="F44"/>
      <c r="G44"/>
      <c r="H44"/>
      <c r="I44" s="34"/>
    </row>
  </sheetData>
  <mergeCells count="18">
    <mergeCell ref="A23:I23"/>
    <mergeCell ref="A24:I24"/>
    <mergeCell ref="A25:I25"/>
    <mergeCell ref="A26:I26"/>
    <mergeCell ref="A27:I27"/>
    <mergeCell ref="A28:A29"/>
    <mergeCell ref="G28:G29"/>
    <mergeCell ref="H28:H29"/>
    <mergeCell ref="I28:I29"/>
    <mergeCell ref="A1:I1"/>
    <mergeCell ref="A2:I2"/>
    <mergeCell ref="A3:I3"/>
    <mergeCell ref="A4:I4"/>
    <mergeCell ref="A5:I5"/>
    <mergeCell ref="A6:A7"/>
    <mergeCell ref="G6:G7"/>
    <mergeCell ref="H6:H7"/>
    <mergeCell ref="I6:I7"/>
  </mergeCells>
  <conditionalFormatting sqref="C8:C11">
    <cfRule type="cellIs" dxfId="1" priority="2" operator="equal">
      <formula>0</formula>
    </cfRule>
  </conditionalFormatting>
  <conditionalFormatting sqref="C30:C36">
    <cfRule type="cellIs" dxfId="0" priority="1" operator="equal">
      <formula>0</formula>
    </cfRule>
  </conditionalFormatting>
  <pageMargins left="0.51181102362204722" right="0.47244094488188981" top="1.1811023622047245" bottom="0.74803149606299213" header="0.55118110236220474" footer="0.31496062992125984"/>
  <pageSetup paperSize="119" scale="71" fitToHeight="0" orientation="landscape" r:id="rId1"/>
  <headerFooter>
    <oddHeader>&amp;L&amp;G</oddHeader>
  </headerFooter>
  <rowBreaks count="1" manualBreakCount="1">
    <brk id="20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EP_02</vt:lpstr>
      <vt:lpstr>EP02_1</vt:lpstr>
      <vt:lpstr>EP02_1!Área_de_impresión</vt:lpstr>
      <vt:lpstr>EP_02!Títulos_a_imprimir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cp:lastPrinted>2025-04-30T21:09:11Z</cp:lastPrinted>
  <dcterms:created xsi:type="dcterms:W3CDTF">2025-04-30T21:08:44Z</dcterms:created>
  <dcterms:modified xsi:type="dcterms:W3CDTF">2025-04-30T21:09:23Z</dcterms:modified>
</cp:coreProperties>
</file>