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delao\Downloads\"/>
    </mc:Choice>
  </mc:AlternateContent>
  <xr:revisionPtr revIDLastSave="0" documentId="13_ncr:1_{673042F8-7BF1-462B-B03E-4A41570A7583}" xr6:coauthVersionLast="47" xr6:coauthVersionMax="47" xr10:uidLastSave="{00000000-0000-0000-0000-000000000000}"/>
  <bookViews>
    <workbookView xWindow="2730" yWindow="2040" windowWidth="16500" windowHeight="14160" xr2:uid="{EDD743D7-B7AB-4FDF-B1AD-DEE60254C140}"/>
  </bookViews>
  <sheets>
    <sheet name="Variables" sheetId="1" r:id="rId1"/>
  </sheets>
  <definedNames>
    <definedName name="_xlnm._FilterDatabase" localSheetId="0" hidden="1">Variables!$A$1:$H$18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" i="1"/>
  <c r="J2" i="1"/>
  <c r="H18" i="1" l="1"/>
  <c r="G18" i="1"/>
  <c r="F18" i="1"/>
  <c r="E18" i="1" l="1"/>
  <c r="D18" i="1"/>
  <c r="C18" i="1"/>
  <c r="J15" i="1" s="1"/>
  <c r="J3" i="1" l="1"/>
  <c r="J6" i="1"/>
  <c r="J7" i="1"/>
  <c r="J8" i="1"/>
  <c r="J14" i="1"/>
  <c r="J17" i="1"/>
  <c r="J16" i="1"/>
  <c r="J5" i="1"/>
  <c r="J12" i="1"/>
  <c r="J9" i="1"/>
  <c r="J10" i="1"/>
  <c r="J11" i="1"/>
  <c r="J13" i="1"/>
  <c r="J4" i="1"/>
  <c r="J18" i="1" l="1"/>
</calcChain>
</file>

<file path=xl/sharedStrings.xml><?xml version="1.0" encoding="utf-8"?>
<sst xmlns="http://schemas.openxmlformats.org/spreadsheetml/2006/main" count="45" uniqueCount="45">
  <si>
    <t>Clave_Mun</t>
  </si>
  <si>
    <t>Alcaldía</t>
  </si>
  <si>
    <t>Poblacion total (hab.)</t>
  </si>
  <si>
    <t>Población en pobreza (hab.)</t>
  </si>
  <si>
    <t>Población flotante (hab.)</t>
  </si>
  <si>
    <t>Superficie urbana (m2)</t>
  </si>
  <si>
    <t>Area verde (m2)</t>
  </si>
  <si>
    <t>Suelo de conservación (m2)</t>
  </si>
  <si>
    <t>010</t>
  </si>
  <si>
    <t>Álvaro Obregón</t>
  </si>
  <si>
    <t>002</t>
  </si>
  <si>
    <t>Azcapotzalco</t>
  </si>
  <si>
    <t>014</t>
  </si>
  <si>
    <t>Benito Juárez</t>
  </si>
  <si>
    <t>003</t>
  </si>
  <si>
    <t>Coyoacán</t>
  </si>
  <si>
    <t>004</t>
  </si>
  <si>
    <t>Cuajimalpa de Morelos</t>
  </si>
  <si>
    <t>015</t>
  </si>
  <si>
    <t>Cuauhtémoc</t>
  </si>
  <si>
    <t>005</t>
  </si>
  <si>
    <t>Gustavo A. Madero</t>
  </si>
  <si>
    <t>006</t>
  </si>
  <si>
    <t>Iztacalco</t>
  </si>
  <si>
    <t>007</t>
  </si>
  <si>
    <t>Iztapalapa</t>
  </si>
  <si>
    <t>008</t>
  </si>
  <si>
    <t>La Magdalena Contreras</t>
  </si>
  <si>
    <t>016</t>
  </si>
  <si>
    <t>Miguel Hidalgo</t>
  </si>
  <si>
    <t>009</t>
  </si>
  <si>
    <t>Milpa Alta</t>
  </si>
  <si>
    <t>011</t>
  </si>
  <si>
    <t>Tláhuac</t>
  </si>
  <si>
    <t>012</t>
  </si>
  <si>
    <t>Tlalpan</t>
  </si>
  <si>
    <t>017</t>
  </si>
  <si>
    <t>Venustiano Carranza</t>
  </si>
  <si>
    <t>013</t>
  </si>
  <si>
    <t>Xochimilco</t>
  </si>
  <si>
    <t>Coeficientes 𝜶</t>
  </si>
  <si>
    <t>Factor Bi 2026</t>
  </si>
  <si>
    <t xml:space="preserve">Coeficientes 𝜶 </t>
  </si>
  <si>
    <t>30% Venta final de Gasolina y Diésel</t>
  </si>
  <si>
    <t>Factor Bi GyD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</si>
</sst>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00000000000"/>
    <numFmt numFmtId="168" formatCode="0.000000000"/>
    <numFmt numFmtId="169" formatCode="0.000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1" fillId="0" borderId="0" xfId="0" applyFont="1"/>
    <xf numFmtId="3" fontId="0" fillId="0" borderId="2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3" borderId="2" xfId="0" applyFont="1" applyFill="1" applyBorder="1"/>
    <xf numFmtId="3" fontId="1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1" fillId="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center"/>
    </xf>
    <xf numFmtId="168" fontId="0" fillId="0" borderId="0" xfId="0" applyNumberFormat="1"/>
    <xf numFmtId="3" fontId="0" fillId="4" borderId="2" xfId="0" applyNumberForma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166" fontId="0" fillId="5" borderId="0" xfId="0" applyNumberFormat="1" applyFill="1"/>
    <xf numFmtId="166" fontId="0" fillId="5" borderId="1" xfId="0" applyNumberFormat="1" applyFill="1" applyBorder="1"/>
    <xf numFmtId="0" fontId="1" fillId="0" borderId="0" xfId="0" applyFont="1" applyAlignment="1">
      <alignment wrapText="1"/>
    </xf>
    <xf numFmtId="166" fontId="0" fillId="6" borderId="0" xfId="0" applyNumberFormat="1" applyFill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B80E-2ED6-4A4C-BBA4-2C92EC13862E}">
  <dimension ref="A1:K22"/>
  <sheetViews>
    <sheetView tabSelected="1" topLeftCell="D1" zoomScale="90" zoomScaleNormal="90" workbookViewId="0">
      <selection activeCell="G27" sqref="G27"/>
    </sheetView>
  </sheetViews>
  <sheetFormatPr baseColWidth="10" defaultRowHeight="15" x14ac:dyDescent="0.25"/>
  <cols>
    <col min="1" max="1" width="13.42578125" customWidth="1"/>
    <col min="2" max="2" width="26.28515625" customWidth="1"/>
    <col min="3" max="3" width="22.28515625" customWidth="1"/>
    <col min="4" max="4" width="22.140625" customWidth="1"/>
    <col min="5" max="6" width="24.42578125" customWidth="1"/>
    <col min="7" max="7" width="22" customWidth="1"/>
    <col min="8" max="8" width="23.7109375" customWidth="1"/>
    <col min="9" max="9" width="5.5703125" customWidth="1"/>
    <col min="10" max="10" width="21" customWidth="1"/>
    <col min="11" max="11" width="28" customWidth="1"/>
  </cols>
  <sheetData>
    <row r="1" spans="1:1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41</v>
      </c>
      <c r="K1" t="s">
        <v>44</v>
      </c>
    </row>
    <row r="2" spans="1:11" x14ac:dyDescent="0.25">
      <c r="A2" s="2" t="s">
        <v>8</v>
      </c>
      <c r="B2" s="3" t="s">
        <v>9</v>
      </c>
      <c r="C2" s="4">
        <v>759137</v>
      </c>
      <c r="D2" s="4">
        <v>273656</v>
      </c>
      <c r="E2" s="4">
        <v>168637</v>
      </c>
      <c r="F2" s="15">
        <v>69412698.934000015</v>
      </c>
      <c r="G2" s="15">
        <v>1102851.5650000009</v>
      </c>
      <c r="H2" s="4">
        <v>19809700</v>
      </c>
      <c r="I2" s="5"/>
      <c r="J2" s="18">
        <f xml:space="preserve"> ((C2/$C$18)*$C$20) + ((D2/$D$18)*$D$20) + ((E2/$E$18)*$E$20) + ((F2/$F$18)*$F$20) + ((G2/$G$18)*$G$20) + ((H2/$H$18)*$H$20)</f>
        <v>7.9884789822836394E-2</v>
      </c>
      <c r="K2" s="21">
        <f xml:space="preserve"> ((D2/$D$18)*$D$22) + ((E2/$E$18)*$E$22) + ((F2/$F$18)*$F$22) + ((G2/$G$18)*$G$22) + ((H2/$H$18)*$H$22)</f>
        <v>7.7289603237500837E-2</v>
      </c>
    </row>
    <row r="3" spans="1:11" x14ac:dyDescent="0.25">
      <c r="A3" s="2" t="s">
        <v>10</v>
      </c>
      <c r="B3" s="3" t="s">
        <v>11</v>
      </c>
      <c r="C3" s="6">
        <v>432205</v>
      </c>
      <c r="D3" s="6">
        <v>97943</v>
      </c>
      <c r="E3" s="6">
        <v>116048</v>
      </c>
      <c r="F3" s="16">
        <v>33323091.421000019</v>
      </c>
      <c r="G3" s="16">
        <v>360331.24899999995</v>
      </c>
      <c r="H3" s="6">
        <v>0</v>
      </c>
      <c r="I3" s="5"/>
      <c r="J3" s="18">
        <f xml:space="preserve"> ((C3/$C$18)*$C$20) + ((D3/$D$18)*$D$20) + ((E3/$E$18)*$E$20) + ((F3/$F$18)*$F$20) + ((G3/$G$18)*$G$20) + ((H3/$H$18)*$H$20)</f>
        <v>4.04684969822173E-2</v>
      </c>
      <c r="K3" s="21">
        <f t="shared" ref="K3:K17" si="0" xml:space="preserve"> ((D3/$D$18)*$D$22) + ((E3/$E$18)*$E$22) + ((F3/$F$18)*$F$22) + ((G3/$G$18)*$G$22) + ((H3/$H$18)*$H$22)</f>
        <v>3.3871188542729636E-2</v>
      </c>
    </row>
    <row r="4" spans="1:11" x14ac:dyDescent="0.25">
      <c r="A4" s="2" t="s">
        <v>12</v>
      </c>
      <c r="B4" s="3" t="s">
        <v>13</v>
      </c>
      <c r="C4" s="6">
        <v>434153</v>
      </c>
      <c r="D4" s="6">
        <v>29466</v>
      </c>
      <c r="E4" s="6">
        <v>260819</v>
      </c>
      <c r="F4" s="16">
        <v>26548923.223999996</v>
      </c>
      <c r="G4" s="16">
        <v>382721.59600000019</v>
      </c>
      <c r="H4" s="6">
        <v>0</v>
      </c>
      <c r="I4" s="5"/>
      <c r="J4" s="18">
        <f t="shared" ref="J4:J17" si="1" xml:space="preserve"> ((C4/$C$18)*$C$20) + ((D4/$D$18)*$D$20) + ((E4/$E$18)*$E$20) + ((F4/$F$18)*$F$20) + ((G4/$G$18)*$G$20) + ((H4/$H$18)*$H$20)</f>
        <v>4.3954807458715335E-2</v>
      </c>
      <c r="K4" s="21">
        <f t="shared" si="0"/>
        <v>4.0702120693071706E-2</v>
      </c>
    </row>
    <row r="5" spans="1:11" x14ac:dyDescent="0.25">
      <c r="A5" s="2" t="s">
        <v>14</v>
      </c>
      <c r="B5" s="3" t="s">
        <v>15</v>
      </c>
      <c r="C5" s="6">
        <v>614447</v>
      </c>
      <c r="D5" s="6">
        <v>154045</v>
      </c>
      <c r="E5" s="6">
        <v>198267</v>
      </c>
      <c r="F5" s="16">
        <v>53622314.37999998</v>
      </c>
      <c r="G5" s="16">
        <v>1724118.6279999991</v>
      </c>
      <c r="H5" s="6">
        <v>0</v>
      </c>
      <c r="I5" s="5"/>
      <c r="J5" s="18">
        <f t="shared" si="1"/>
        <v>7.0793469953217183E-2</v>
      </c>
      <c r="K5" s="21">
        <f t="shared" si="0"/>
        <v>7.4958277139526186E-2</v>
      </c>
    </row>
    <row r="6" spans="1:11" x14ac:dyDescent="0.25">
      <c r="A6" s="2" t="s">
        <v>16</v>
      </c>
      <c r="B6" s="3" t="s">
        <v>17</v>
      </c>
      <c r="C6" s="6">
        <v>217686</v>
      </c>
      <c r="D6" s="6">
        <v>64917</v>
      </c>
      <c r="E6" s="6">
        <v>74182</v>
      </c>
      <c r="F6" s="16">
        <v>32129503.994999997</v>
      </c>
      <c r="G6" s="16">
        <v>247693.64799999996</v>
      </c>
      <c r="H6" s="6">
        <v>64730000</v>
      </c>
      <c r="I6" s="5"/>
      <c r="J6" s="18">
        <f t="shared" si="1"/>
        <v>3.0475805735795992E-2</v>
      </c>
      <c r="K6" s="21">
        <f t="shared" si="0"/>
        <v>3.7461468561773736E-2</v>
      </c>
    </row>
    <row r="7" spans="1:11" x14ac:dyDescent="0.25">
      <c r="A7" s="2" t="s">
        <v>18</v>
      </c>
      <c r="B7" s="3" t="s">
        <v>19</v>
      </c>
      <c r="C7" s="6">
        <v>545884</v>
      </c>
      <c r="D7" s="6">
        <v>102753</v>
      </c>
      <c r="E7" s="6">
        <v>495300</v>
      </c>
      <c r="F7" s="16">
        <v>32335244.902000003</v>
      </c>
      <c r="G7" s="16">
        <v>527991.41599999939</v>
      </c>
      <c r="H7" s="6">
        <v>0</v>
      </c>
      <c r="I7" s="5"/>
      <c r="J7" s="18">
        <f t="shared" si="1"/>
        <v>6.4284348880583903E-2</v>
      </c>
      <c r="K7" s="21">
        <f t="shared" si="0"/>
        <v>6.9404430649101984E-2</v>
      </c>
    </row>
    <row r="8" spans="1:11" x14ac:dyDescent="0.25">
      <c r="A8" s="2" t="s">
        <v>20</v>
      </c>
      <c r="B8" s="3" t="s">
        <v>21</v>
      </c>
      <c r="C8" s="6">
        <v>1173351</v>
      </c>
      <c r="D8" s="6">
        <v>381752</v>
      </c>
      <c r="E8" s="6">
        <v>149405</v>
      </c>
      <c r="F8" s="16">
        <v>87378306.433000058</v>
      </c>
      <c r="G8" s="16">
        <v>1836439.5880000002</v>
      </c>
      <c r="H8" s="6">
        <v>12380000</v>
      </c>
      <c r="I8" s="5"/>
      <c r="J8" s="18">
        <f t="shared" si="1"/>
        <v>0.11348046080225854</v>
      </c>
      <c r="K8" s="21">
        <f t="shared" si="0"/>
        <v>9.926368589651198E-2</v>
      </c>
    </row>
    <row r="9" spans="1:11" x14ac:dyDescent="0.25">
      <c r="A9" s="2" t="s">
        <v>22</v>
      </c>
      <c r="B9" s="3" t="s">
        <v>23</v>
      </c>
      <c r="C9" s="6">
        <v>404695</v>
      </c>
      <c r="D9" s="6">
        <v>95006</v>
      </c>
      <c r="E9" s="6">
        <v>77286</v>
      </c>
      <c r="F9" s="16">
        <v>22962784.723000005</v>
      </c>
      <c r="G9" s="16">
        <v>440943.85299999977</v>
      </c>
      <c r="H9" s="6">
        <v>0</v>
      </c>
      <c r="I9" s="5"/>
      <c r="J9" s="18">
        <f t="shared" si="1"/>
        <v>3.5965342324087331E-2</v>
      </c>
      <c r="K9" s="21">
        <f t="shared" si="0"/>
        <v>2.7819542038881925E-2</v>
      </c>
    </row>
    <row r="10" spans="1:11" x14ac:dyDescent="0.25">
      <c r="A10" s="2" t="s">
        <v>24</v>
      </c>
      <c r="B10" s="3" t="s">
        <v>25</v>
      </c>
      <c r="C10" s="6">
        <v>1835486</v>
      </c>
      <c r="D10" s="6">
        <v>772584</v>
      </c>
      <c r="E10" s="6">
        <v>166413</v>
      </c>
      <c r="F10" s="16">
        <v>112429100.492</v>
      </c>
      <c r="G10" s="16">
        <v>1470059.3680000002</v>
      </c>
      <c r="H10" s="6">
        <v>8516900</v>
      </c>
      <c r="I10" s="5"/>
      <c r="J10" s="18">
        <f t="shared" si="1"/>
        <v>0.16166726066388229</v>
      </c>
      <c r="K10" s="21">
        <f t="shared" si="0"/>
        <v>0.12323834930293391</v>
      </c>
    </row>
    <row r="11" spans="1:11" x14ac:dyDescent="0.25">
      <c r="A11" s="2" t="s">
        <v>26</v>
      </c>
      <c r="B11" s="3" t="s">
        <v>27</v>
      </c>
      <c r="C11" s="6">
        <v>247622</v>
      </c>
      <c r="D11" s="6">
        <v>102723</v>
      </c>
      <c r="E11" s="6">
        <v>24752</v>
      </c>
      <c r="F11" s="16">
        <v>18143355.322000004</v>
      </c>
      <c r="G11" s="16">
        <v>43196.479000000014</v>
      </c>
      <c r="H11" s="6">
        <v>61530000</v>
      </c>
      <c r="I11" s="5"/>
      <c r="J11" s="18">
        <f t="shared" si="1"/>
        <v>2.6319037099666924E-2</v>
      </c>
      <c r="K11" s="21">
        <f t="shared" si="0"/>
        <v>2.5739603939173412E-2</v>
      </c>
    </row>
    <row r="12" spans="1:11" x14ac:dyDescent="0.25">
      <c r="A12" s="2" t="s">
        <v>28</v>
      </c>
      <c r="B12" s="3" t="s">
        <v>29</v>
      </c>
      <c r="C12" s="6">
        <v>414470</v>
      </c>
      <c r="D12" s="6">
        <v>49100</v>
      </c>
      <c r="E12" s="6">
        <v>338659</v>
      </c>
      <c r="F12" s="16">
        <v>46154361.519999996</v>
      </c>
      <c r="G12" s="16">
        <v>1008568.5940000004</v>
      </c>
      <c r="H12" s="6">
        <v>0</v>
      </c>
      <c r="I12" s="5"/>
      <c r="J12" s="18">
        <f t="shared" si="1"/>
        <v>5.5697307676109684E-2</v>
      </c>
      <c r="K12" s="21">
        <f t="shared" si="0"/>
        <v>6.6620194360777651E-2</v>
      </c>
    </row>
    <row r="13" spans="1:11" x14ac:dyDescent="0.25">
      <c r="A13" s="2" t="s">
        <v>30</v>
      </c>
      <c r="B13" s="3" t="s">
        <v>31</v>
      </c>
      <c r="C13" s="6">
        <v>152685</v>
      </c>
      <c r="D13" s="6">
        <v>88193</v>
      </c>
      <c r="E13" s="6">
        <v>5671</v>
      </c>
      <c r="F13" s="16">
        <v>27877075.574000005</v>
      </c>
      <c r="G13" s="16">
        <v>26178.131999999998</v>
      </c>
      <c r="H13" s="6">
        <v>283750000</v>
      </c>
      <c r="I13" s="5"/>
      <c r="J13" s="18">
        <f t="shared" si="1"/>
        <v>4.077323430095605E-2</v>
      </c>
      <c r="K13" s="21">
        <f t="shared" si="0"/>
        <v>6.5484050397727492E-2</v>
      </c>
    </row>
    <row r="14" spans="1:11" x14ac:dyDescent="0.25">
      <c r="A14" s="2" t="s">
        <v>32</v>
      </c>
      <c r="B14" s="3" t="s">
        <v>33</v>
      </c>
      <c r="C14" s="6">
        <v>392313</v>
      </c>
      <c r="D14" s="6">
        <v>160199</v>
      </c>
      <c r="E14" s="6">
        <v>36331</v>
      </c>
      <c r="F14" s="16">
        <v>39291946.975999996</v>
      </c>
      <c r="G14" s="16">
        <v>116489.75099999997</v>
      </c>
      <c r="H14" s="6">
        <v>64698200</v>
      </c>
      <c r="I14" s="5"/>
      <c r="J14" s="18">
        <f t="shared" si="1"/>
        <v>4.1072713941323273E-2</v>
      </c>
      <c r="K14" s="21">
        <f t="shared" si="0"/>
        <v>3.9516259686589617E-2</v>
      </c>
    </row>
    <row r="15" spans="1:11" x14ac:dyDescent="0.25">
      <c r="A15" s="2" t="s">
        <v>34</v>
      </c>
      <c r="B15" s="3" t="s">
        <v>35</v>
      </c>
      <c r="C15" s="6">
        <v>699928</v>
      </c>
      <c r="D15" s="6">
        <v>274221</v>
      </c>
      <c r="E15" s="6">
        <v>127447</v>
      </c>
      <c r="F15" s="16">
        <v>93250256.542999938</v>
      </c>
      <c r="G15" s="16">
        <v>632238.47000000032</v>
      </c>
      <c r="H15" s="6">
        <v>254260000</v>
      </c>
      <c r="I15" s="5"/>
      <c r="J15" s="18">
        <f xml:space="preserve"> ((C15/$C$18)*$C$20) + ((D15/$D$18)*$D$20) + ((E15/$E$18)*$E$20) + ((F15/$F$18)*$F$20) + ((G15/$G$18)*$G$20) + ((H15/$H$18)*$H$20)</f>
        <v>9.5587679168362263E-2</v>
      </c>
      <c r="K15" s="21">
        <f t="shared" si="0"/>
        <v>0.11559606208817577</v>
      </c>
    </row>
    <row r="16" spans="1:11" x14ac:dyDescent="0.25">
      <c r="A16" s="2" t="s">
        <v>36</v>
      </c>
      <c r="B16" s="3" t="s">
        <v>37</v>
      </c>
      <c r="C16" s="6">
        <v>443704</v>
      </c>
      <c r="D16" s="6">
        <v>124431</v>
      </c>
      <c r="E16" s="6">
        <v>133837</v>
      </c>
      <c r="F16" s="16">
        <v>33666049.670000009</v>
      </c>
      <c r="G16" s="16">
        <v>628716.26200000022</v>
      </c>
      <c r="H16" s="6">
        <v>0</v>
      </c>
      <c r="I16" s="5"/>
      <c r="J16" s="18">
        <f t="shared" si="1"/>
        <v>4.4872424449144667E-2</v>
      </c>
      <c r="K16" s="21">
        <f t="shared" si="0"/>
        <v>4.1497777374378479E-2</v>
      </c>
    </row>
    <row r="17" spans="1:11" x14ac:dyDescent="0.25">
      <c r="A17" s="2" t="s">
        <v>38</v>
      </c>
      <c r="B17" s="3" t="s">
        <v>39</v>
      </c>
      <c r="C17" s="7">
        <v>442178</v>
      </c>
      <c r="D17" s="7">
        <v>210781</v>
      </c>
      <c r="E17" s="7">
        <v>34517</v>
      </c>
      <c r="F17" s="17">
        <v>63996610.757999972</v>
      </c>
      <c r="G17" s="17">
        <v>351887.62999999989</v>
      </c>
      <c r="H17" s="7">
        <v>100120000</v>
      </c>
      <c r="I17" s="5"/>
      <c r="J17" s="19">
        <f t="shared" si="1"/>
        <v>5.4702820740842997E-2</v>
      </c>
      <c r="K17" s="21">
        <f t="shared" si="0"/>
        <v>6.153738609114616E-2</v>
      </c>
    </row>
    <row r="18" spans="1:11" x14ac:dyDescent="0.25">
      <c r="A18" s="8"/>
      <c r="B18" s="8"/>
      <c r="C18" s="9">
        <f t="shared" ref="C18:H18" si="2">SUM(C2:C17)</f>
        <v>9209944</v>
      </c>
      <c r="D18" s="9">
        <f t="shared" si="2"/>
        <v>2981770</v>
      </c>
      <c r="E18" s="9">
        <f t="shared" si="2"/>
        <v>2407571</v>
      </c>
      <c r="F18" s="9">
        <f t="shared" si="2"/>
        <v>792521624.86699998</v>
      </c>
      <c r="G18" s="9">
        <f t="shared" si="2"/>
        <v>10900426.229000002</v>
      </c>
      <c r="H18" s="9">
        <f t="shared" si="2"/>
        <v>869794800</v>
      </c>
      <c r="J18" s="12">
        <f>SUM(J2:J17)</f>
        <v>1.0000000000000002</v>
      </c>
      <c r="K18" s="14">
        <v>1</v>
      </c>
    </row>
    <row r="20" spans="1:11" x14ac:dyDescent="0.25">
      <c r="B20" t="s">
        <v>40</v>
      </c>
      <c r="C20" s="13">
        <v>0.5052740040104946</v>
      </c>
      <c r="D20" s="13">
        <v>7.5309436126287072E-2</v>
      </c>
      <c r="E20" s="13">
        <v>0.1029662394718814</v>
      </c>
      <c r="F20" s="13">
        <v>0.14889522674419545</v>
      </c>
      <c r="G20" s="13">
        <v>9.255509201250875E-2</v>
      </c>
      <c r="H20" s="13">
        <v>7.5000001634632898E-2</v>
      </c>
      <c r="I20" s="11"/>
    </row>
    <row r="21" spans="1:11" x14ac:dyDescent="0.25">
      <c r="C21" s="10"/>
      <c r="D21" s="10"/>
      <c r="E21" s="10"/>
      <c r="F21" s="10"/>
      <c r="G21" s="10"/>
      <c r="H21" s="10"/>
      <c r="I21" s="11"/>
    </row>
    <row r="22" spans="1:11" ht="60" x14ac:dyDescent="0.25">
      <c r="A22" s="20" t="s">
        <v>43</v>
      </c>
      <c r="B22" t="s">
        <v>42</v>
      </c>
      <c r="D22" s="22">
        <v>0.15222453789932799</v>
      </c>
      <c r="E22" s="22">
        <v>0.20812781278238199</v>
      </c>
      <c r="F22" s="22">
        <v>0.30096503509258454</v>
      </c>
      <c r="G22" s="22">
        <v>0.187083542734375</v>
      </c>
      <c r="H22" s="22">
        <v>0.15159907149133101</v>
      </c>
    </row>
  </sheetData>
  <autoFilter ref="A1:H18" xr:uid="{C761B80E-2ED6-4A4C-BBA4-2C92EC13862E}">
    <sortState xmlns:xlrd2="http://schemas.microsoft.com/office/spreadsheetml/2017/richdata2" ref="A2:H18">
      <sortCondition ref="B1:B1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marcodelao</cp:lastModifiedBy>
  <dcterms:created xsi:type="dcterms:W3CDTF">2024-12-13T17:34:54Z</dcterms:created>
  <dcterms:modified xsi:type="dcterms:W3CDTF">2025-11-24T22:36:08Z</dcterms:modified>
</cp:coreProperties>
</file>