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9200" windowHeight="7350"/>
  </bookViews>
  <sheets>
    <sheet name="Formato 6c" sheetId="1" r:id="rId1"/>
  </sheets>
  <definedNames>
    <definedName name="_xlnm.Print_Area" localSheetId="0">'Formato 6c'!$A$1:$H$90</definedName>
    <definedName name="_xlnm.Print_Titles" localSheetId="0">'Formato 6c'!$1:$10</definedName>
  </definedNames>
  <calcPr calcId="15251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3" i="1"/>
  <c r="D83"/>
  <c r="H82"/>
  <c r="D82"/>
  <c r="H81"/>
  <c r="D81"/>
  <c r="H80"/>
  <c r="D80"/>
  <c r="G79"/>
  <c r="F79"/>
  <c r="E79"/>
  <c r="C79"/>
  <c r="C48" s="1"/>
  <c r="H77"/>
  <c r="G77"/>
  <c r="D77"/>
  <c r="H76"/>
  <c r="D76"/>
  <c r="H75"/>
  <c r="G75"/>
  <c r="D75"/>
  <c r="H74"/>
  <c r="D74"/>
  <c r="H73"/>
  <c r="G73"/>
  <c r="D73"/>
  <c r="H72"/>
  <c r="D72"/>
  <c r="H71"/>
  <c r="D71"/>
  <c r="H70"/>
  <c r="G70"/>
  <c r="D70"/>
  <c r="H69"/>
  <c r="G69"/>
  <c r="D69"/>
  <c r="F68"/>
  <c r="H68" s="1"/>
  <c r="E68"/>
  <c r="C68"/>
  <c r="D68" s="1"/>
  <c r="H66"/>
  <c r="G66"/>
  <c r="D66"/>
  <c r="H65"/>
  <c r="G65"/>
  <c r="D65"/>
  <c r="H64"/>
  <c r="G64"/>
  <c r="D64"/>
  <c r="H63"/>
  <c r="G63"/>
  <c r="D63"/>
  <c r="H62"/>
  <c r="G62"/>
  <c r="D62"/>
  <c r="H61"/>
  <c r="G61"/>
  <c r="D61"/>
  <c r="H60"/>
  <c r="G60"/>
  <c r="D60"/>
  <c r="F59"/>
  <c r="E59"/>
  <c r="C59"/>
  <c r="H57"/>
  <c r="G57"/>
  <c r="D57"/>
  <c r="H56"/>
  <c r="G56"/>
  <c r="D56"/>
  <c r="H55"/>
  <c r="G55"/>
  <c r="D55"/>
  <c r="H54"/>
  <c r="G54"/>
  <c r="D54"/>
  <c r="H53"/>
  <c r="G53"/>
  <c r="D53"/>
  <c r="H52"/>
  <c r="G52"/>
  <c r="D52"/>
  <c r="H51"/>
  <c r="G51"/>
  <c r="D51"/>
  <c r="H50"/>
  <c r="G50"/>
  <c r="D50"/>
  <c r="F49"/>
  <c r="E49"/>
  <c r="C49"/>
  <c r="H46"/>
  <c r="D46"/>
  <c r="H45"/>
  <c r="D45"/>
  <c r="H44"/>
  <c r="D44"/>
  <c r="H43"/>
  <c r="G43"/>
  <c r="G42" s="1"/>
  <c r="D43"/>
  <c r="F42"/>
  <c r="E42"/>
  <c r="C42"/>
  <c r="D42" s="1"/>
  <c r="H40"/>
  <c r="G40"/>
  <c r="D40"/>
  <c r="H39"/>
  <c r="G39"/>
  <c r="D39"/>
  <c r="H38"/>
  <c r="G38"/>
  <c r="D38"/>
  <c r="H37"/>
  <c r="G37"/>
  <c r="D37"/>
  <c r="H36"/>
  <c r="G36"/>
  <c r="D36"/>
  <c r="H35"/>
  <c r="G35"/>
  <c r="D35"/>
  <c r="H34"/>
  <c r="G34"/>
  <c r="D34"/>
  <c r="H33"/>
  <c r="G33"/>
  <c r="D33"/>
  <c r="H32"/>
  <c r="G32"/>
  <c r="D32"/>
  <c r="F31"/>
  <c r="H31" s="1"/>
  <c r="E31"/>
  <c r="C31"/>
  <c r="H29"/>
  <c r="G29"/>
  <c r="D29"/>
  <c r="H28"/>
  <c r="G28"/>
  <c r="D28"/>
  <c r="H27"/>
  <c r="G27"/>
  <c r="D27"/>
  <c r="H26"/>
  <c r="G26"/>
  <c r="D26"/>
  <c r="H25"/>
  <c r="G25"/>
  <c r="D25"/>
  <c r="H24"/>
  <c r="G24"/>
  <c r="D24"/>
  <c r="H23"/>
  <c r="G23"/>
  <c r="D23"/>
  <c r="F22"/>
  <c r="H22" s="1"/>
  <c r="E22"/>
  <c r="C22"/>
  <c r="D22" s="1"/>
  <c r="G21"/>
  <c r="H20"/>
  <c r="G20"/>
  <c r="D20"/>
  <c r="H19"/>
  <c r="G19"/>
  <c r="D19"/>
  <c r="H18"/>
  <c r="D18"/>
  <c r="H17"/>
  <c r="G17"/>
  <c r="D17"/>
  <c r="H16"/>
  <c r="D16"/>
  <c r="H15"/>
  <c r="G15"/>
  <c r="D15"/>
  <c r="H14"/>
  <c r="G14"/>
  <c r="D14"/>
  <c r="H13"/>
  <c r="G13"/>
  <c r="D13"/>
  <c r="F12"/>
  <c r="E12"/>
  <c r="E11" s="1"/>
  <c r="C12"/>
  <c r="G59" l="1"/>
  <c r="D79"/>
  <c r="H12"/>
  <c r="G31"/>
  <c r="G11" s="1"/>
  <c r="G85" s="1"/>
  <c r="C11"/>
  <c r="C85" s="1"/>
  <c r="G12"/>
  <c r="H42"/>
  <c r="H49"/>
  <c r="H59"/>
  <c r="G22"/>
  <c r="G49"/>
  <c r="G48" s="1"/>
  <c r="D12"/>
  <c r="D31"/>
  <c r="D59"/>
  <c r="G68"/>
  <c r="H79"/>
  <c r="F48"/>
  <c r="F11"/>
  <c r="E48"/>
  <c r="D48" s="1"/>
  <c r="D49"/>
  <c r="H48" l="1"/>
  <c r="D11"/>
  <c r="H11"/>
  <c r="F85"/>
  <c r="E85"/>
  <c r="D85" s="1"/>
  <c r="H85" l="1"/>
</calcChain>
</file>

<file path=xl/sharedStrings.xml><?xml version="1.0" encoding="utf-8"?>
<sst xmlns="http://schemas.openxmlformats.org/spreadsheetml/2006/main" count="83" uniqueCount="51">
  <si>
    <t>III. Total de Egresos (III = I + II)</t>
  </si>
  <si>
    <t>d4) Adeudos de Ejercicios Fiscales Anteriores</t>
  </si>
  <si>
    <t>d3) Saneamiento del Sistema Financiero</t>
  </si>
  <si>
    <t>d2) Transferencias, Participaciones y Aportaciones Entre Diferentes Niveles y Ordenes de Gobierno</t>
  </si>
  <si>
    <t>d1) Transacciones de la Deuda Publica / Costo Financiero de la Deuda</t>
  </si>
  <si>
    <t>D. Otras No Clasificadas en Funciones Anteriores (D=d1+d2+d3+d4)</t>
  </si>
  <si>
    <t>c9) Otras Industrias y Otros Asuntos Económicos</t>
  </si>
  <si>
    <t>c8) Ciencia, Tecnología e Innovación</t>
  </si>
  <si>
    <t>c7) Turismo</t>
  </si>
  <si>
    <t>c6) Comunicaciones</t>
  </si>
  <si>
    <t>c5) Transporte</t>
  </si>
  <si>
    <t>c4) Minería, Manufacturas y Construcción</t>
  </si>
  <si>
    <t>c3) Combustibles y Energía</t>
  </si>
  <si>
    <t>c2) Agropecuaria, Silvicultura, Pesca y Caza</t>
  </si>
  <si>
    <t>c1) Asuntos Económicos, Comerciales y Laborales en General</t>
  </si>
  <si>
    <t>C. Desarrollo Económico (C=c1+c2+c3+c4+c5+c6+c7+c8+c9)</t>
  </si>
  <si>
    <t>b7) Otros Asuntos Sociales</t>
  </si>
  <si>
    <t>b6) Protección Social</t>
  </si>
  <si>
    <t>b5) Educación</t>
  </si>
  <si>
    <t>b4) Recreación, Cultura y Otras Manifestaciones Sociales</t>
  </si>
  <si>
    <t>b3) Salud</t>
  </si>
  <si>
    <t>b2) Vivienda y Servicios a la Comunidad</t>
  </si>
  <si>
    <t>b1) Protección Ambiental</t>
  </si>
  <si>
    <t>B. Desarrollo Social (B=b1+b2+b3+b4+b5+b6+b7)</t>
  </si>
  <si>
    <t>a8) Otros Servicios Generales</t>
  </si>
  <si>
    <t>a7) Asuntos de Orden Público y de Seguridad Interior</t>
  </si>
  <si>
    <t>a6) Seguridad Nacional</t>
  </si>
  <si>
    <t>a5) Asuntos Financieros y Hacendarios</t>
  </si>
  <si>
    <t>a4) Relaciones Exteriores</t>
  </si>
  <si>
    <t>a3) Coordinación de la Política de Gobierno</t>
  </si>
  <si>
    <t>a2) Justicia</t>
  </si>
  <si>
    <t>a1) Legislación</t>
  </si>
  <si>
    <t>A. Gobierno (A=a1+a2+a3+a4+a5+a6+a7+a8)</t>
  </si>
  <si>
    <t>II. Gasto Etiquetado (II=A+B+C+D)</t>
  </si>
  <si>
    <t>I. Gasto No Etiquetado (I=A+B+C+D)</t>
  </si>
  <si>
    <t>Devengado</t>
  </si>
  <si>
    <t xml:space="preserve">Modificado </t>
  </si>
  <si>
    <t xml:space="preserve">Ampliaciones/ (Reducciones) </t>
  </si>
  <si>
    <t>Egresos</t>
  </si>
  <si>
    <t>(PESOS)</t>
  </si>
  <si>
    <t>Estado Analítico del Ejercicio del Presupuesto de Egresos Detallado - LDF</t>
  </si>
  <si>
    <t>Del 1 de enero Al 31 de diciembre de 2016</t>
  </si>
  <si>
    <t>Concepto</t>
  </si>
  <si>
    <t>Aprobado</t>
  </si>
  <si>
    <t>Subejercicio</t>
  </si>
  <si>
    <r>
      <t>Fuente:</t>
    </r>
    <r>
      <rPr>
        <sz val="8"/>
        <color indexed="8"/>
        <rFont val="Gotham Rounded Book"/>
        <family val="3"/>
      </rPr>
      <t xml:space="preserve"> Secretaría de Finanzas</t>
    </r>
  </si>
  <si>
    <t>Registrado</t>
  </si>
  <si>
    <t>Clasificación Funcional (Finalidad y Función)</t>
  </si>
  <si>
    <t>PODER EJECUTIVO DE LA CIUDAD DE MÉXICO</t>
  </si>
  <si>
    <r>
      <t>Nota:</t>
    </r>
    <r>
      <rPr>
        <sz val="8"/>
        <color rgb="FF000000"/>
        <rFont val="Gotham Rounded Book"/>
        <family val="3"/>
      </rPr>
      <t xml:space="preserve"> Las cifras pueden variar por efecto de redondeo y las que se presentan entre paréntesis indican variaciones negativas. </t>
    </r>
  </si>
  <si>
    <r>
      <rPr>
        <b/>
        <sz val="8"/>
        <color theme="1"/>
        <rFont val="Gotham Rounded Book"/>
        <family val="3"/>
      </rPr>
      <t>*El monto</t>
    </r>
    <r>
      <rPr>
        <sz val="8"/>
        <color theme="1"/>
        <rFont val="Gotham Rounded Book"/>
        <family val="3"/>
      </rPr>
      <t xml:space="preserve"> presupuestal incluye las transferencias realizadas a los Órganos de Gobierno y Autónomos, así como al Sector Paraestatal No Financiero.</t>
    </r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</si>
</sst>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otham Rounded Book"/>
      <family val="3"/>
    </font>
    <font>
      <sz val="8"/>
      <color theme="1"/>
      <name val="Gotham Rounded Book"/>
      <family val="3"/>
    </font>
    <font>
      <b/>
      <sz val="8"/>
      <color theme="1"/>
      <name val="Gotham Rounded Book"/>
      <family val="3"/>
    </font>
    <font>
      <b/>
      <sz val="9"/>
      <color theme="1"/>
      <name val="Gotham Rounded Book"/>
      <family val="3"/>
    </font>
    <font>
      <sz val="8"/>
      <color rgb="FF000000"/>
      <name val="Gotham Rounded Book"/>
      <family val="3"/>
    </font>
    <font>
      <b/>
      <sz val="8"/>
      <color rgb="FF000000"/>
      <name val="Gotham Rounded Book"/>
      <family val="3"/>
    </font>
    <font>
      <sz val="8"/>
      <color indexed="8"/>
      <name val="Gotham Rounded Book"/>
      <family val="3"/>
    </font>
  </fonts>
  <fills count="3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">
    <xf numFmtId="0" fontId="0" fillId="0" borderId="0" xfId="0"/>
    <xf numFmtId="0" fontId="2" fillId="0" borderId="0" xfId="0" applyFont="1"/>
    <xf numFmtId="0" fontId="3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justify" vertical="center" wrapText="1"/>
    </xf>
    <xf numFmtId="43" fontId="3" fillId="0" borderId="3" xfId="1" applyFont="1" applyBorder="1" applyAlignment="1">
      <alignment horizontal="center" vertical="center" wrapText="1"/>
    </xf>
    <xf numFmtId="0" fontId="4" fillId="0" borderId="3" xfId="0" applyFont="1" applyBorder="1" applyAlignment="1">
      <alignment vertical="center" wrapText="1"/>
    </xf>
    <xf numFmtId="0" fontId="3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43" fontId="3" fillId="0" borderId="4" xfId="1" applyFont="1" applyBorder="1" applyAlignment="1">
      <alignment horizontal="center" vertical="center"/>
    </xf>
    <xf numFmtId="164" fontId="4" fillId="0" borderId="3" xfId="1" applyNumberFormat="1" applyFont="1" applyFill="1" applyBorder="1" applyAlignment="1">
      <alignment horizontal="center" vertical="center" wrapText="1"/>
    </xf>
    <xf numFmtId="164" fontId="4" fillId="0" borderId="3" xfId="1" applyNumberFormat="1" applyFont="1" applyFill="1" applyBorder="1" applyAlignment="1">
      <alignment horizontal="center" vertical="center"/>
    </xf>
    <xf numFmtId="164" fontId="3" fillId="0" borderId="3" xfId="1" applyNumberFormat="1" applyFont="1" applyFill="1" applyBorder="1" applyAlignment="1">
      <alignment horizontal="center" vertical="center"/>
    </xf>
    <xf numFmtId="165" fontId="4" fillId="0" borderId="3" xfId="0" applyNumberFormat="1" applyFont="1" applyFill="1" applyBorder="1" applyAlignment="1">
      <alignment horizontal="center" vertical="center" wrapText="1"/>
    </xf>
    <xf numFmtId="165" fontId="3" fillId="0" borderId="3" xfId="0" applyNumberFormat="1" applyFont="1" applyFill="1" applyBorder="1" applyAlignment="1">
      <alignment horizontal="center" vertical="center" wrapText="1"/>
    </xf>
    <xf numFmtId="165" fontId="4" fillId="0" borderId="3" xfId="1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164" fontId="3" fillId="0" borderId="4" xfId="1" applyNumberFormat="1" applyFont="1" applyFill="1" applyBorder="1" applyAlignment="1">
      <alignment horizontal="center" vertical="center"/>
    </xf>
    <xf numFmtId="165" fontId="3" fillId="0" borderId="4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justify" vertical="center" wrapText="1"/>
    </xf>
    <xf numFmtId="0" fontId="4" fillId="0" borderId="0" xfId="0" applyFont="1" applyAlignment="1">
      <alignment horizontal="justify" vertical="center" wrapText="1"/>
    </xf>
    <xf numFmtId="0" fontId="3" fillId="0" borderId="0" xfId="0" applyFont="1" applyAlignment="1">
      <alignment horizontal="justify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691439</xdr:colOff>
      <xdr:row>0</xdr:row>
      <xdr:rowOff>56446</xdr:rowOff>
    </xdr:from>
    <xdr:to>
      <xdr:col>7</xdr:col>
      <xdr:colOff>1108563</xdr:colOff>
      <xdr:row>0</xdr:row>
      <xdr:rowOff>682505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3661" y="56446"/>
          <a:ext cx="2773680" cy="6260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H89"/>
  <sheetViews>
    <sheetView showGridLines="0" tabSelected="1" zoomScale="110" zoomScaleNormal="110" zoomScaleSheetLayoutView="90" workbookViewId="0">
      <selection activeCell="D38" sqref="D38"/>
    </sheetView>
  </sheetViews>
  <sheetFormatPr baseColWidth="10" defaultColWidth="11.5703125" defaultRowHeight="15"/>
  <cols>
    <col min="1" max="1" width="1.5703125" style="1" customWidth="1"/>
    <col min="2" max="2" width="42" style="1" customWidth="1"/>
    <col min="3" max="3" width="17.7109375" style="1" bestFit="1" customWidth="1"/>
    <col min="4" max="4" width="16.5703125" style="1" customWidth="1"/>
    <col min="5" max="5" width="17.140625" style="1" bestFit="1" customWidth="1"/>
    <col min="6" max="6" width="17.28515625" style="1" bestFit="1" customWidth="1"/>
    <col min="7" max="8" width="16.5703125" style="1" customWidth="1"/>
    <col min="9" max="16384" width="11.5703125" style="1"/>
  </cols>
  <sheetData>
    <row r="1" spans="2:8" ht="64.900000000000006" customHeight="1"/>
    <row r="2" spans="2:8" ht="4.9000000000000004" customHeight="1"/>
    <row r="3" spans="2:8" ht="15" customHeight="1">
      <c r="B3" s="20" t="s">
        <v>48</v>
      </c>
      <c r="C3" s="20"/>
      <c r="D3" s="20"/>
      <c r="E3" s="20"/>
      <c r="F3" s="20"/>
      <c r="G3" s="20"/>
      <c r="H3" s="20"/>
    </row>
    <row r="4" spans="2:8" ht="15" customHeight="1">
      <c r="B4" s="27" t="s">
        <v>40</v>
      </c>
      <c r="C4" s="27"/>
      <c r="D4" s="27"/>
      <c r="E4" s="27"/>
      <c r="F4" s="27"/>
      <c r="G4" s="27"/>
      <c r="H4" s="27"/>
    </row>
    <row r="5" spans="2:8" ht="15" customHeight="1">
      <c r="B5" s="27" t="s">
        <v>47</v>
      </c>
      <c r="C5" s="27"/>
      <c r="D5" s="27"/>
      <c r="E5" s="27"/>
      <c r="F5" s="27"/>
      <c r="G5" s="27"/>
      <c r="H5" s="27"/>
    </row>
    <row r="6" spans="2:8" ht="15" customHeight="1">
      <c r="B6" s="27" t="s">
        <v>41</v>
      </c>
      <c r="C6" s="27"/>
      <c r="D6" s="27"/>
      <c r="E6" s="27"/>
      <c r="F6" s="27"/>
      <c r="G6" s="27"/>
      <c r="H6" s="27"/>
    </row>
    <row r="7" spans="2:8" ht="15" customHeight="1">
      <c r="B7" s="27" t="s">
        <v>39</v>
      </c>
      <c r="C7" s="27"/>
      <c r="D7" s="27"/>
      <c r="E7" s="27"/>
      <c r="F7" s="27"/>
      <c r="G7" s="27"/>
      <c r="H7" s="27"/>
    </row>
    <row r="8" spans="2:8" ht="15" customHeight="1">
      <c r="B8" s="20" t="s">
        <v>42</v>
      </c>
      <c r="C8" s="22" t="s">
        <v>38</v>
      </c>
      <c r="D8" s="22"/>
      <c r="E8" s="22"/>
      <c r="F8" s="22"/>
      <c r="G8" s="22"/>
      <c r="H8" s="22" t="s">
        <v>44</v>
      </c>
    </row>
    <row r="9" spans="2:8" ht="24">
      <c r="B9" s="21"/>
      <c r="C9" s="3" t="s">
        <v>43</v>
      </c>
      <c r="D9" s="3" t="s">
        <v>37</v>
      </c>
      <c r="E9" s="3" t="s">
        <v>36</v>
      </c>
      <c r="F9" s="3" t="s">
        <v>35</v>
      </c>
      <c r="G9" s="3" t="s">
        <v>46</v>
      </c>
      <c r="H9" s="26"/>
    </row>
    <row r="10" spans="2:8" s="2" customFormat="1" ht="4.9000000000000004" customHeight="1">
      <c r="B10" s="4"/>
      <c r="C10" s="5"/>
      <c r="D10" s="5"/>
      <c r="E10" s="5"/>
      <c r="F10" s="5"/>
      <c r="G10" s="5"/>
      <c r="H10" s="5"/>
    </row>
    <row r="11" spans="2:8" s="2" customFormat="1" ht="14.45" customHeight="1">
      <c r="B11" s="6" t="s">
        <v>34</v>
      </c>
      <c r="C11" s="11">
        <f>SUM(C12,C22,C31,C42)</f>
        <v>150479259537</v>
      </c>
      <c r="D11" s="14">
        <f t="shared" ref="D11:G11" si="0">SUM(D12,D22,D31,D42)</f>
        <v>24468365823.130116</v>
      </c>
      <c r="E11" s="11">
        <f t="shared" si="0"/>
        <v>174947625360.1301</v>
      </c>
      <c r="F11" s="11">
        <f t="shared" si="0"/>
        <v>174130438287.1701</v>
      </c>
      <c r="G11" s="11">
        <f t="shared" si="0"/>
        <v>174130438287.1701</v>
      </c>
      <c r="H11" s="14">
        <f>F11-E11</f>
        <v>-817187072.95999146</v>
      </c>
    </row>
    <row r="12" spans="2:8" s="2" customFormat="1" ht="11.25">
      <c r="B12" s="6" t="s">
        <v>32</v>
      </c>
      <c r="C12" s="12">
        <f>SUM(C13:C20)</f>
        <v>66498540195</v>
      </c>
      <c r="D12" s="14">
        <f>E12-C12</f>
        <v>15242398992.28006</v>
      </c>
      <c r="E12" s="12">
        <f t="shared" ref="E12:G12" si="1">SUM(E13:E20)</f>
        <v>81740939187.28006</v>
      </c>
      <c r="F12" s="12">
        <f t="shared" si="1"/>
        <v>81485701357.660065</v>
      </c>
      <c r="G12" s="12">
        <f t="shared" si="1"/>
        <v>81485701357.660065</v>
      </c>
      <c r="H12" s="14">
        <f t="shared" ref="H12:H75" si="2">F12-E12</f>
        <v>-255237829.61999512</v>
      </c>
    </row>
    <row r="13" spans="2:8" s="2" customFormat="1" ht="15" customHeight="1">
      <c r="B13" s="7" t="s">
        <v>31</v>
      </c>
      <c r="C13" s="13">
        <v>2413051191</v>
      </c>
      <c r="D13" s="15">
        <f>E13-C13</f>
        <v>221594000</v>
      </c>
      <c r="E13" s="13">
        <v>2634645191</v>
      </c>
      <c r="F13" s="13">
        <v>2634645191</v>
      </c>
      <c r="G13" s="13">
        <f>F13</f>
        <v>2634645191</v>
      </c>
      <c r="H13" s="15">
        <f t="shared" si="2"/>
        <v>0</v>
      </c>
    </row>
    <row r="14" spans="2:8" s="2" customFormat="1" ht="15" customHeight="1">
      <c r="B14" s="7" t="s">
        <v>30</v>
      </c>
      <c r="C14" s="13">
        <v>16378196988</v>
      </c>
      <c r="D14" s="15">
        <f>E14-C14</f>
        <v>1742956109.9000015</v>
      </c>
      <c r="E14" s="13">
        <v>18121153097.900002</v>
      </c>
      <c r="F14" s="13">
        <v>18071684594.800011</v>
      </c>
      <c r="G14" s="13">
        <f t="shared" ref="G14:G21" si="3">F14</f>
        <v>18071684594.800011</v>
      </c>
      <c r="H14" s="15">
        <f t="shared" si="2"/>
        <v>-49468503.099990845</v>
      </c>
    </row>
    <row r="15" spans="2:8" s="2" customFormat="1" ht="15" customHeight="1">
      <c r="B15" s="7" t="s">
        <v>29</v>
      </c>
      <c r="C15" s="13">
        <v>3654229502</v>
      </c>
      <c r="D15" s="15">
        <f t="shared" ref="D15:D77" si="4">E15-C15</f>
        <v>523251864.34000111</v>
      </c>
      <c r="E15" s="13">
        <v>4177481366.3400011</v>
      </c>
      <c r="F15" s="13">
        <v>4113379053.190001</v>
      </c>
      <c r="G15" s="13">
        <f t="shared" si="3"/>
        <v>4113379053.190001</v>
      </c>
      <c r="H15" s="15">
        <f t="shared" si="2"/>
        <v>-64102313.150000095</v>
      </c>
    </row>
    <row r="16" spans="2:8" s="2" customFormat="1" ht="15" customHeight="1">
      <c r="B16" s="7" t="s">
        <v>28</v>
      </c>
      <c r="C16" s="13">
        <v>0</v>
      </c>
      <c r="D16" s="15">
        <f t="shared" si="4"/>
        <v>0</v>
      </c>
      <c r="E16" s="13"/>
      <c r="F16" s="13"/>
      <c r="G16" s="13"/>
      <c r="H16" s="15">
        <f t="shared" si="2"/>
        <v>0</v>
      </c>
    </row>
    <row r="17" spans="2:8" s="2" customFormat="1" ht="15" customHeight="1">
      <c r="B17" s="7" t="s">
        <v>27</v>
      </c>
      <c r="C17" s="13">
        <v>1799420353</v>
      </c>
      <c r="D17" s="15">
        <f t="shared" si="4"/>
        <v>7582969884.0499973</v>
      </c>
      <c r="E17" s="13">
        <v>9382390237.0499973</v>
      </c>
      <c r="F17" s="13">
        <v>9342190397.9299984</v>
      </c>
      <c r="G17" s="13">
        <f t="shared" si="3"/>
        <v>9342190397.9299984</v>
      </c>
      <c r="H17" s="15">
        <f t="shared" si="2"/>
        <v>-40199839.119998932</v>
      </c>
    </row>
    <row r="18" spans="2:8" s="2" customFormat="1" ht="15" customHeight="1">
      <c r="B18" s="7" t="s">
        <v>26</v>
      </c>
      <c r="C18" s="13">
        <v>0</v>
      </c>
      <c r="D18" s="15">
        <f t="shared" si="4"/>
        <v>0</v>
      </c>
      <c r="E18" s="13"/>
      <c r="F18" s="13"/>
      <c r="G18" s="13"/>
      <c r="H18" s="15">
        <f t="shared" si="2"/>
        <v>0</v>
      </c>
    </row>
    <row r="19" spans="2:8" s="2" customFormat="1" ht="15" customHeight="1">
      <c r="B19" s="7" t="s">
        <v>25</v>
      </c>
      <c r="C19" s="13">
        <v>26678946384</v>
      </c>
      <c r="D19" s="15">
        <f t="shared" si="4"/>
        <v>3776385128.0600586</v>
      </c>
      <c r="E19" s="13">
        <v>30455331512.060059</v>
      </c>
      <c r="F19" s="13">
        <v>30447541550.330048</v>
      </c>
      <c r="G19" s="13">
        <f t="shared" si="3"/>
        <v>30447541550.330048</v>
      </c>
      <c r="H19" s="15">
        <f t="shared" si="2"/>
        <v>-7789961.7300109863</v>
      </c>
    </row>
    <row r="20" spans="2:8" s="2" customFormat="1" ht="15" customHeight="1">
      <c r="B20" s="7" t="s">
        <v>24</v>
      </c>
      <c r="C20" s="13">
        <v>15574695777</v>
      </c>
      <c r="D20" s="15">
        <f t="shared" si="4"/>
        <v>1395242005.9300003</v>
      </c>
      <c r="E20" s="13">
        <v>16969937782.93</v>
      </c>
      <c r="F20" s="13">
        <v>16876260570.409996</v>
      </c>
      <c r="G20" s="13">
        <f t="shared" si="3"/>
        <v>16876260570.409996</v>
      </c>
      <c r="H20" s="15">
        <f t="shared" si="2"/>
        <v>-93677212.520004272</v>
      </c>
    </row>
    <row r="21" spans="2:8" s="2" customFormat="1" ht="4.9000000000000004" customHeight="1">
      <c r="B21" s="7"/>
      <c r="C21" s="13"/>
      <c r="D21" s="15"/>
      <c r="E21" s="13"/>
      <c r="F21" s="13"/>
      <c r="G21" s="13">
        <f t="shared" si="3"/>
        <v>0</v>
      </c>
      <c r="H21" s="15"/>
    </row>
    <row r="22" spans="2:8" s="2" customFormat="1" ht="22.5">
      <c r="B22" s="6" t="s">
        <v>23</v>
      </c>
      <c r="C22" s="12">
        <f>SUM(C23:C29)</f>
        <v>62580306066</v>
      </c>
      <c r="D22" s="14">
        <f t="shared" si="4"/>
        <v>7878782752.3900604</v>
      </c>
      <c r="E22" s="12">
        <f t="shared" ref="E22:G22" si="5">SUM(E23:E29)</f>
        <v>70459088818.39006</v>
      </c>
      <c r="F22" s="12">
        <f t="shared" si="5"/>
        <v>69941253415.260025</v>
      </c>
      <c r="G22" s="12">
        <f t="shared" si="5"/>
        <v>69941253415.260025</v>
      </c>
      <c r="H22" s="14">
        <f t="shared" si="2"/>
        <v>-517835403.1300354</v>
      </c>
    </row>
    <row r="23" spans="2:8" s="2" customFormat="1" ht="15" customHeight="1">
      <c r="B23" s="7" t="s">
        <v>22</v>
      </c>
      <c r="C23" s="13">
        <v>11135635164</v>
      </c>
      <c r="D23" s="15">
        <f t="shared" si="4"/>
        <v>2690477964.5400009</v>
      </c>
      <c r="E23" s="13">
        <v>13826113128.540001</v>
      </c>
      <c r="F23" s="13">
        <v>13647190836.269997</v>
      </c>
      <c r="G23" s="13">
        <f>F23</f>
        <v>13647190836.269997</v>
      </c>
      <c r="H23" s="15">
        <f t="shared" si="2"/>
        <v>-178922292.27000427</v>
      </c>
    </row>
    <row r="24" spans="2:8" s="2" customFormat="1" ht="15" customHeight="1">
      <c r="B24" s="7" t="s">
        <v>21</v>
      </c>
      <c r="C24" s="13">
        <v>18725979349</v>
      </c>
      <c r="D24" s="15">
        <f t="shared" si="4"/>
        <v>4669079046.2400398</v>
      </c>
      <c r="E24" s="13">
        <v>23395058395.24004</v>
      </c>
      <c r="F24" s="13">
        <v>23277021838.890041</v>
      </c>
      <c r="G24" s="13">
        <f t="shared" ref="G24:G29" si="6">F24</f>
        <v>23277021838.890041</v>
      </c>
      <c r="H24" s="15">
        <f t="shared" si="2"/>
        <v>-118036556.34999847</v>
      </c>
    </row>
    <row r="25" spans="2:8" s="2" customFormat="1" ht="15" customHeight="1">
      <c r="B25" s="7" t="s">
        <v>20</v>
      </c>
      <c r="C25" s="13">
        <v>7657362233</v>
      </c>
      <c r="D25" s="15">
        <f t="shared" si="4"/>
        <v>247519841.66999054</v>
      </c>
      <c r="E25" s="13">
        <v>7904882074.6699905</v>
      </c>
      <c r="F25" s="13">
        <v>7862829405.7999935</v>
      </c>
      <c r="G25" s="13">
        <f t="shared" si="6"/>
        <v>7862829405.7999935</v>
      </c>
      <c r="H25" s="15">
        <f t="shared" si="2"/>
        <v>-42052668.869997025</v>
      </c>
    </row>
    <row r="26" spans="2:8" s="2" customFormat="1" ht="15" customHeight="1">
      <c r="B26" s="7" t="s">
        <v>19</v>
      </c>
      <c r="C26" s="13">
        <v>3207177364</v>
      </c>
      <c r="D26" s="15">
        <f t="shared" si="4"/>
        <v>124818268.67000294</v>
      </c>
      <c r="E26" s="13">
        <v>3331995632.6700029</v>
      </c>
      <c r="F26" s="13">
        <v>3322057552.3200026</v>
      </c>
      <c r="G26" s="13">
        <f t="shared" si="6"/>
        <v>3322057552.3200026</v>
      </c>
      <c r="H26" s="15">
        <f t="shared" si="2"/>
        <v>-9938080.3500003815</v>
      </c>
    </row>
    <row r="27" spans="2:8" s="2" customFormat="1" ht="15" customHeight="1">
      <c r="B27" s="7" t="s">
        <v>18</v>
      </c>
      <c r="C27" s="13">
        <v>6757274813</v>
      </c>
      <c r="D27" s="15">
        <f t="shared" si="4"/>
        <v>165919437.81999874</v>
      </c>
      <c r="E27" s="13">
        <v>6923194250.8199987</v>
      </c>
      <c r="F27" s="13">
        <v>6800778676.1199989</v>
      </c>
      <c r="G27" s="13">
        <f t="shared" si="6"/>
        <v>6800778676.1199989</v>
      </c>
      <c r="H27" s="15">
        <f t="shared" si="2"/>
        <v>-122415574.69999981</v>
      </c>
    </row>
    <row r="28" spans="2:8" s="2" customFormat="1" ht="15" customHeight="1">
      <c r="B28" s="7" t="s">
        <v>17</v>
      </c>
      <c r="C28" s="13">
        <v>14299227729</v>
      </c>
      <c r="D28" s="15">
        <f t="shared" si="4"/>
        <v>-262030444.20998764</v>
      </c>
      <c r="E28" s="13">
        <v>14037197284.790012</v>
      </c>
      <c r="F28" s="13">
        <v>13994338450.850012</v>
      </c>
      <c r="G28" s="13">
        <f t="shared" si="6"/>
        <v>13994338450.850012</v>
      </c>
      <c r="H28" s="15">
        <f t="shared" si="2"/>
        <v>-42858833.940000534</v>
      </c>
    </row>
    <row r="29" spans="2:8" s="2" customFormat="1" ht="15" customHeight="1">
      <c r="B29" s="7" t="s">
        <v>16</v>
      </c>
      <c r="C29" s="13">
        <v>797649414</v>
      </c>
      <c r="D29" s="15">
        <f t="shared" si="4"/>
        <v>242998637.66000044</v>
      </c>
      <c r="E29" s="13">
        <v>1040648051.6600004</v>
      </c>
      <c r="F29" s="13">
        <v>1037036655.0100003</v>
      </c>
      <c r="G29" s="13">
        <f t="shared" si="6"/>
        <v>1037036655.0100003</v>
      </c>
      <c r="H29" s="15">
        <f t="shared" si="2"/>
        <v>-3611396.6500000954</v>
      </c>
    </row>
    <row r="30" spans="2:8" s="2" customFormat="1" ht="4.9000000000000004" customHeight="1">
      <c r="B30" s="7"/>
      <c r="C30" s="13"/>
      <c r="D30" s="15"/>
      <c r="E30" s="13"/>
      <c r="F30" s="13"/>
      <c r="G30" s="13"/>
      <c r="H30" s="15"/>
    </row>
    <row r="31" spans="2:8" s="2" customFormat="1" ht="30" customHeight="1">
      <c r="B31" s="6" t="s">
        <v>15</v>
      </c>
      <c r="C31" s="12">
        <f>SUM(C32:C40)</f>
        <v>13358705600</v>
      </c>
      <c r="D31" s="14">
        <f t="shared" si="4"/>
        <v>622464582.88999557</v>
      </c>
      <c r="E31" s="12">
        <f t="shared" ref="E31:G31" si="7">SUM(E32:E40)</f>
        <v>13981170182.889996</v>
      </c>
      <c r="F31" s="12">
        <f t="shared" si="7"/>
        <v>13937056342.679993</v>
      </c>
      <c r="G31" s="12">
        <f t="shared" si="7"/>
        <v>13937056342.679993</v>
      </c>
      <c r="H31" s="14">
        <f t="shared" si="2"/>
        <v>-44113840.210002899</v>
      </c>
    </row>
    <row r="32" spans="2:8" s="2" customFormat="1" ht="30" customHeight="1">
      <c r="B32" s="7" t="s">
        <v>14</v>
      </c>
      <c r="C32" s="13">
        <v>1052547413</v>
      </c>
      <c r="D32" s="15">
        <f t="shared" si="4"/>
        <v>36586756.110001087</v>
      </c>
      <c r="E32" s="13">
        <v>1089134169.1100011</v>
      </c>
      <c r="F32" s="13">
        <v>1085942138.9300013</v>
      </c>
      <c r="G32" s="13">
        <f>F32</f>
        <v>1085942138.9300013</v>
      </c>
      <c r="H32" s="15">
        <f t="shared" si="2"/>
        <v>-3192030.1799998283</v>
      </c>
    </row>
    <row r="33" spans="2:8" s="2" customFormat="1" ht="15" customHeight="1">
      <c r="B33" s="7" t="s">
        <v>13</v>
      </c>
      <c r="C33" s="13">
        <v>313604638</v>
      </c>
      <c r="D33" s="15">
        <f t="shared" si="4"/>
        <v>7536948.8500000834</v>
      </c>
      <c r="E33" s="13">
        <v>321141586.85000008</v>
      </c>
      <c r="F33" s="13">
        <v>320810163.68000007</v>
      </c>
      <c r="G33" s="13">
        <f t="shared" ref="G33:G40" si="8">F33</f>
        <v>320810163.68000007</v>
      </c>
      <c r="H33" s="15">
        <f t="shared" si="2"/>
        <v>-331423.17000001669</v>
      </c>
    </row>
    <row r="34" spans="2:8" s="2" customFormat="1" ht="15" customHeight="1">
      <c r="B34" s="7" t="s">
        <v>12</v>
      </c>
      <c r="C34" s="13">
        <v>0</v>
      </c>
      <c r="D34" s="15">
        <f t="shared" si="4"/>
        <v>0</v>
      </c>
      <c r="E34" s="13">
        <v>0</v>
      </c>
      <c r="F34" s="13">
        <v>0</v>
      </c>
      <c r="G34" s="13">
        <f t="shared" si="8"/>
        <v>0</v>
      </c>
      <c r="H34" s="15">
        <f t="shared" si="2"/>
        <v>0</v>
      </c>
    </row>
    <row r="35" spans="2:8" s="2" customFormat="1" ht="15" customHeight="1">
      <c r="B35" s="7" t="s">
        <v>11</v>
      </c>
      <c r="C35" s="13">
        <v>0</v>
      </c>
      <c r="D35" s="15">
        <f t="shared" si="4"/>
        <v>0</v>
      </c>
      <c r="E35" s="13">
        <v>0</v>
      </c>
      <c r="F35" s="13">
        <v>0</v>
      </c>
      <c r="G35" s="13">
        <f t="shared" si="8"/>
        <v>0</v>
      </c>
      <c r="H35" s="15">
        <f t="shared" si="2"/>
        <v>0</v>
      </c>
    </row>
    <row r="36" spans="2:8" s="2" customFormat="1" ht="15" customHeight="1">
      <c r="B36" s="7" t="s">
        <v>10</v>
      </c>
      <c r="C36" s="13">
        <v>10424268414</v>
      </c>
      <c r="D36" s="15">
        <f t="shared" si="4"/>
        <v>509185568.48999405</v>
      </c>
      <c r="E36" s="13">
        <v>10933453982.489994</v>
      </c>
      <c r="F36" s="13">
        <v>10904055223.669992</v>
      </c>
      <c r="G36" s="13">
        <f t="shared" si="8"/>
        <v>10904055223.669992</v>
      </c>
      <c r="H36" s="15">
        <f t="shared" si="2"/>
        <v>-29398758.820001602</v>
      </c>
    </row>
    <row r="37" spans="2:8" s="2" customFormat="1" ht="15" customHeight="1">
      <c r="B37" s="7" t="s">
        <v>9</v>
      </c>
      <c r="C37" s="13">
        <v>0</v>
      </c>
      <c r="D37" s="15">
        <f t="shared" si="4"/>
        <v>0</v>
      </c>
      <c r="E37" s="13">
        <v>0</v>
      </c>
      <c r="F37" s="13">
        <v>0</v>
      </c>
      <c r="G37" s="13">
        <f t="shared" si="8"/>
        <v>0</v>
      </c>
      <c r="H37" s="15">
        <f t="shared" si="2"/>
        <v>0</v>
      </c>
    </row>
    <row r="38" spans="2:8" s="2" customFormat="1" ht="15" customHeight="1">
      <c r="B38" s="7" t="s">
        <v>8</v>
      </c>
      <c r="C38" s="13">
        <v>412776313</v>
      </c>
      <c r="D38" s="15">
        <f t="shared" si="4"/>
        <v>308113726.65999985</v>
      </c>
      <c r="E38" s="13">
        <v>720890039.65999985</v>
      </c>
      <c r="F38" s="13">
        <v>720784484.4599998</v>
      </c>
      <c r="G38" s="13">
        <f t="shared" si="8"/>
        <v>720784484.4599998</v>
      </c>
      <c r="H38" s="15">
        <f t="shared" si="2"/>
        <v>-105555.20000004768</v>
      </c>
    </row>
    <row r="39" spans="2:8" s="2" customFormat="1" ht="15" customHeight="1">
      <c r="B39" s="7" t="s">
        <v>7</v>
      </c>
      <c r="C39" s="13">
        <v>358943966</v>
      </c>
      <c r="D39" s="15">
        <f t="shared" si="4"/>
        <v>-28599235.079999924</v>
      </c>
      <c r="E39" s="13">
        <v>330344730.92000008</v>
      </c>
      <c r="F39" s="13">
        <v>324205163.82000005</v>
      </c>
      <c r="G39" s="13">
        <f t="shared" si="8"/>
        <v>324205163.82000005</v>
      </c>
      <c r="H39" s="15">
        <f t="shared" si="2"/>
        <v>-6139567.1000000238</v>
      </c>
    </row>
    <row r="40" spans="2:8" s="2" customFormat="1" ht="15" customHeight="1">
      <c r="B40" s="7" t="s">
        <v>6</v>
      </c>
      <c r="C40" s="13">
        <v>796564856</v>
      </c>
      <c r="D40" s="15">
        <f t="shared" si="4"/>
        <v>-210359182.13999987</v>
      </c>
      <c r="E40" s="13">
        <v>586205673.86000013</v>
      </c>
      <c r="F40" s="13">
        <v>581259168.12</v>
      </c>
      <c r="G40" s="13">
        <f t="shared" si="8"/>
        <v>581259168.12</v>
      </c>
      <c r="H40" s="15">
        <f t="shared" si="2"/>
        <v>-4946505.7400001287</v>
      </c>
    </row>
    <row r="41" spans="2:8" s="2" customFormat="1" ht="4.9000000000000004" customHeight="1">
      <c r="B41" s="7"/>
      <c r="C41" s="13"/>
      <c r="D41" s="15"/>
      <c r="E41" s="13"/>
      <c r="F41" s="13"/>
      <c r="G41" s="13"/>
      <c r="H41" s="15"/>
    </row>
    <row r="42" spans="2:8" s="2" customFormat="1" ht="30" customHeight="1">
      <c r="B42" s="8" t="s">
        <v>5</v>
      </c>
      <c r="C42" s="12">
        <f>SUM(C43:C46)</f>
        <v>8041707676</v>
      </c>
      <c r="D42" s="16">
        <f t="shared" si="4"/>
        <v>724719495.56999969</v>
      </c>
      <c r="E42" s="12">
        <f t="shared" ref="E42:G42" si="9">SUM(E43:E46)</f>
        <v>8766427171.5699997</v>
      </c>
      <c r="F42" s="12">
        <f t="shared" si="9"/>
        <v>8766427171.5699997</v>
      </c>
      <c r="G42" s="12">
        <f t="shared" si="9"/>
        <v>8766427171.5699997</v>
      </c>
      <c r="H42" s="16">
        <f t="shared" si="2"/>
        <v>0</v>
      </c>
    </row>
    <row r="43" spans="2:8" s="2" customFormat="1" ht="30" customHeight="1">
      <c r="B43" s="7" t="s">
        <v>4</v>
      </c>
      <c r="C43" s="13">
        <v>8041707676</v>
      </c>
      <c r="D43" s="15">
        <f t="shared" si="4"/>
        <v>724719495.56999969</v>
      </c>
      <c r="E43" s="13">
        <v>8766427171.5699997</v>
      </c>
      <c r="F43" s="13">
        <v>8766427171.5699997</v>
      </c>
      <c r="G43" s="13">
        <f>F43</f>
        <v>8766427171.5699997</v>
      </c>
      <c r="H43" s="15">
        <f t="shared" si="2"/>
        <v>0</v>
      </c>
    </row>
    <row r="44" spans="2:8" s="2" customFormat="1" ht="30" customHeight="1">
      <c r="B44" s="7" t="s">
        <v>3</v>
      </c>
      <c r="C44" s="13">
        <v>0</v>
      </c>
      <c r="D44" s="15">
        <f t="shared" si="4"/>
        <v>0</v>
      </c>
      <c r="E44" s="13">
        <v>0</v>
      </c>
      <c r="F44" s="13">
        <v>0</v>
      </c>
      <c r="G44" s="13">
        <v>0</v>
      </c>
      <c r="H44" s="15">
        <f t="shared" si="2"/>
        <v>0</v>
      </c>
    </row>
    <row r="45" spans="2:8" s="2" customFormat="1" ht="15" customHeight="1">
      <c r="B45" s="7" t="s">
        <v>2</v>
      </c>
      <c r="C45" s="13">
        <v>0</v>
      </c>
      <c r="D45" s="15">
        <f t="shared" si="4"/>
        <v>0</v>
      </c>
      <c r="E45" s="13">
        <v>0</v>
      </c>
      <c r="F45" s="13">
        <v>0</v>
      </c>
      <c r="G45" s="13">
        <v>0</v>
      </c>
      <c r="H45" s="15">
        <f t="shared" si="2"/>
        <v>0</v>
      </c>
    </row>
    <row r="46" spans="2:8" s="2" customFormat="1" ht="15" customHeight="1">
      <c r="B46" s="7" t="s">
        <v>1</v>
      </c>
      <c r="C46" s="13">
        <v>0</v>
      </c>
      <c r="D46" s="15">
        <f t="shared" si="4"/>
        <v>0</v>
      </c>
      <c r="E46" s="13">
        <v>0</v>
      </c>
      <c r="F46" s="13">
        <v>0</v>
      </c>
      <c r="G46" s="13">
        <v>0</v>
      </c>
      <c r="H46" s="15">
        <f t="shared" si="2"/>
        <v>0</v>
      </c>
    </row>
    <row r="47" spans="2:8" s="2" customFormat="1" ht="4.9000000000000004" customHeight="1">
      <c r="B47" s="7"/>
      <c r="C47" s="13"/>
      <c r="D47" s="15"/>
      <c r="E47" s="13"/>
      <c r="F47" s="13"/>
      <c r="G47" s="13"/>
      <c r="H47" s="15"/>
    </row>
    <row r="48" spans="2:8" s="2" customFormat="1" ht="15" customHeight="1">
      <c r="B48" s="8" t="s">
        <v>33</v>
      </c>
      <c r="C48" s="12">
        <f>SUM(C49,C59,C68,C79)</f>
        <v>21393939591</v>
      </c>
      <c r="D48" s="14">
        <f t="shared" si="4"/>
        <v>17072149357.160004</v>
      </c>
      <c r="E48" s="12">
        <f t="shared" ref="E48:G48" si="10">SUM(E49,E59,E68,E79)</f>
        <v>38466088948.160004</v>
      </c>
      <c r="F48" s="12">
        <f t="shared" si="10"/>
        <v>32374987862.919983</v>
      </c>
      <c r="G48" s="12">
        <f t="shared" si="10"/>
        <v>32374987862.919983</v>
      </c>
      <c r="H48" s="14">
        <f t="shared" si="2"/>
        <v>-6091101085.2400208</v>
      </c>
    </row>
    <row r="49" spans="2:8" s="2" customFormat="1" ht="15" customHeight="1">
      <c r="B49" s="8" t="s">
        <v>32</v>
      </c>
      <c r="C49" s="12">
        <f>SUM(C50:C57)</f>
        <v>3495491806</v>
      </c>
      <c r="D49" s="14">
        <f t="shared" si="4"/>
        <v>2343940415.7600002</v>
      </c>
      <c r="E49" s="12">
        <f t="shared" ref="E49:G49" si="11">SUM(E50:E57)</f>
        <v>5839432221.7600002</v>
      </c>
      <c r="F49" s="12">
        <f t="shared" si="11"/>
        <v>5542723767.3099995</v>
      </c>
      <c r="G49" s="12">
        <f t="shared" si="11"/>
        <v>5542723767.3099995</v>
      </c>
      <c r="H49" s="14">
        <f t="shared" si="2"/>
        <v>-296708454.45000076</v>
      </c>
    </row>
    <row r="50" spans="2:8" s="2" customFormat="1" ht="15" customHeight="1">
      <c r="B50" s="7" t="s">
        <v>31</v>
      </c>
      <c r="C50" s="13">
        <v>0</v>
      </c>
      <c r="D50" s="15">
        <f t="shared" si="4"/>
        <v>3758527.78</v>
      </c>
      <c r="E50" s="13">
        <v>3758527.78</v>
      </c>
      <c r="F50" s="13">
        <v>3758527.78</v>
      </c>
      <c r="G50" s="13">
        <f>F50</f>
        <v>3758527.78</v>
      </c>
      <c r="H50" s="15">
        <f t="shared" si="2"/>
        <v>0</v>
      </c>
    </row>
    <row r="51" spans="2:8" s="2" customFormat="1" ht="15" customHeight="1">
      <c r="B51" s="7" t="s">
        <v>30</v>
      </c>
      <c r="C51" s="13">
        <v>166413500</v>
      </c>
      <c r="D51" s="15">
        <f t="shared" si="4"/>
        <v>1140612679.1899998</v>
      </c>
      <c r="E51" s="13">
        <v>1307026179.1899998</v>
      </c>
      <c r="F51" s="13">
        <v>1176083186.55</v>
      </c>
      <c r="G51" s="13">
        <f t="shared" ref="G51:G57" si="12">F51</f>
        <v>1176083186.55</v>
      </c>
      <c r="H51" s="15">
        <f t="shared" si="2"/>
        <v>-130942992.63999987</v>
      </c>
    </row>
    <row r="52" spans="2:8" s="2" customFormat="1" ht="15" customHeight="1">
      <c r="B52" s="7" t="s">
        <v>29</v>
      </c>
      <c r="C52" s="13">
        <v>222431113</v>
      </c>
      <c r="D52" s="15">
        <f t="shared" si="4"/>
        <v>130672875.01000005</v>
      </c>
      <c r="E52" s="13">
        <v>353103988.01000005</v>
      </c>
      <c r="F52" s="13">
        <v>286268392.33000004</v>
      </c>
      <c r="G52" s="13">
        <f t="shared" si="12"/>
        <v>286268392.33000004</v>
      </c>
      <c r="H52" s="15">
        <f t="shared" si="2"/>
        <v>-66835595.680000007</v>
      </c>
    </row>
    <row r="53" spans="2:8" s="2" customFormat="1" ht="15" customHeight="1">
      <c r="B53" s="7" t="s">
        <v>28</v>
      </c>
      <c r="C53" s="13">
        <v>0</v>
      </c>
      <c r="D53" s="15">
        <f t="shared" si="4"/>
        <v>0</v>
      </c>
      <c r="E53" s="13">
        <v>0</v>
      </c>
      <c r="F53" s="13">
        <v>0</v>
      </c>
      <c r="G53" s="13">
        <f t="shared" si="12"/>
        <v>0</v>
      </c>
      <c r="H53" s="15">
        <f t="shared" si="2"/>
        <v>0</v>
      </c>
    </row>
    <row r="54" spans="2:8" s="2" customFormat="1" ht="15" customHeight="1">
      <c r="B54" s="7" t="s">
        <v>27</v>
      </c>
      <c r="C54" s="13">
        <v>0</v>
      </c>
      <c r="D54" s="15">
        <f t="shared" si="4"/>
        <v>2122232.7799999998</v>
      </c>
      <c r="E54" s="13">
        <v>2122232.7799999998</v>
      </c>
      <c r="F54" s="13">
        <v>1693133.1099999999</v>
      </c>
      <c r="G54" s="13">
        <f t="shared" si="12"/>
        <v>1693133.1099999999</v>
      </c>
      <c r="H54" s="15">
        <f t="shared" si="2"/>
        <v>-429099.66999999993</v>
      </c>
    </row>
    <row r="55" spans="2:8" s="2" customFormat="1" ht="15" customHeight="1">
      <c r="B55" s="7" t="s">
        <v>26</v>
      </c>
      <c r="C55" s="13">
        <v>0</v>
      </c>
      <c r="D55" s="15">
        <f t="shared" si="4"/>
        <v>0</v>
      </c>
      <c r="E55" s="13">
        <v>0</v>
      </c>
      <c r="F55" s="13">
        <v>0</v>
      </c>
      <c r="G55" s="13">
        <f t="shared" si="12"/>
        <v>0</v>
      </c>
      <c r="H55" s="15">
        <f t="shared" si="2"/>
        <v>0</v>
      </c>
    </row>
    <row r="56" spans="2:8" s="2" customFormat="1" ht="15" customHeight="1">
      <c r="B56" s="7" t="s">
        <v>25</v>
      </c>
      <c r="C56" s="13">
        <v>1970641215</v>
      </c>
      <c r="D56" s="15">
        <f t="shared" si="4"/>
        <v>1111724574.1700001</v>
      </c>
      <c r="E56" s="13">
        <v>3082365789.1700001</v>
      </c>
      <c r="F56" s="13">
        <v>3020186069.6000004</v>
      </c>
      <c r="G56" s="13">
        <f t="shared" si="12"/>
        <v>3020186069.6000004</v>
      </c>
      <c r="H56" s="15">
        <f t="shared" si="2"/>
        <v>-62179719.569999695</v>
      </c>
    </row>
    <row r="57" spans="2:8" s="2" customFormat="1" ht="15" customHeight="1">
      <c r="B57" s="7" t="s">
        <v>24</v>
      </c>
      <c r="C57" s="13">
        <v>1136005978</v>
      </c>
      <c r="D57" s="15">
        <f t="shared" si="4"/>
        <v>-44950473.170000076</v>
      </c>
      <c r="E57" s="13">
        <v>1091055504.8299999</v>
      </c>
      <c r="F57" s="13">
        <v>1054734457.9400001</v>
      </c>
      <c r="G57" s="13">
        <f t="shared" si="12"/>
        <v>1054734457.9400001</v>
      </c>
      <c r="H57" s="15">
        <f t="shared" si="2"/>
        <v>-36321046.889999866</v>
      </c>
    </row>
    <row r="58" spans="2:8" s="2" customFormat="1" ht="4.9000000000000004" customHeight="1">
      <c r="B58" s="7"/>
      <c r="C58" s="13"/>
      <c r="D58" s="15"/>
      <c r="E58" s="13"/>
      <c r="F58" s="13"/>
      <c r="G58" s="13"/>
      <c r="H58" s="15"/>
    </row>
    <row r="59" spans="2:8" s="2" customFormat="1" ht="15" customHeight="1">
      <c r="B59" s="8" t="s">
        <v>23</v>
      </c>
      <c r="C59" s="12">
        <f>SUM(C60:C66)</f>
        <v>14343397853</v>
      </c>
      <c r="D59" s="16">
        <f t="shared" si="4"/>
        <v>11142320741.910004</v>
      </c>
      <c r="E59" s="12">
        <f t="shared" ref="E59:G59" si="13">SUM(E60:E66)</f>
        <v>25485718594.910004</v>
      </c>
      <c r="F59" s="12">
        <f t="shared" si="13"/>
        <v>21919245377.229984</v>
      </c>
      <c r="G59" s="12">
        <f t="shared" si="13"/>
        <v>21919245377.229984</v>
      </c>
      <c r="H59" s="16">
        <f t="shared" si="2"/>
        <v>-3566473217.6800194</v>
      </c>
    </row>
    <row r="60" spans="2:8" s="2" customFormat="1" ht="15" customHeight="1">
      <c r="B60" s="7" t="s">
        <v>22</v>
      </c>
      <c r="C60" s="13">
        <v>2739748510</v>
      </c>
      <c r="D60" s="15">
        <f t="shared" si="4"/>
        <v>1525257395.5300007</v>
      </c>
      <c r="E60" s="13">
        <v>4265005905.5300007</v>
      </c>
      <c r="F60" s="13">
        <v>3873711390.5900006</v>
      </c>
      <c r="G60" s="13">
        <f>F60</f>
        <v>3873711390.5900006</v>
      </c>
      <c r="H60" s="15">
        <f t="shared" si="2"/>
        <v>-391294514.94000006</v>
      </c>
    </row>
    <row r="61" spans="2:8" s="2" customFormat="1" ht="15" customHeight="1">
      <c r="B61" s="7" t="s">
        <v>21</v>
      </c>
      <c r="C61" s="13">
        <v>4839079130</v>
      </c>
      <c r="D61" s="15">
        <f t="shared" si="4"/>
        <v>4237431278.0399971</v>
      </c>
      <c r="E61" s="13">
        <v>9076510408.0399971</v>
      </c>
      <c r="F61" s="13">
        <v>6771618875.809988</v>
      </c>
      <c r="G61" s="13">
        <f t="shared" ref="G61:G66" si="14">F61</f>
        <v>6771618875.809988</v>
      </c>
      <c r="H61" s="15">
        <f t="shared" si="2"/>
        <v>-2304891532.2300091</v>
      </c>
    </row>
    <row r="62" spans="2:8" s="2" customFormat="1" ht="15" customHeight="1">
      <c r="B62" s="7" t="s">
        <v>20</v>
      </c>
      <c r="C62" s="13">
        <v>4752086915</v>
      </c>
      <c r="D62" s="15">
        <f t="shared" si="4"/>
        <v>3606561855.8100023</v>
      </c>
      <c r="E62" s="13">
        <v>8358648770.8100023</v>
      </c>
      <c r="F62" s="13">
        <v>8148265642.369998</v>
      </c>
      <c r="G62" s="13">
        <f t="shared" si="14"/>
        <v>8148265642.369998</v>
      </c>
      <c r="H62" s="15">
        <f t="shared" si="2"/>
        <v>-210383128.44000435</v>
      </c>
    </row>
    <row r="63" spans="2:8" s="2" customFormat="1" ht="15" customHeight="1">
      <c r="B63" s="7" t="s">
        <v>19</v>
      </c>
      <c r="C63" s="13">
        <v>353790526</v>
      </c>
      <c r="D63" s="15">
        <f t="shared" si="4"/>
        <v>715551785.28999996</v>
      </c>
      <c r="E63" s="13">
        <v>1069342311.29</v>
      </c>
      <c r="F63" s="13">
        <v>690769689.94999981</v>
      </c>
      <c r="G63" s="13">
        <f t="shared" si="14"/>
        <v>690769689.94999981</v>
      </c>
      <c r="H63" s="15">
        <f t="shared" si="2"/>
        <v>-378572621.34000015</v>
      </c>
    </row>
    <row r="64" spans="2:8" s="2" customFormat="1" ht="15" customHeight="1">
      <c r="B64" s="7" t="s">
        <v>18</v>
      </c>
      <c r="C64" s="13">
        <v>400354889</v>
      </c>
      <c r="D64" s="15">
        <f t="shared" si="4"/>
        <v>684114200.65000033</v>
      </c>
      <c r="E64" s="13">
        <v>1084469089.6500003</v>
      </c>
      <c r="F64" s="13">
        <v>877830568.12</v>
      </c>
      <c r="G64" s="13">
        <f t="shared" si="14"/>
        <v>877830568.12</v>
      </c>
      <c r="H64" s="15">
        <f t="shared" si="2"/>
        <v>-206638521.53000033</v>
      </c>
    </row>
    <row r="65" spans="2:8" s="2" customFormat="1" ht="15" customHeight="1">
      <c r="B65" s="17" t="s">
        <v>17</v>
      </c>
      <c r="C65" s="18">
        <v>1257953883</v>
      </c>
      <c r="D65" s="19">
        <f t="shared" si="4"/>
        <v>373788226.58999968</v>
      </c>
      <c r="E65" s="18">
        <v>1631742109.5899997</v>
      </c>
      <c r="F65" s="18">
        <v>1557049210.3899999</v>
      </c>
      <c r="G65" s="18">
        <f t="shared" si="14"/>
        <v>1557049210.3899999</v>
      </c>
      <c r="H65" s="19">
        <f t="shared" si="2"/>
        <v>-74692899.199999809</v>
      </c>
    </row>
    <row r="66" spans="2:8" s="2" customFormat="1" ht="15" customHeight="1">
      <c r="B66" s="7" t="s">
        <v>16</v>
      </c>
      <c r="C66" s="13">
        <v>384000</v>
      </c>
      <c r="D66" s="15">
        <f t="shared" si="4"/>
        <v>-384000</v>
      </c>
      <c r="E66" s="13">
        <v>0</v>
      </c>
      <c r="F66" s="13">
        <v>0</v>
      </c>
      <c r="G66" s="13">
        <f t="shared" si="14"/>
        <v>0</v>
      </c>
      <c r="H66" s="15">
        <f t="shared" si="2"/>
        <v>0</v>
      </c>
    </row>
    <row r="67" spans="2:8" s="2" customFormat="1" ht="4.9000000000000004" customHeight="1">
      <c r="B67" s="7"/>
      <c r="C67" s="13"/>
      <c r="D67" s="15"/>
      <c r="E67" s="13"/>
      <c r="F67" s="13"/>
      <c r="G67" s="13"/>
      <c r="H67" s="15"/>
    </row>
    <row r="68" spans="2:8" s="2" customFormat="1" ht="30" customHeight="1">
      <c r="B68" s="6" t="s">
        <v>15</v>
      </c>
      <c r="C68" s="12">
        <f>SUM(C69:C77)</f>
        <v>3555049932</v>
      </c>
      <c r="D68" s="14">
        <f t="shared" si="4"/>
        <v>3002909704.8900003</v>
      </c>
      <c r="E68" s="12">
        <f t="shared" ref="E68:G68" si="15">SUM(E69:E77)</f>
        <v>6557959636.8900003</v>
      </c>
      <c r="F68" s="12">
        <f t="shared" si="15"/>
        <v>4330040223.7800007</v>
      </c>
      <c r="G68" s="12">
        <f t="shared" si="15"/>
        <v>4330040223.7800007</v>
      </c>
      <c r="H68" s="14">
        <f t="shared" si="2"/>
        <v>-2227919413.1099997</v>
      </c>
    </row>
    <row r="69" spans="2:8" s="2" customFormat="1" ht="30" customHeight="1">
      <c r="B69" s="7" t="s">
        <v>14</v>
      </c>
      <c r="C69" s="13">
        <v>3279976</v>
      </c>
      <c r="D69" s="15">
        <f t="shared" si="4"/>
        <v>35386681.839999996</v>
      </c>
      <c r="E69" s="13">
        <v>38666657.839999996</v>
      </c>
      <c r="F69" s="13">
        <v>38652483.640000001</v>
      </c>
      <c r="G69" s="13">
        <f>F69</f>
        <v>38652483.640000001</v>
      </c>
      <c r="H69" s="15">
        <f t="shared" si="2"/>
        <v>-14174.19999999553</v>
      </c>
    </row>
    <row r="70" spans="2:8" s="2" customFormat="1" ht="15" customHeight="1">
      <c r="B70" s="7" t="s">
        <v>13</v>
      </c>
      <c r="C70" s="13">
        <v>248586</v>
      </c>
      <c r="D70" s="15">
        <f t="shared" si="4"/>
        <v>64766038.530000001</v>
      </c>
      <c r="E70" s="13">
        <v>65014624.530000001</v>
      </c>
      <c r="F70" s="13">
        <v>64870340.049999997</v>
      </c>
      <c r="G70" s="13">
        <f>F70</f>
        <v>64870340.049999997</v>
      </c>
      <c r="H70" s="15">
        <f t="shared" si="2"/>
        <v>-144284.48000000417</v>
      </c>
    </row>
    <row r="71" spans="2:8" s="2" customFormat="1" ht="15" customHeight="1">
      <c r="B71" s="7" t="s">
        <v>12</v>
      </c>
      <c r="C71" s="13">
        <v>0</v>
      </c>
      <c r="D71" s="15">
        <f t="shared" si="4"/>
        <v>0</v>
      </c>
      <c r="E71" s="13">
        <v>0</v>
      </c>
      <c r="F71" s="13">
        <v>0</v>
      </c>
      <c r="G71" s="13"/>
      <c r="H71" s="15">
        <f t="shared" si="2"/>
        <v>0</v>
      </c>
    </row>
    <row r="72" spans="2:8" s="2" customFormat="1" ht="15" customHeight="1">
      <c r="B72" s="7" t="s">
        <v>11</v>
      </c>
      <c r="C72" s="13">
        <v>0</v>
      </c>
      <c r="D72" s="15">
        <f t="shared" si="4"/>
        <v>0</v>
      </c>
      <c r="E72" s="13">
        <v>0</v>
      </c>
      <c r="F72" s="13">
        <v>0</v>
      </c>
      <c r="G72" s="13"/>
      <c r="H72" s="15">
        <f t="shared" si="2"/>
        <v>0</v>
      </c>
    </row>
    <row r="73" spans="2:8" s="2" customFormat="1" ht="15" customHeight="1">
      <c r="B73" s="7" t="s">
        <v>10</v>
      </c>
      <c r="C73" s="13">
        <v>3550359859</v>
      </c>
      <c r="D73" s="15">
        <f t="shared" si="4"/>
        <v>2903133495.7600002</v>
      </c>
      <c r="E73" s="13">
        <v>6453493354.7600002</v>
      </c>
      <c r="F73" s="13">
        <v>4225741676.6200004</v>
      </c>
      <c r="G73" s="13">
        <f>F73</f>
        <v>4225741676.6200004</v>
      </c>
      <c r="H73" s="15">
        <f t="shared" si="2"/>
        <v>-2227751678.1399999</v>
      </c>
    </row>
    <row r="74" spans="2:8" s="2" customFormat="1" ht="15" customHeight="1">
      <c r="B74" s="7" t="s">
        <v>9</v>
      </c>
      <c r="C74" s="13">
        <v>0</v>
      </c>
      <c r="D74" s="15">
        <f t="shared" si="4"/>
        <v>0</v>
      </c>
      <c r="E74" s="13">
        <v>0</v>
      </c>
      <c r="F74" s="13">
        <v>0</v>
      </c>
      <c r="G74" s="13"/>
      <c r="H74" s="15">
        <f t="shared" si="2"/>
        <v>0</v>
      </c>
    </row>
    <row r="75" spans="2:8" s="2" customFormat="1" ht="15" customHeight="1">
      <c r="B75" s="7" t="s">
        <v>8</v>
      </c>
      <c r="C75" s="13">
        <v>177334</v>
      </c>
      <c r="D75" s="15">
        <f t="shared" si="4"/>
        <v>-18344</v>
      </c>
      <c r="E75" s="13">
        <v>158990</v>
      </c>
      <c r="F75" s="13">
        <v>149713.71000000002</v>
      </c>
      <c r="G75" s="13">
        <f>F75</f>
        <v>149713.71000000002</v>
      </c>
      <c r="H75" s="15">
        <f t="shared" si="2"/>
        <v>-9276.289999999979</v>
      </c>
    </row>
    <row r="76" spans="2:8" s="2" customFormat="1" ht="15" customHeight="1">
      <c r="B76" s="7" t="s">
        <v>7</v>
      </c>
      <c r="C76" s="13">
        <v>0</v>
      </c>
      <c r="D76" s="15">
        <f t="shared" si="4"/>
        <v>0</v>
      </c>
      <c r="E76" s="13">
        <v>0</v>
      </c>
      <c r="F76" s="13">
        <v>0</v>
      </c>
      <c r="G76" s="13"/>
      <c r="H76" s="15">
        <f t="shared" ref="H76:H85" si="16">F76-E76</f>
        <v>0</v>
      </c>
    </row>
    <row r="77" spans="2:8" s="2" customFormat="1" ht="15" customHeight="1">
      <c r="B77" s="7" t="s">
        <v>6</v>
      </c>
      <c r="C77" s="13">
        <v>984177</v>
      </c>
      <c r="D77" s="15">
        <f t="shared" si="4"/>
        <v>-358167.24</v>
      </c>
      <c r="E77" s="13">
        <v>626009.76</v>
      </c>
      <c r="F77" s="13">
        <v>626009.76</v>
      </c>
      <c r="G77" s="13">
        <f>F77</f>
        <v>626009.76</v>
      </c>
      <c r="H77" s="15">
        <f t="shared" si="16"/>
        <v>0</v>
      </c>
    </row>
    <row r="78" spans="2:8" s="2" customFormat="1" ht="4.9000000000000004" customHeight="1">
      <c r="B78" s="7"/>
      <c r="C78" s="13"/>
      <c r="D78" s="15"/>
      <c r="E78" s="13"/>
      <c r="F78" s="13"/>
      <c r="G78" s="13"/>
      <c r="H78" s="15"/>
    </row>
    <row r="79" spans="2:8" s="2" customFormat="1" ht="30" customHeight="1">
      <c r="B79" s="6" t="s">
        <v>5</v>
      </c>
      <c r="C79" s="12">
        <f>SUM(C80:C83)</f>
        <v>0</v>
      </c>
      <c r="D79" s="15">
        <f t="shared" ref="D79:D85" si="17">E79-C79</f>
        <v>582978494.60000002</v>
      </c>
      <c r="E79" s="12">
        <f t="shared" ref="E79:G79" si="18">SUM(E80:E83)</f>
        <v>582978494.60000002</v>
      </c>
      <c r="F79" s="12">
        <f t="shared" si="18"/>
        <v>582978494.60000002</v>
      </c>
      <c r="G79" s="12">
        <f t="shared" si="18"/>
        <v>582978494.60000002</v>
      </c>
      <c r="H79" s="15">
        <f t="shared" si="16"/>
        <v>0</v>
      </c>
    </row>
    <row r="80" spans="2:8" s="2" customFormat="1" ht="30" customHeight="1">
      <c r="B80" s="7" t="s">
        <v>4</v>
      </c>
      <c r="C80" s="13">
        <v>0</v>
      </c>
      <c r="D80" s="15">
        <f t="shared" si="17"/>
        <v>582978494.60000002</v>
      </c>
      <c r="E80" s="13">
        <v>582978494.60000002</v>
      </c>
      <c r="F80" s="13">
        <v>582978494.60000002</v>
      </c>
      <c r="G80" s="13">
        <v>582978494.60000002</v>
      </c>
      <c r="H80" s="15">
        <f t="shared" si="16"/>
        <v>0</v>
      </c>
    </row>
    <row r="81" spans="2:8" s="2" customFormat="1" ht="30" customHeight="1">
      <c r="B81" s="7" t="s">
        <v>3</v>
      </c>
      <c r="C81" s="13">
        <v>0</v>
      </c>
      <c r="D81" s="15">
        <f t="shared" si="17"/>
        <v>0</v>
      </c>
      <c r="E81" s="13">
        <v>0</v>
      </c>
      <c r="F81" s="13">
        <v>0</v>
      </c>
      <c r="G81" s="13">
        <v>0</v>
      </c>
      <c r="H81" s="15">
        <f t="shared" si="16"/>
        <v>0</v>
      </c>
    </row>
    <row r="82" spans="2:8" s="2" customFormat="1" ht="15" customHeight="1">
      <c r="B82" s="7" t="s">
        <v>2</v>
      </c>
      <c r="C82" s="13">
        <v>0</v>
      </c>
      <c r="D82" s="15">
        <f t="shared" si="17"/>
        <v>0</v>
      </c>
      <c r="E82" s="13">
        <v>0</v>
      </c>
      <c r="F82" s="13">
        <v>0</v>
      </c>
      <c r="G82" s="13">
        <v>0</v>
      </c>
      <c r="H82" s="15">
        <f t="shared" si="16"/>
        <v>0</v>
      </c>
    </row>
    <row r="83" spans="2:8" s="2" customFormat="1" ht="15" customHeight="1">
      <c r="B83" s="7" t="s">
        <v>1</v>
      </c>
      <c r="C83" s="13">
        <v>0</v>
      </c>
      <c r="D83" s="15">
        <f t="shared" si="17"/>
        <v>0</v>
      </c>
      <c r="E83" s="13">
        <v>0</v>
      </c>
      <c r="F83" s="13">
        <v>0</v>
      </c>
      <c r="G83" s="13">
        <v>0</v>
      </c>
      <c r="H83" s="15">
        <f t="shared" si="16"/>
        <v>0</v>
      </c>
    </row>
    <row r="84" spans="2:8" s="2" customFormat="1" ht="4.9000000000000004" customHeight="1">
      <c r="B84" s="7"/>
      <c r="C84" s="13"/>
      <c r="D84" s="15"/>
      <c r="E84" s="13"/>
      <c r="F84" s="13"/>
      <c r="G84" s="13"/>
      <c r="H84" s="15"/>
    </row>
    <row r="85" spans="2:8" s="2" customFormat="1" ht="15" customHeight="1">
      <c r="B85" s="8" t="s">
        <v>0</v>
      </c>
      <c r="C85" s="12">
        <f>SUM(C11+C48)</f>
        <v>171873199128</v>
      </c>
      <c r="D85" s="14">
        <f t="shared" si="17"/>
        <v>41540515180.2901</v>
      </c>
      <c r="E85" s="12">
        <f t="shared" ref="E85:G85" si="19">SUM(E11+E48)</f>
        <v>213413714308.2901</v>
      </c>
      <c r="F85" s="12">
        <f t="shared" si="19"/>
        <v>206505426150.09009</v>
      </c>
      <c r="G85" s="12">
        <f t="shared" si="19"/>
        <v>206505426150.09009</v>
      </c>
      <c r="H85" s="14">
        <f t="shared" si="16"/>
        <v>-6908288158.2000122</v>
      </c>
    </row>
    <row r="86" spans="2:8" s="2" customFormat="1" ht="4.9000000000000004" customHeight="1">
      <c r="B86" s="9"/>
      <c r="C86" s="10"/>
      <c r="D86" s="10"/>
      <c r="E86" s="10"/>
      <c r="F86" s="10"/>
      <c r="G86" s="10"/>
      <c r="H86" s="10"/>
    </row>
    <row r="87" spans="2:8" ht="13.9" customHeight="1">
      <c r="B87" s="23" t="s">
        <v>49</v>
      </c>
      <c r="C87" s="23"/>
      <c r="D87" s="23"/>
      <c r="E87" s="23"/>
      <c r="F87" s="23"/>
      <c r="G87" s="23"/>
      <c r="H87" s="23"/>
    </row>
    <row r="88" spans="2:8">
      <c r="B88" s="24" t="s">
        <v>45</v>
      </c>
      <c r="C88" s="24"/>
      <c r="D88" s="24"/>
      <c r="E88" s="24"/>
      <c r="F88" s="24"/>
      <c r="G88" s="24"/>
      <c r="H88" s="24"/>
    </row>
    <row r="89" spans="2:8" ht="13.9" customHeight="1">
      <c r="B89" s="25" t="s">
        <v>50</v>
      </c>
      <c r="C89" s="25"/>
      <c r="D89" s="25"/>
      <c r="E89" s="25"/>
      <c r="F89" s="25"/>
      <c r="G89" s="25"/>
      <c r="H89" s="25"/>
    </row>
  </sheetData>
  <mergeCells count="11">
    <mergeCell ref="B3:H3"/>
    <mergeCell ref="B4:H4"/>
    <mergeCell ref="B5:H5"/>
    <mergeCell ref="B6:H6"/>
    <mergeCell ref="B7:H7"/>
    <mergeCell ref="B8:B9"/>
    <mergeCell ref="C8:G8"/>
    <mergeCell ref="B87:H87"/>
    <mergeCell ref="B88:H88"/>
    <mergeCell ref="B89:H89"/>
    <mergeCell ref="H8:H9"/>
  </mergeCells>
  <printOptions horizontalCentered="1"/>
  <pageMargins left="0.31496062992125984" right="0.31496062992125984" top="0.39370078740157483" bottom="0.74803149606299213" header="0.31496062992125984" footer="0.31496062992125984"/>
  <pageSetup scale="6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Formato 6c</vt:lpstr>
      <vt:lpstr>'Formato 6c'!Área_de_impresión</vt:lpstr>
      <vt:lpstr>'Formato 6c'!Títulos_a_imprimir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Finanzas-CDMX</dc:creator>
  <cp:lastModifiedBy>Finanzas</cp:lastModifiedBy>
  <cp:lastPrinted>2017-05-04T17:07:50Z</cp:lastPrinted>
  <dcterms:created xsi:type="dcterms:W3CDTF">2017-01-26T16:14:45Z</dcterms:created>
  <dcterms:modified xsi:type="dcterms:W3CDTF">2017-05-04T17:38:09Z</dcterms:modified>
</cp:coreProperties>
</file>