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D:\SAFCDMX\EJERCICIO 2021\3 Enero Septiembre\3 LDF\Nuevas Clasificaciones LDF\"/>
    </mc:Choice>
  </mc:AlternateContent>
  <xr:revisionPtr revIDLastSave="0" documentId="13_ncr:1_{6A3D713A-BE17-4513-BA6C-8CA15CDDD835}" xr6:coauthVersionLast="47" xr6:coauthVersionMax="47" xr10:uidLastSave="{00000000-0000-0000-0000-000000000000}"/>
  <bookViews>
    <workbookView xWindow="-120" yWindow="-120" windowWidth="20730" windowHeight="11160" xr2:uid="{00000000-000D-0000-FFFF-FFFF00000000}"/>
  </bookViews>
  <sheets>
    <sheet name="Administrativa-1" sheetId="1" r:id="rId1"/>
    <sheet name="Administrativa-2" sheetId="2" r:id="rId2"/>
    <sheet name="Administrativa-3" sheetId="3" r:id="rId3"/>
  </sheets>
  <externalReferences>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'Administrativa-1'!$B$124:$B$239</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'Administrativa-1'!$A$1:$I$246</definedName>
    <definedName name="_xlnm.Print_Area" localSheetId="1">'Administrativa-2'!$A$1:$I$30</definedName>
    <definedName name="_xlnm.Print_Area" localSheetId="2">'Administrativa-3'!$A$1:$I$35</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Compromiso">#REF!</definedName>
    <definedName name="datos">OFFSET([2]datos!$A$1,0,0,COUNTA([2]datos!$A$1:$A$65536),23)</definedName>
    <definedName name="dc" localSheetId="0">#REF!</definedName>
    <definedName name="dc" localSheetId="2">#REF!</definedName>
    <definedName name="dc">#REF!</definedName>
    <definedName name="DEFAULT">[1]INICIO!$AA$10</definedName>
    <definedName name="DEUDA" localSheetId="0">#REF!</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 localSheetId="1">#REF!</definedName>
    <definedName name="GCI" localSheetId="2">#REF!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 localSheetId="1">#REF!</definedName>
    <definedName name="MODIF" localSheetId="2">#REF!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[4]grafx!$A$34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'Administrativa-1'!$1:$8</definedName>
    <definedName name="_xlnm.Print_Titles" localSheetId="1">'Administrativa-2'!$1:$9</definedName>
    <definedName name="_xlnm.Print_Titles" localSheetId="2">'Administrativa-3'!$1:$9</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EGA">#REF!</definedName>
    <definedName name="UR" localSheetId="0">#REF!</definedName>
    <definedName name="UR" localSheetId="1">#REF!</definedName>
    <definedName name="UR" localSheetId="2">#REF!</definedName>
    <definedName name="U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4" i="1" l="1"/>
  <c r="F205" i="1"/>
  <c r="F224" i="1"/>
  <c r="F234" i="1"/>
  <c r="E124" i="1"/>
  <c r="C193" i="1"/>
  <c r="C205" i="1"/>
  <c r="C212" i="1"/>
  <c r="C234" i="1"/>
  <c r="D124" i="1"/>
  <c r="C215" i="1"/>
  <c r="C223" i="1"/>
  <c r="H9" i="1"/>
  <c r="E9" i="1"/>
  <c r="D9" i="1"/>
  <c r="B9" i="1"/>
  <c r="B19" i="3"/>
  <c r="D19" i="3"/>
  <c r="D28" i="3" s="1"/>
  <c r="E19" i="3"/>
  <c r="H19" i="3"/>
  <c r="D10" i="3"/>
  <c r="E10" i="3"/>
  <c r="H10" i="3"/>
  <c r="B10" i="3"/>
  <c r="F26" i="3"/>
  <c r="G26" i="3" s="1"/>
  <c r="I26" i="3" s="1"/>
  <c r="C26" i="3"/>
  <c r="F25" i="3"/>
  <c r="G25" i="3" s="1"/>
  <c r="I25" i="3" s="1"/>
  <c r="C25" i="3"/>
  <c r="F24" i="3"/>
  <c r="G24" i="3" s="1"/>
  <c r="I24" i="3" s="1"/>
  <c r="C24" i="3"/>
  <c r="F23" i="3"/>
  <c r="G23" i="3" s="1"/>
  <c r="I23" i="3" s="1"/>
  <c r="C23" i="3"/>
  <c r="F22" i="3"/>
  <c r="G22" i="3" s="1"/>
  <c r="I22" i="3" s="1"/>
  <c r="C22" i="3"/>
  <c r="F21" i="3"/>
  <c r="G21" i="3" s="1"/>
  <c r="I21" i="3" s="1"/>
  <c r="C21" i="3"/>
  <c r="F20" i="3"/>
  <c r="G20" i="3" s="1"/>
  <c r="I20" i="3" s="1"/>
  <c r="C20" i="3"/>
  <c r="D16" i="2"/>
  <c r="E16" i="2"/>
  <c r="H16" i="2"/>
  <c r="B16" i="2"/>
  <c r="D10" i="2"/>
  <c r="E10" i="2"/>
  <c r="E23" i="2" s="1"/>
  <c r="H10" i="2"/>
  <c r="B10" i="2"/>
  <c r="F20" i="2"/>
  <c r="G20" i="2" s="1"/>
  <c r="I20" i="2" s="1"/>
  <c r="C20" i="2"/>
  <c r="F19" i="2"/>
  <c r="G19" i="2" s="1"/>
  <c r="I19" i="2" s="1"/>
  <c r="C19" i="2"/>
  <c r="F18" i="2"/>
  <c r="G18" i="2" s="1"/>
  <c r="I18" i="2" s="1"/>
  <c r="C18" i="2"/>
  <c r="F17" i="2"/>
  <c r="G17" i="2" s="1"/>
  <c r="I17" i="2" s="1"/>
  <c r="C17" i="2"/>
  <c r="F193" i="1"/>
  <c r="G193" i="1" s="1"/>
  <c r="I193" i="1" s="1"/>
  <c r="F236" i="1"/>
  <c r="G236" i="1" s="1"/>
  <c r="I236" i="1" s="1"/>
  <c r="C224" i="1"/>
  <c r="C236" i="1"/>
  <c r="F223" i="1"/>
  <c r="F215" i="1"/>
  <c r="F212" i="1"/>
  <c r="G212" i="1" s="1"/>
  <c r="F182" i="1"/>
  <c r="G182" i="1" s="1"/>
  <c r="I182" i="1" s="1"/>
  <c r="C182" i="1"/>
  <c r="F178" i="1"/>
  <c r="G178" i="1" s="1"/>
  <c r="I178" i="1" s="1"/>
  <c r="C178" i="1"/>
  <c r="F176" i="1"/>
  <c r="G176" i="1" s="1"/>
  <c r="I176" i="1" s="1"/>
  <c r="C176" i="1"/>
  <c r="F171" i="1"/>
  <c r="G171" i="1" s="1"/>
  <c r="I171" i="1" s="1"/>
  <c r="C171" i="1"/>
  <c r="F168" i="1"/>
  <c r="G168" i="1" s="1"/>
  <c r="I168" i="1" s="1"/>
  <c r="C168" i="1"/>
  <c r="F166" i="1"/>
  <c r="G166" i="1" s="1"/>
  <c r="I166" i="1" s="1"/>
  <c r="C166" i="1"/>
  <c r="F164" i="1"/>
  <c r="G164" i="1" s="1"/>
  <c r="I164" i="1" s="1"/>
  <c r="C164" i="1"/>
  <c r="F162" i="1"/>
  <c r="G162" i="1" s="1"/>
  <c r="I162" i="1" s="1"/>
  <c r="C162" i="1"/>
  <c r="F160" i="1"/>
  <c r="G160" i="1" s="1"/>
  <c r="I160" i="1" s="1"/>
  <c r="C160" i="1"/>
  <c r="F159" i="1"/>
  <c r="G159" i="1" s="1"/>
  <c r="I159" i="1" s="1"/>
  <c r="C159" i="1"/>
  <c r="F154" i="1"/>
  <c r="G154" i="1" s="1"/>
  <c r="I154" i="1" s="1"/>
  <c r="C154" i="1"/>
  <c r="F147" i="1"/>
  <c r="G147" i="1" s="1"/>
  <c r="I147" i="1" s="1"/>
  <c r="C147" i="1"/>
  <c r="F146" i="1"/>
  <c r="G146" i="1" s="1"/>
  <c r="I146" i="1" s="1"/>
  <c r="C146" i="1"/>
  <c r="F145" i="1"/>
  <c r="G145" i="1" s="1"/>
  <c r="I145" i="1" s="1"/>
  <c r="C145" i="1"/>
  <c r="F144" i="1"/>
  <c r="G144" i="1" s="1"/>
  <c r="I144" i="1" s="1"/>
  <c r="C144" i="1"/>
  <c r="F143" i="1"/>
  <c r="G143" i="1" s="1"/>
  <c r="I143" i="1" s="1"/>
  <c r="C143" i="1"/>
  <c r="F142" i="1"/>
  <c r="G142" i="1" s="1"/>
  <c r="I142" i="1" s="1"/>
  <c r="C142" i="1"/>
  <c r="F141" i="1"/>
  <c r="G141" i="1" s="1"/>
  <c r="I141" i="1" s="1"/>
  <c r="C141" i="1"/>
  <c r="F140" i="1"/>
  <c r="G140" i="1" s="1"/>
  <c r="I140" i="1" s="1"/>
  <c r="C140" i="1"/>
  <c r="F139" i="1"/>
  <c r="G139" i="1" s="1"/>
  <c r="I139" i="1" s="1"/>
  <c r="C139" i="1"/>
  <c r="F138" i="1"/>
  <c r="G138" i="1" s="1"/>
  <c r="I138" i="1" s="1"/>
  <c r="C138" i="1"/>
  <c r="F137" i="1"/>
  <c r="G137" i="1" s="1"/>
  <c r="I137" i="1" s="1"/>
  <c r="C137" i="1"/>
  <c r="F136" i="1"/>
  <c r="G136" i="1" s="1"/>
  <c r="I136" i="1" s="1"/>
  <c r="C136" i="1"/>
  <c r="F135" i="1"/>
  <c r="G135" i="1" s="1"/>
  <c r="I135" i="1" s="1"/>
  <c r="C135" i="1"/>
  <c r="F134" i="1"/>
  <c r="G134" i="1" s="1"/>
  <c r="I134" i="1" s="1"/>
  <c r="C134" i="1"/>
  <c r="F133" i="1"/>
  <c r="G133" i="1" s="1"/>
  <c r="I133" i="1" s="1"/>
  <c r="C133" i="1"/>
  <c r="F132" i="1"/>
  <c r="G132" i="1" s="1"/>
  <c r="I132" i="1" s="1"/>
  <c r="C132" i="1"/>
  <c r="F131" i="1"/>
  <c r="G131" i="1" s="1"/>
  <c r="I131" i="1" s="1"/>
  <c r="C131" i="1"/>
  <c r="F130" i="1"/>
  <c r="G130" i="1" s="1"/>
  <c r="I130" i="1" s="1"/>
  <c r="C130" i="1"/>
  <c r="F127" i="1"/>
  <c r="G127" i="1" s="1"/>
  <c r="I127" i="1" s="1"/>
  <c r="C127" i="1"/>
  <c r="B23" i="2" l="1"/>
  <c r="G224" i="1"/>
  <c r="B28" i="3"/>
  <c r="H23" i="2"/>
  <c r="D23" i="2"/>
  <c r="F19" i="3"/>
  <c r="I19" i="3"/>
  <c r="C19" i="3"/>
  <c r="H28" i="3"/>
  <c r="E28" i="3"/>
  <c r="G19" i="3"/>
  <c r="I16" i="2"/>
  <c r="G16" i="2"/>
  <c r="F16" i="2"/>
  <c r="C16" i="2"/>
  <c r="I212" i="1"/>
  <c r="I224" i="1"/>
  <c r="H239" i="1"/>
  <c r="G205" i="1"/>
  <c r="I205" i="1" s="1"/>
  <c r="F124" i="1"/>
  <c r="E239" i="1"/>
  <c r="G215" i="1"/>
  <c r="I215" i="1" s="1"/>
  <c r="G223" i="1"/>
  <c r="I223" i="1" s="1"/>
  <c r="G234" i="1"/>
  <c r="I234" i="1" s="1"/>
  <c r="D239" i="1"/>
  <c r="B124" i="1"/>
  <c r="B239" i="1" s="1"/>
  <c r="J28" i="3"/>
  <c r="C11" i="3"/>
  <c r="F11" i="3"/>
  <c r="C12" i="3"/>
  <c r="F12" i="3"/>
  <c r="G12" i="3" s="1"/>
  <c r="I12" i="3" s="1"/>
  <c r="C13" i="3"/>
  <c r="F13" i="3"/>
  <c r="G13" i="3" s="1"/>
  <c r="I13" i="3" s="1"/>
  <c r="C14" i="3"/>
  <c r="F14" i="3"/>
  <c r="G14" i="3" s="1"/>
  <c r="I14" i="3" s="1"/>
  <c r="C15" i="3"/>
  <c r="F15" i="3"/>
  <c r="G15" i="3" s="1"/>
  <c r="I15" i="3" s="1"/>
  <c r="C16" i="3"/>
  <c r="F16" i="3"/>
  <c r="G16" i="3" s="1"/>
  <c r="I16" i="3" s="1"/>
  <c r="C17" i="3"/>
  <c r="F17" i="3"/>
  <c r="G17" i="3" s="1"/>
  <c r="I17" i="3" s="1"/>
  <c r="C11" i="2"/>
  <c r="F11" i="2"/>
  <c r="C12" i="2"/>
  <c r="F12" i="2"/>
  <c r="G12" i="2" s="1"/>
  <c r="I12" i="2" s="1"/>
  <c r="C13" i="2"/>
  <c r="F13" i="2"/>
  <c r="G13" i="2" s="1"/>
  <c r="I13" i="2" s="1"/>
  <c r="C14" i="2"/>
  <c r="F14" i="2"/>
  <c r="G14" i="2" s="1"/>
  <c r="I14" i="2" s="1"/>
  <c r="F27" i="1"/>
  <c r="G27" i="1" s="1"/>
  <c r="I27" i="1" s="1"/>
  <c r="F35" i="1"/>
  <c r="G35" i="1" s="1"/>
  <c r="I35" i="1" s="1"/>
  <c r="F43" i="1"/>
  <c r="G43" i="1" s="1"/>
  <c r="I43" i="1" s="1"/>
  <c r="F51" i="1"/>
  <c r="G51" i="1" s="1"/>
  <c r="I51" i="1" s="1"/>
  <c r="F59" i="1"/>
  <c r="G59" i="1" s="1"/>
  <c r="I59" i="1" s="1"/>
  <c r="F67" i="1"/>
  <c r="G67" i="1" s="1"/>
  <c r="I67" i="1" s="1"/>
  <c r="F75" i="1"/>
  <c r="G75" i="1" s="1"/>
  <c r="I75" i="1" s="1"/>
  <c r="F83" i="1"/>
  <c r="G83" i="1" s="1"/>
  <c r="I83" i="1" s="1"/>
  <c r="F91" i="1"/>
  <c r="G91" i="1" s="1"/>
  <c r="I91" i="1" s="1"/>
  <c r="F99" i="1"/>
  <c r="G99" i="1" s="1"/>
  <c r="I99" i="1" s="1"/>
  <c r="F103" i="1"/>
  <c r="G103" i="1" s="1"/>
  <c r="I103" i="1" s="1"/>
  <c r="F107" i="1"/>
  <c r="G107" i="1" s="1"/>
  <c r="I107" i="1" s="1"/>
  <c r="F111" i="1"/>
  <c r="G111" i="1" s="1"/>
  <c r="I111" i="1" s="1"/>
  <c r="F112" i="1"/>
  <c r="G112" i="1" s="1"/>
  <c r="I112" i="1" s="1"/>
  <c r="F114" i="1"/>
  <c r="F115" i="1"/>
  <c r="G115" i="1" s="1"/>
  <c r="I115" i="1" s="1"/>
  <c r="F119" i="1"/>
  <c r="F11" i="1"/>
  <c r="C26" i="1"/>
  <c r="C42" i="1"/>
  <c r="C50" i="1"/>
  <c r="C58" i="1"/>
  <c r="C74" i="1"/>
  <c r="C90" i="1"/>
  <c r="C93" i="1"/>
  <c r="C98" i="1"/>
  <c r="C102" i="1"/>
  <c r="C109" i="1"/>
  <c r="C110" i="1"/>
  <c r="C113" i="1"/>
  <c r="C114" i="1"/>
  <c r="C117" i="1"/>
  <c r="C118" i="1"/>
  <c r="C119" i="1"/>
  <c r="C122" i="1"/>
  <c r="C19" i="1"/>
  <c r="C27" i="1"/>
  <c r="C35" i="1"/>
  <c r="C43" i="1"/>
  <c r="C51" i="1"/>
  <c r="C59" i="1"/>
  <c r="C67" i="1"/>
  <c r="C75" i="1"/>
  <c r="C83" i="1"/>
  <c r="C91" i="1"/>
  <c r="C99" i="1"/>
  <c r="C107" i="1"/>
  <c r="C111" i="1"/>
  <c r="C115" i="1"/>
  <c r="C121" i="1"/>
  <c r="C12" i="1"/>
  <c r="C13" i="1"/>
  <c r="C15" i="1"/>
  <c r="C16" i="1"/>
  <c r="C17" i="1"/>
  <c r="C18" i="1"/>
  <c r="C20" i="1"/>
  <c r="C21" i="1"/>
  <c r="C22" i="1"/>
  <c r="C23" i="1"/>
  <c r="C24" i="1"/>
  <c r="C25" i="1"/>
  <c r="C28" i="1"/>
  <c r="C29" i="1"/>
  <c r="C30" i="1"/>
  <c r="C31" i="1"/>
  <c r="C32" i="1"/>
  <c r="C33" i="1"/>
  <c r="C36" i="1"/>
  <c r="C37" i="1"/>
  <c r="C38" i="1"/>
  <c r="C39" i="1"/>
  <c r="C41" i="1"/>
  <c r="C44" i="1"/>
  <c r="C45" i="1"/>
  <c r="C46" i="1"/>
  <c r="C47" i="1"/>
  <c r="C48" i="1"/>
  <c r="C49" i="1"/>
  <c r="C52" i="1"/>
  <c r="C53" i="1"/>
  <c r="C54" i="1"/>
  <c r="C55" i="1"/>
  <c r="C56" i="1"/>
  <c r="C57" i="1"/>
  <c r="C60" i="1"/>
  <c r="C61" i="1"/>
  <c r="C63" i="1"/>
  <c r="C65" i="1"/>
  <c r="C68" i="1"/>
  <c r="C69" i="1"/>
  <c r="C70" i="1"/>
  <c r="C71" i="1"/>
  <c r="C73" i="1"/>
  <c r="C76" i="1"/>
  <c r="C77" i="1"/>
  <c r="C78" i="1"/>
  <c r="C79" i="1"/>
  <c r="C80" i="1"/>
  <c r="C81" i="1"/>
  <c r="C82" i="1"/>
  <c r="C84" i="1"/>
  <c r="C86" i="1"/>
  <c r="C87" i="1"/>
  <c r="C88" i="1"/>
  <c r="C89" i="1"/>
  <c r="C92" i="1"/>
  <c r="C94" i="1"/>
  <c r="C95" i="1"/>
  <c r="C96" i="1"/>
  <c r="C97" i="1"/>
  <c r="C100" i="1"/>
  <c r="C101" i="1"/>
  <c r="C103" i="1"/>
  <c r="C104" i="1"/>
  <c r="C105" i="1"/>
  <c r="C108" i="1"/>
  <c r="C112" i="1"/>
  <c r="C116" i="1"/>
  <c r="F122" i="1"/>
  <c r="F121" i="1"/>
  <c r="F118" i="1"/>
  <c r="F117" i="1"/>
  <c r="G117" i="1" s="1"/>
  <c r="F116" i="1"/>
  <c r="G116" i="1" s="1"/>
  <c r="I116" i="1" s="1"/>
  <c r="F113" i="1"/>
  <c r="G113" i="1" s="1"/>
  <c r="F110" i="1"/>
  <c r="G110" i="1" s="1"/>
  <c r="F109" i="1"/>
  <c r="F108" i="1"/>
  <c r="G108" i="1" s="1"/>
  <c r="I108" i="1" s="1"/>
  <c r="F105" i="1"/>
  <c r="G105" i="1" s="1"/>
  <c r="I105" i="1" s="1"/>
  <c r="F104" i="1"/>
  <c r="G104" i="1" s="1"/>
  <c r="I104" i="1" s="1"/>
  <c r="F102" i="1"/>
  <c r="G102" i="1" s="1"/>
  <c r="F101" i="1"/>
  <c r="G101" i="1" s="1"/>
  <c r="I101" i="1" s="1"/>
  <c r="F100" i="1"/>
  <c r="G100" i="1" s="1"/>
  <c r="I100" i="1" s="1"/>
  <c r="F98" i="1"/>
  <c r="F97" i="1"/>
  <c r="G97" i="1" s="1"/>
  <c r="I97" i="1" s="1"/>
  <c r="F96" i="1"/>
  <c r="G96" i="1" s="1"/>
  <c r="I96" i="1" s="1"/>
  <c r="F95" i="1"/>
  <c r="G95" i="1" s="1"/>
  <c r="I95" i="1" s="1"/>
  <c r="F94" i="1"/>
  <c r="G94" i="1" s="1"/>
  <c r="I94" i="1" s="1"/>
  <c r="F93" i="1"/>
  <c r="F92" i="1"/>
  <c r="G92" i="1" s="1"/>
  <c r="I92" i="1" s="1"/>
  <c r="F90" i="1"/>
  <c r="F89" i="1"/>
  <c r="G89" i="1" s="1"/>
  <c r="I89" i="1" s="1"/>
  <c r="F88" i="1"/>
  <c r="G88" i="1" s="1"/>
  <c r="I88" i="1" s="1"/>
  <c r="F87" i="1"/>
  <c r="G87" i="1" s="1"/>
  <c r="I87" i="1" s="1"/>
  <c r="F86" i="1"/>
  <c r="G86" i="1" s="1"/>
  <c r="I86" i="1" s="1"/>
  <c r="F84" i="1"/>
  <c r="G84" i="1" s="1"/>
  <c r="I84" i="1" s="1"/>
  <c r="F82" i="1"/>
  <c r="F81" i="1"/>
  <c r="G81" i="1" s="1"/>
  <c r="I81" i="1" s="1"/>
  <c r="F80" i="1"/>
  <c r="G80" i="1" s="1"/>
  <c r="I80" i="1" s="1"/>
  <c r="F79" i="1"/>
  <c r="G79" i="1" s="1"/>
  <c r="I79" i="1" s="1"/>
  <c r="F78" i="1"/>
  <c r="G78" i="1" s="1"/>
  <c r="I78" i="1" s="1"/>
  <c r="F77" i="1"/>
  <c r="G77" i="1" s="1"/>
  <c r="I77" i="1" s="1"/>
  <c r="F76" i="1"/>
  <c r="G76" i="1" s="1"/>
  <c r="I76" i="1" s="1"/>
  <c r="F74" i="1"/>
  <c r="F73" i="1"/>
  <c r="G73" i="1" s="1"/>
  <c r="I73" i="1" s="1"/>
  <c r="F71" i="1"/>
  <c r="G71" i="1" s="1"/>
  <c r="I71" i="1" s="1"/>
  <c r="F70" i="1"/>
  <c r="G70" i="1" s="1"/>
  <c r="I70" i="1" s="1"/>
  <c r="F69" i="1"/>
  <c r="G69" i="1" s="1"/>
  <c r="I69" i="1" s="1"/>
  <c r="F68" i="1"/>
  <c r="G68" i="1" s="1"/>
  <c r="I68" i="1" s="1"/>
  <c r="F65" i="1"/>
  <c r="G65" i="1" s="1"/>
  <c r="I65" i="1" s="1"/>
  <c r="F63" i="1"/>
  <c r="G63" i="1" s="1"/>
  <c r="I63" i="1" s="1"/>
  <c r="F61" i="1"/>
  <c r="G61" i="1" s="1"/>
  <c r="I61" i="1" s="1"/>
  <c r="F60" i="1"/>
  <c r="G60" i="1" s="1"/>
  <c r="I60" i="1" s="1"/>
  <c r="F58" i="1"/>
  <c r="F57" i="1"/>
  <c r="G57" i="1" s="1"/>
  <c r="I57" i="1" s="1"/>
  <c r="F56" i="1"/>
  <c r="G56" i="1" s="1"/>
  <c r="I56" i="1" s="1"/>
  <c r="F55" i="1"/>
  <c r="G55" i="1" s="1"/>
  <c r="I55" i="1" s="1"/>
  <c r="F54" i="1"/>
  <c r="G54" i="1" s="1"/>
  <c r="I54" i="1" s="1"/>
  <c r="F53" i="1"/>
  <c r="G53" i="1" s="1"/>
  <c r="I53" i="1" s="1"/>
  <c r="F52" i="1"/>
  <c r="G52" i="1" s="1"/>
  <c r="I52" i="1" s="1"/>
  <c r="F50" i="1"/>
  <c r="F49" i="1"/>
  <c r="G49" i="1" s="1"/>
  <c r="I49" i="1" s="1"/>
  <c r="F48" i="1"/>
  <c r="G48" i="1" s="1"/>
  <c r="I48" i="1" s="1"/>
  <c r="F47" i="1"/>
  <c r="G47" i="1" s="1"/>
  <c r="I47" i="1" s="1"/>
  <c r="F46" i="1"/>
  <c r="G46" i="1" s="1"/>
  <c r="I46" i="1" s="1"/>
  <c r="F45" i="1"/>
  <c r="G45" i="1" s="1"/>
  <c r="I45" i="1" s="1"/>
  <c r="F44" i="1"/>
  <c r="G44" i="1" s="1"/>
  <c r="I44" i="1" s="1"/>
  <c r="F42" i="1"/>
  <c r="F41" i="1"/>
  <c r="G41" i="1" s="1"/>
  <c r="I41" i="1" s="1"/>
  <c r="F39" i="1"/>
  <c r="G39" i="1" s="1"/>
  <c r="I39" i="1" s="1"/>
  <c r="F38" i="1"/>
  <c r="G38" i="1" s="1"/>
  <c r="I38" i="1" s="1"/>
  <c r="F37" i="1"/>
  <c r="G37" i="1" s="1"/>
  <c r="I37" i="1" s="1"/>
  <c r="F36" i="1"/>
  <c r="G36" i="1" s="1"/>
  <c r="I36" i="1" s="1"/>
  <c r="F34" i="1"/>
  <c r="F33" i="1"/>
  <c r="G33" i="1" s="1"/>
  <c r="I33" i="1" s="1"/>
  <c r="F32" i="1"/>
  <c r="G32" i="1" s="1"/>
  <c r="I32" i="1" s="1"/>
  <c r="F31" i="1"/>
  <c r="G31" i="1" s="1"/>
  <c r="I31" i="1" s="1"/>
  <c r="F30" i="1"/>
  <c r="G30" i="1" s="1"/>
  <c r="I30" i="1" s="1"/>
  <c r="F29" i="1"/>
  <c r="G29" i="1" s="1"/>
  <c r="I29" i="1" s="1"/>
  <c r="F28" i="1"/>
  <c r="G28" i="1" s="1"/>
  <c r="I28" i="1" s="1"/>
  <c r="F26" i="1"/>
  <c r="F25" i="1"/>
  <c r="G25" i="1" s="1"/>
  <c r="I25" i="1" s="1"/>
  <c r="F24" i="1"/>
  <c r="G24" i="1" s="1"/>
  <c r="I24" i="1" s="1"/>
  <c r="F23" i="1"/>
  <c r="G23" i="1" s="1"/>
  <c r="I23" i="1" s="1"/>
  <c r="F22" i="1"/>
  <c r="G22" i="1" s="1"/>
  <c r="I22" i="1" s="1"/>
  <c r="F21" i="1"/>
  <c r="G21" i="1" s="1"/>
  <c r="I21" i="1" s="1"/>
  <c r="F20" i="1"/>
  <c r="G20" i="1" s="1"/>
  <c r="I20" i="1" s="1"/>
  <c r="F19" i="1"/>
  <c r="G19" i="1" s="1"/>
  <c r="I19" i="1" s="1"/>
  <c r="F18" i="1"/>
  <c r="G18" i="1" s="1"/>
  <c r="F17" i="1"/>
  <c r="G17" i="1" s="1"/>
  <c r="I17" i="1" s="1"/>
  <c r="F16" i="1"/>
  <c r="G16" i="1" s="1"/>
  <c r="I16" i="1" s="1"/>
  <c r="F15" i="1"/>
  <c r="G15" i="1" s="1"/>
  <c r="I15" i="1" s="1"/>
  <c r="F13" i="1"/>
  <c r="G13" i="1" s="1"/>
  <c r="I13" i="1" s="1"/>
  <c r="F12" i="1"/>
  <c r="G12" i="1" s="1"/>
  <c r="I12" i="1" s="1"/>
  <c r="I124" i="1" l="1"/>
  <c r="G11" i="2"/>
  <c r="G10" i="2" s="1"/>
  <c r="G23" i="2" s="1"/>
  <c r="F10" i="2"/>
  <c r="F23" i="2" s="1"/>
  <c r="C10" i="2"/>
  <c r="C23" i="2" s="1"/>
  <c r="F10" i="3"/>
  <c r="F28" i="3" s="1"/>
  <c r="C10" i="3"/>
  <c r="C28" i="3" s="1"/>
  <c r="G11" i="3"/>
  <c r="C124" i="1"/>
  <c r="F9" i="1"/>
  <c r="F239" i="1" s="1"/>
  <c r="I110" i="1"/>
  <c r="I102" i="1"/>
  <c r="I113" i="1"/>
  <c r="I18" i="1"/>
  <c r="I117" i="1"/>
  <c r="G34" i="1"/>
  <c r="I34" i="1" s="1"/>
  <c r="G121" i="1"/>
  <c r="I121" i="1" s="1"/>
  <c r="G26" i="1"/>
  <c r="I26" i="1" s="1"/>
  <c r="G118" i="1"/>
  <c r="I118" i="1" s="1"/>
  <c r="G50" i="1"/>
  <c r="I50" i="1" s="1"/>
  <c r="G114" i="1"/>
  <c r="I114" i="1" s="1"/>
  <c r="G93" i="1"/>
  <c r="I93" i="1" s="1"/>
  <c r="G109" i="1"/>
  <c r="I109" i="1" s="1"/>
  <c r="G42" i="1"/>
  <c r="I42" i="1" s="1"/>
  <c r="G58" i="1"/>
  <c r="I58" i="1" s="1"/>
  <c r="G74" i="1"/>
  <c r="I74" i="1" s="1"/>
  <c r="G90" i="1"/>
  <c r="I90" i="1" s="1"/>
  <c r="G122" i="1"/>
  <c r="I122" i="1" s="1"/>
  <c r="C34" i="1"/>
  <c r="G119" i="1"/>
  <c r="I119" i="1" s="1"/>
  <c r="G82" i="1"/>
  <c r="I82" i="1" s="1"/>
  <c r="G98" i="1"/>
  <c r="I98" i="1" s="1"/>
  <c r="G11" i="1"/>
  <c r="C11" i="1"/>
  <c r="I11" i="2" l="1"/>
  <c r="I10" i="2" s="1"/>
  <c r="I23" i="2" s="1"/>
  <c r="G124" i="1"/>
  <c r="I11" i="3"/>
  <c r="I10" i="3" s="1"/>
  <c r="I28" i="3" s="1"/>
  <c r="G10" i="3"/>
  <c r="G28" i="3" s="1"/>
  <c r="G9" i="1"/>
  <c r="C9" i="1"/>
  <c r="C239" i="1" s="1"/>
  <c r="I11" i="1"/>
  <c r="I9" i="1" s="1"/>
  <c r="I239" i="1" s="1"/>
  <c r="G239" i="1" l="1"/>
</calcChain>
</file>

<file path=xl/sharedStrings.xml><?xml version="1.0" encoding="utf-8"?>
<sst xmlns="http://schemas.openxmlformats.org/spreadsheetml/2006/main" count="321" uniqueCount="157">
  <si>
    <r>
      <t xml:space="preserve">Clasificación Administrativa </t>
    </r>
    <r>
      <rPr>
        <b/>
        <vertAlign val="superscript"/>
        <sz val="12"/>
        <color theme="0"/>
        <rFont val="Source Sans Pro"/>
        <family val="2"/>
      </rPr>
      <t>1/</t>
    </r>
  </si>
  <si>
    <t>(Cifras en Pesos)</t>
  </si>
  <si>
    <t>Unidad Responsable del Gasto</t>
  </si>
  <si>
    <t>Egresos</t>
  </si>
  <si>
    <t>Diferencia</t>
  </si>
  <si>
    <t xml:space="preserve">Comprometido </t>
  </si>
  <si>
    <t xml:space="preserve">Diferencia menos comprometido </t>
  </si>
  <si>
    <t>Aprobado</t>
  </si>
  <si>
    <t>Ampliaciones/
Reducciones</t>
  </si>
  <si>
    <t>Modificado</t>
  </si>
  <si>
    <t>Devengado</t>
  </si>
  <si>
    <t>Pagado</t>
  </si>
  <si>
    <t>Jefatura de Gobierno</t>
  </si>
  <si>
    <t>Centro de Comando, Control, Cómputo, Comunicaciones y Contacto Ciudadano</t>
  </si>
  <si>
    <t>Agencia Digital de Innovación Pública</t>
  </si>
  <si>
    <t>Fondo para el Desarrollo Económico y Social</t>
  </si>
  <si>
    <t>Secretaría de Gobierno</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</si>
  <si>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</si>
  <si>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</si>
  <si>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</si>
  <si>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</si>
  <si>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</si>
  <si>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</si>
  <si>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</si>
  <si>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</si>
  <si>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</si>
  <si>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</si>
  <si>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</si>
  <si>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</si>
  <si>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</si>
  <si>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</si>
  <si>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</si>
  <si>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</si>
  <si>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Comisión de Búsqueda de Personas de la Ciudad de México</t>
  </si>
  <si>
    <t>Autoridad del Centro Histórico</t>
  </si>
  <si>
    <t>Instancia Ejecutora del Sistema Integral de Derechos Humanos</t>
  </si>
  <si>
    <t>Comisión Ejecutiva de Atención a Victímas de la Ciudad de México</t>
  </si>
  <si>
    <t>Mecanismo para la Protección Integral de Personas Defensoras de Derechos Humanos y Periodistas</t>
  </si>
  <si>
    <t>Secretaría de Desarrollo Urbano y Vivienda</t>
  </si>
  <si>
    <t>Instituto de Vivienda</t>
  </si>
  <si>
    <t>Secretaría de Desarrollo Económico</t>
  </si>
  <si>
    <t>Fondo de Desarrollo Económico</t>
  </si>
  <si>
    <t>Fondo para el Desarrollo Social</t>
  </si>
  <si>
    <t>Secretaría de Turismo</t>
  </si>
  <si>
    <t>Fondo Mixto de Promoción Turística</t>
  </si>
  <si>
    <t>Secretaría del Medio Ambiente</t>
  </si>
  <si>
    <t>Sistema de Aguas de la Ciudad de México</t>
  </si>
  <si>
    <t>Agencia de Atención Animal</t>
  </si>
  <si>
    <t>Fondo Ambiental Público</t>
  </si>
  <si>
    <t>Procuraduría Ambiental y del Ordenamiento Territorial</t>
  </si>
  <si>
    <t>Secretaría de Obras y Servicios</t>
  </si>
  <si>
    <t>Planta Productora de Mezclas Asfalticas</t>
  </si>
  <si>
    <t>Instituto Local de la Infraestructura Física Educativa</t>
  </si>
  <si>
    <t>Instituto para la Seguridad de las Construcciones</t>
  </si>
  <si>
    <t>Secretaría de Inclusión y Bienestar Social</t>
  </si>
  <si>
    <t>Consejo de Evaluación del Desarrollo Social</t>
  </si>
  <si>
    <t>Consejo para Prevenir y Eliminar la Discriminación</t>
  </si>
  <si>
    <t>Sistema para el Desarrollo Integral de la Familia</t>
  </si>
  <si>
    <t>Instituto de las Personas con Discapacidad</t>
  </si>
  <si>
    <t>Instituto de la Juventud</t>
  </si>
  <si>
    <t>Procuraduría Social</t>
  </si>
  <si>
    <t>Secretaría de Administración y Finanzas</t>
  </si>
  <si>
    <t>Caja de Previsión para Trabajadores a Lista de Raya</t>
  </si>
  <si>
    <t>Caja de Previsión de la Policía Auxiliar</t>
  </si>
  <si>
    <t>Caja de Previsión de la Policía Preventiva</t>
  </si>
  <si>
    <t>Corporación Mexicana de Impresión, S.A. de C.V.</t>
  </si>
  <si>
    <t>PROCDMX, S.A. de C.V.</t>
  </si>
  <si>
    <t>Servicios Metropolitanos, S.A. de C.V.</t>
  </si>
  <si>
    <t>Fideicomiso del Centro Histórico</t>
  </si>
  <si>
    <t>Fideicomiso de Recuperación Crediticia</t>
  </si>
  <si>
    <t>Fideicomiso para la Reconstrucción Integral de la Ciudad de México</t>
  </si>
  <si>
    <t>Secretaría de Movilidad</t>
  </si>
  <si>
    <t>Órgano Regulador de Transporte</t>
  </si>
  <si>
    <t>Fondo Público de Atención al Ciclista y al Peatón</t>
  </si>
  <si>
    <t>Fideicomiso para el Fondo de Promoción para el Financiamiento del Transporte Público</t>
  </si>
  <si>
    <t>Metrobús</t>
  </si>
  <si>
    <t>Sistema de Transporte Colectivo Metro</t>
  </si>
  <si>
    <t>Red de Transporte de Pasajeros (RTP)</t>
  </si>
  <si>
    <t>Servicio de Transportes Eléctricos</t>
  </si>
  <si>
    <t>Secretaría de Seguridad Ciudadana</t>
  </si>
  <si>
    <t>Universidad de la Policía</t>
  </si>
  <si>
    <t>Policía Auxiliar</t>
  </si>
  <si>
    <t>Policía Bancaria e Industrial</t>
  </si>
  <si>
    <t>Secretaría de la Contraloría General</t>
  </si>
  <si>
    <t>Escuela de Administración Pública</t>
  </si>
  <si>
    <t>Instituto de Verificación Administrativa</t>
  </si>
  <si>
    <t>Fideicomiso Público del Fondo de Apoyo a la Procuración de Justicia</t>
  </si>
  <si>
    <t>Tesorería</t>
  </si>
  <si>
    <t>Deuda Pública</t>
  </si>
  <si>
    <t>Congreso de la Ciudad de México</t>
  </si>
  <si>
    <t>Auditoría Superior de la Ciudad de México</t>
  </si>
  <si>
    <t>Tribunal Superior de Justicia</t>
  </si>
  <si>
    <t>Consejo de la Judicatura</t>
  </si>
  <si>
    <t>Tribunal de Justicia Administrativa</t>
  </si>
  <si>
    <t>Junta Local de Conciliación y Arbitraje</t>
  </si>
  <si>
    <t>Comisión de Derechos Humanos</t>
  </si>
  <si>
    <t>Instituto Electoral</t>
  </si>
  <si>
    <t>Consejería Jurídica y de Servicios Legales</t>
  </si>
  <si>
    <t>Secretaría de Salud</t>
  </si>
  <si>
    <t>Agencia de Protección Sanitaria</t>
  </si>
  <si>
    <t>Instituto para la Atención y Prevención de las Adicciones</t>
  </si>
  <si>
    <t>Servicios de Salud Pública</t>
  </si>
  <si>
    <t>Tribunal Electoral</t>
  </si>
  <si>
    <t>Universidad Autónoma de la Ciudad de México</t>
  </si>
  <si>
    <t>Secretaría de Cultura</t>
  </si>
  <si>
    <t>Fideicomiso Museo de Arte Popular Mexicano</t>
  </si>
  <si>
    <t>Fideicomiso Museo del Estanquillo</t>
  </si>
  <si>
    <t>Fideicomiso de Promocion y Desarrollo del Cine Mexicano</t>
  </si>
  <si>
    <t>Instituto de Transparencia, Acceso a la Información Pública, Protección de Datos Personales y Rendición de Cuentas</t>
  </si>
  <si>
    <t>Secretaría de Trabajo y Fomento Al Empleo</t>
  </si>
  <si>
    <t>Instituto de Capacitación para el Trabajo</t>
  </si>
  <si>
    <t>Secretaría de Gestión Integral de Riesgos y Protección Civil</t>
  </si>
  <si>
    <t>Heroico Cuerpo de Bomberos</t>
  </si>
  <si>
    <t>Secretaría de Pueblos y Barrios Originarios y Comunidades Indígenas Residentes</t>
  </si>
  <si>
    <t>Secretaría de Educación, Ciencia, Tecnología e Innovación</t>
  </si>
  <si>
    <t>Universidad de la Salud</t>
  </si>
  <si>
    <t>Instituto de Estudios Superiores de la Ciudad de México "Rosario Castellanos"</t>
  </si>
  <si>
    <t>Instituto del Deporte</t>
  </si>
  <si>
    <t>Instituto de Educación Media Superior</t>
  </si>
  <si>
    <t>Fideicomiso Educación Garantizada</t>
  </si>
  <si>
    <t>Secretaría de las Mujeres</t>
  </si>
  <si>
    <t>Sistema Público de Radiodifusión de la Ciudad de México</t>
  </si>
  <si>
    <t>Fiscalía General de Justicia</t>
  </si>
  <si>
    <t>Instituto de Planeación Democrática y Prospectiva de la Ciudad de México</t>
  </si>
  <si>
    <r>
      <rPr>
        <b/>
        <vertAlign val="superscript"/>
        <sz val="10"/>
        <rFont val="Source Sans Pro"/>
        <family val="2"/>
      </rPr>
      <t>1/</t>
    </r>
    <r>
      <rPr>
        <b/>
        <sz val="10"/>
        <rFont val="Source Sans Pro"/>
        <family val="2"/>
      </rPr>
      <t xml:space="preserve"> Gasto Neto.</t>
    </r>
  </si>
  <si>
    <t>Nota: Cifras Preliminares, las correspondientes al cierre del ejercicio se registrarán en el Informe de Cuenta Pública 2021.</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</si>
  <si>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</si>
  <si>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</si>
  <si>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</si>
  <si>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</si>
  <si>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t>Poder Ejecutivo de la Ciudad de México</t>
  </si>
  <si>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</si>
  <si>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t>Órganos Autónomos</t>
  </si>
  <si>
    <t>Poder Judicial</t>
  </si>
  <si>
    <t>Poder Legislativo</t>
  </si>
  <si>
    <t>Poder Ejecutivo</t>
  </si>
  <si>
    <t>3=(1+2)</t>
  </si>
  <si>
    <t>Egresos*</t>
  </si>
  <si>
    <t>Fideicomisos Financieros Públicos con Participación Estatal Mayoritaria</t>
  </si>
  <si>
    <t>Entidades Paraestatales Empresariales Financieras No Monetarias con Participación Estatal Mayoritaria</t>
  </si>
  <si>
    <t>Entidades Paraestatales Empresariales Financieras Monetarias con Participación Estatal Mayoritaria</t>
  </si>
  <si>
    <t>Fideicomisos Empresariales No Financieros con Participación Estatal Mayoritaria</t>
  </si>
  <si>
    <t>Entidades Paraestatales Empresariales No Financieras con Participación Estatal Mayoritaria</t>
  </si>
  <si>
    <t>Instituciones Públicas de la Seguridad Social</t>
  </si>
  <si>
    <t>Entidades Paraestatales y Fideicomisos No Empresariales y No Financieros</t>
  </si>
  <si>
    <t>Sector Paraestatal de la Ciudad de México</t>
  </si>
  <si>
    <t>I. Gasto No Etiquetado</t>
  </si>
  <si>
    <t>II. Gasto Etiquetado</t>
  </si>
  <si>
    <t>III. Total de Egresos (III = I + II)</t>
  </si>
  <si>
    <t xml:space="preserve"> </t>
  </si>
  <si>
    <t>Estado Analítico del Ejercicio del Presupuesto de Egresos - LDF</t>
  </si>
  <si>
    <r>
      <rPr>
        <b/>
        <vertAlign val="superscript"/>
        <sz val="7"/>
        <rFont val="Source Sans Pro"/>
        <family val="2"/>
      </rPr>
      <t>1/</t>
    </r>
    <r>
      <rPr>
        <b/>
        <sz val="7"/>
        <rFont val="Source Sans Pro"/>
        <family val="2"/>
      </rPr>
      <t xml:space="preserve"> Gasto Neto.</t>
    </r>
  </si>
  <si>
    <r>
      <rPr>
        <b/>
        <sz val="7"/>
        <rFont val="Source Sans Pro"/>
        <family val="2"/>
      </rPr>
      <t>Las cifras</t>
    </r>
    <r>
      <rPr>
        <sz val="7"/>
        <rFont val="Source Sans Pro"/>
        <family val="2"/>
      </rPr>
      <t xml:space="preserve"> pueden variar por efecto de redondeo. </t>
    </r>
  </si>
  <si>
    <r>
      <rPr>
        <b/>
        <sz val="7"/>
        <color rgb="FF000000"/>
        <rFont val="Source Sans Pro"/>
        <family val="2"/>
      </rPr>
      <t xml:space="preserve">Las cifras </t>
    </r>
    <r>
      <rPr>
        <sz val="7"/>
        <color rgb="FF000000"/>
        <rFont val="Source Sans Pro"/>
        <family val="2"/>
      </rPr>
      <t>entre paréntesis indican variaciones negativas.</t>
    </r>
  </si>
  <si>
    <r>
      <t>Fuente:</t>
    </r>
    <r>
      <rPr>
        <sz val="7"/>
        <color indexed="8"/>
        <rFont val="Source Sans Pro"/>
        <family val="2"/>
      </rPr>
      <t xml:space="preserve"> Secretaría de Administración y Finanzas</t>
    </r>
  </si>
  <si>
    <r>
      <rPr>
        <b/>
        <sz val="7"/>
        <color theme="1"/>
        <rFont val="Source Sans Pro"/>
        <family val="2"/>
      </rPr>
      <t>* Sólo se incluye el monto</t>
    </r>
    <r>
      <rPr>
        <sz val="7"/>
        <color theme="1"/>
        <rFont val="Source Sans Pro"/>
        <family val="2"/>
      </rPr>
      <t xml:space="preserve"> presupuestal correspondiente a las transferencias realizadas al Sector Paraestatal No Financiero.</t>
    </r>
  </si>
  <si>
    <t>Enero -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</si>
</sst>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_);_(* \(#,##0\);_(* &quot;-&quot;??_);_(@_)"/>
    <numFmt numFmtId="166" formatCode="#,##0.0_);\(#,##0.0\)"/>
    <numFmt numFmtId="167" formatCode="0.0%"/>
    <numFmt numFmtId="168" formatCode="_-* #,##0.0_-;\-* #,##0.0_-;_-* &quot;-&quot;??_-;_-@_-"/>
    <numFmt numFmtId="169" formatCode="_(* #,##0.0_);_(* \(#,##0.0\);_(* &quot;-&quot;??_);_(@_)"/>
  </numFmts>
  <fonts count="28" x14ac:knownFonts="1">
    <font>
      <sz val="11"/>
      <color theme="1"/>
      <name val="Calibri"/>
      <family val="2"/>
      <scheme val="minor"/>
    </font>
    <font>
      <sz val="11"/>
      <color theme="1"/>
      <name val="Calibri"/>
      <family val="2"/>
      <scheme val="minor"/>
    </font>
    <font>
      <b/>
      <sz val="12"/>
      <color theme="0"/>
      <name val="Source Sans Pro"/>
      <family val="2"/>
    </font>
    <font>
      <sz val="12"/>
      <color theme="1"/>
      <name val="Source Sans Pro"/>
      <family val="2"/>
    </font>
    <font>
      <b/>
      <vertAlign val="superscript"/>
      <sz val="12"/>
      <color theme="0"/>
      <name val="Source Sans Pro"/>
      <family val="2"/>
    </font>
    <font>
      <b/>
      <sz val="12"/>
      <color theme="1"/>
      <name val="Source Sans Pro"/>
      <family val="2"/>
    </font>
    <font>
      <sz val="10"/>
      <name val="Arial"/>
      <family val="2"/>
    </font>
    <font>
      <b/>
      <sz val="12"/>
      <name val="Source Sans Pro"/>
      <family val="2"/>
    </font>
    <font>
      <sz val="12"/>
      <color indexed="8"/>
      <name val="Source Sans Pro"/>
      <family val="2"/>
    </font>
    <font>
      <b/>
      <sz val="12"/>
      <color indexed="8"/>
      <name val="Source Sans Pro"/>
      <family val="2"/>
    </font>
    <font>
      <sz val="12"/>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
      <i/>
      <sz val="12"/>
      <color theme="1"/>
      <name val="Source Sans Pro"/>
      <family val="2"/>
    </font>
    <font>
      <b/>
      <sz val="7"/>
      <name val="Source Sans Pro"/>
      <family val="2"/>
    </font>
    <font>
      <b/>
      <vertAlign val="superscript"/>
      <sz val="7"/>
      <name val="Source Sans Pro"/>
      <family val="2"/>
    </font>
    <font>
      <b/>
      <sz val="7"/>
      <color theme="1"/>
      <name val="Source Sans Pro"/>
      <family val="2"/>
    </font>
    <font>
      <sz val="7"/>
      <color theme="1"/>
      <name val="Source Sans Pro"/>
      <family val="2"/>
    </font>
    <font>
      <sz val="7"/>
      <name val="Source Sans Pro"/>
      <family val="2"/>
    </font>
    <font>
      <sz val="7"/>
      <color rgb="FF000000"/>
      <name val="Source Sans Pro"/>
      <family val="2"/>
    </font>
    <font>
      <b/>
      <sz val="7"/>
      <color rgb="FF000000"/>
      <name val="Source Sans Pro"/>
      <family val="2"/>
    </font>
    <font>
      <sz val="7"/>
      <color indexed="8"/>
      <name val="Source Sans Pro"/>
      <family val="2"/>
    </font>
  </fonts>
  <fills count="3">
    <fill>
      <patternFill patternType="none"/>
    </fill>
    <fill>
      <patternFill patternType="gray125"/>
    </fill>
    <fill>
      <patternFill patternType="solid">
        <fgColor rgb="FF691C20"/>
        <bgColor indexed="64"/>
      </patternFill>
    </fill>
  </fills>
  <borders count="17">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double">
        <color indexed="64"/>
      </bottom>
      <diagonal/>
    </border>
    <border>
      <left style="thin">
        <color theme="0"/>
      </left>
      <right style="thin">
        <color theme="0"/>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Font="0" applyFill="0" applyBorder="0" applyAlignment="0" applyProtection="0"/>
    <xf numFmtId="0" fontId="6" fillId="0" borderId="0"/>
  </cellStyleXfs>
  <cellXfs count="70">
    <xf numFmtId="0" fontId="0" fillId="0" borderId="0" xfId="0"/>
    <xf numFmtId="0" fontId="3" fillId="0" borderId="0" xfId="0" applyFont="1"/>
    <xf numFmtId="0" fontId="5" fillId="0" borderId="0" xfId="0" applyFont="1" applyAlignment="1">
      <alignment horizontal="center" vertical="center" wrapText="1"/>
    </xf>
    <xf numFmtId="0" fontId="3" fillId="0" borderId="0" xfId="0" applyFont="1" applyFill="1" applyAlignment="1">
      <alignment horizontal="justify" vertical="center"/>
    </xf>
    <xf numFmtId="164" fontId="3"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wrapText="1"/>
    </xf>
    <xf numFmtId="164"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6" fontId="7" fillId="0" borderId="0" xfId="3" applyNumberFormat="1" applyFont="1" applyFill="1" applyBorder="1" applyAlignment="1" applyProtection="1">
      <alignment vertical="center"/>
    </xf>
    <xf numFmtId="0" fontId="3" fillId="0" borderId="0" xfId="0" applyFont="1" applyAlignment="1">
      <alignment vertical="center"/>
    </xf>
    <xf numFmtId="0" fontId="3" fillId="0" borderId="0" xfId="4" applyFont="1" applyFill="1" applyAlignment="1">
      <alignment horizontal="justify" vertical="center"/>
    </xf>
    <xf numFmtId="0" fontId="5" fillId="0" borderId="0" xfId="0" applyFont="1" applyAlignment="1">
      <alignment vertical="center"/>
    </xf>
    <xf numFmtId="0" fontId="3" fillId="0" borderId="0" xfId="0" applyFont="1" applyAlignment="1">
      <alignment horizontal="left" vertical="center"/>
    </xf>
    <xf numFmtId="164" fontId="8" fillId="0" borderId="0"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0" fontId="5" fillId="0" borderId="0" xfId="0" applyFont="1"/>
    <xf numFmtId="167" fontId="5" fillId="0" borderId="0" xfId="2" applyNumberFormat="1" applyFont="1"/>
    <xf numFmtId="0" fontId="3" fillId="0" borderId="15" xfId="0" applyFont="1" applyBorder="1" applyAlignment="1">
      <alignment horizontal="left" vertical="center"/>
    </xf>
    <xf numFmtId="0" fontId="3" fillId="0" borderId="15" xfId="0" applyFont="1" applyBorder="1" applyAlignment="1">
      <alignment horizontal="left" vertical="center" wrapText="1"/>
    </xf>
    <xf numFmtId="166" fontId="10" fillId="0" borderId="15" xfId="3" applyNumberFormat="1" applyFont="1" applyFill="1" applyBorder="1" applyAlignment="1" applyProtection="1">
      <alignment vertical="center"/>
    </xf>
    <xf numFmtId="167" fontId="10" fillId="0" borderId="15" xfId="2" applyNumberFormat="1" applyFont="1" applyFill="1" applyBorder="1" applyAlignment="1" applyProtection="1">
      <alignment vertical="center"/>
    </xf>
    <xf numFmtId="0" fontId="14" fillId="0" borderId="0" xfId="0" applyFont="1" applyAlignment="1">
      <alignment vertical="center"/>
    </xf>
    <xf numFmtId="0" fontId="3" fillId="0" borderId="0" xfId="0" applyFont="1" applyAlignment="1"/>
    <xf numFmtId="43" fontId="3" fillId="0" borderId="0" xfId="1" applyFont="1"/>
    <xf numFmtId="168" fontId="3" fillId="0" borderId="0" xfId="1" applyNumberFormat="1" applyFont="1"/>
    <xf numFmtId="0" fontId="14" fillId="0" borderId="0" xfId="0" applyFont="1"/>
    <xf numFmtId="0" fontId="3" fillId="0" borderId="0" xfId="0" applyFont="1" applyAlignment="1">
      <alignment horizontal="justify" vertical="center" wrapText="1"/>
    </xf>
    <xf numFmtId="169" fontId="5" fillId="0" borderId="0" xfId="0" applyNumberFormat="1" applyFont="1" applyAlignment="1">
      <alignment horizontal="center" vertical="center" wrapText="1"/>
    </xf>
    <xf numFmtId="169" fontId="3" fillId="0" borderId="0" xfId="0" applyNumberFormat="1" applyFont="1" applyAlignment="1">
      <alignment horizontal="center" vertical="center" wrapText="1"/>
    </xf>
    <xf numFmtId="0" fontId="19" fillId="0" borderId="0" xfId="4" applyFont="1" applyAlignment="1">
      <alignment horizontal="left" vertical="center" wrapText="1"/>
    </xf>
    <xf numFmtId="0" fontId="3" fillId="0" borderId="0" xfId="0" applyFont="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3" fillId="0" borderId="0" xfId="4" applyFont="1" applyAlignment="1">
      <alignment horizontal="left" vertical="center" wrapText="1"/>
    </xf>
    <xf numFmtId="0" fontId="23" fillId="0" borderId="0" xfId="0" applyFont="1" applyAlignment="1">
      <alignment vertical="center"/>
    </xf>
    <xf numFmtId="0" fontId="23" fillId="0" borderId="0" xfId="0" applyFont="1"/>
    <xf numFmtId="0" fontId="14" fillId="0" borderId="0" xfId="0" applyFont="1" applyAlignment="1">
      <alignment horizontal="justify" vertical="center" wrapText="1"/>
    </xf>
    <xf numFmtId="0" fontId="11" fillId="0" borderId="0" xfId="0" applyFont="1" applyAlignment="1">
      <alignment horizontal="justify" vertical="center" wrapText="1"/>
    </xf>
    <xf numFmtId="0" fontId="13" fillId="0" borderId="0" xfId="0" applyFont="1" applyAlignment="1">
      <alignment horizontal="justify" vertical="center" wrapText="1"/>
    </xf>
    <xf numFmtId="0" fontId="15" fillId="0" borderId="0" xfId="0" applyFont="1" applyAlignment="1">
      <alignment horizontal="justify" vertical="center" wrapText="1"/>
    </xf>
    <xf numFmtId="0" fontId="16" fillId="0" borderId="0" xfId="0" applyFont="1" applyAlignment="1">
      <alignment horizontal="justify" vertical="center" wrapText="1"/>
    </xf>
    <xf numFmtId="0" fontId="23" fillId="0" borderId="0" xfId="0" applyFont="1" applyAlignment="1">
      <alignment horizontal="justify" vertical="center" wrapText="1"/>
    </xf>
    <xf numFmtId="0" fontId="25" fillId="0" borderId="0" xfId="0" applyFont="1" applyAlignment="1">
      <alignment horizontal="justify" vertical="center" wrapText="1"/>
    </xf>
    <xf numFmtId="0" fontId="22" fillId="0" borderId="0" xfId="0" applyFont="1" applyAlignment="1">
      <alignment horizontal="justify" vertical="center" wrapText="1"/>
    </xf>
    <xf numFmtId="0" fontId="20" fillId="0" borderId="0" xfId="0" applyFont="1" applyAlignment="1">
      <alignment horizontal="justify" vertical="center" wrapText="1"/>
    </xf>
    <xf numFmtId="0" fontId="24" fillId="0" borderId="0" xfId="0" applyFont="1" applyAlignment="1">
      <alignment horizontal="justify"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2" fillId="2" borderId="9" xfId="0" quotePrefix="1" applyFont="1" applyFill="1" applyBorder="1" applyAlignment="1">
      <alignment horizontal="center" vertical="center" wrapText="1"/>
    </xf>
    <xf numFmtId="0" fontId="2" fillId="2" borderId="9" xfId="0" applyFont="1" applyFill="1" applyBorder="1" applyAlignment="1">
      <alignment horizontal="center" vertical="top" wrapText="1"/>
    </xf>
    <xf numFmtId="49" fontId="2" fillId="2" borderId="14" xfId="0" applyNumberFormat="1" applyFont="1" applyFill="1" applyBorder="1" applyAlignment="1">
      <alignment horizontal="center" vertical="center" wrapText="1"/>
    </xf>
  </cellXfs>
  <cellStyles count="5">
    <cellStyle name="Millares" xfId="1" builtinId="3"/>
    <cellStyle name="Moneda_000 cuadros para datos del iat ene-sep 08 (valores)" xfId="3" xr:uid="{00000000-0005-0000-0000-000001000000}"/>
    <cellStyle name="Normal" xfId="0" builtinId="0"/>
    <cellStyle name="Normal 2" xfId="4"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246"/>
  <sheetViews>
    <sheetView showGridLines="0" tabSelected="1" view="pageBreakPreview" zoomScale="85" zoomScaleNormal="70" zoomScaleSheetLayoutView="85" workbookViewId="0">
      <selection sqref="A1:I1"/>
    </sheetView>
  </sheetViews>
  <sheetFormatPr baseColWidth="10" defaultColWidth="11.5703125" defaultRowHeight="15.75" x14ac:dyDescent="0.25"/>
  <cols>
    <col min="1" max="1" width="58.140625" style="22" customWidth="1"/>
    <col min="2" max="9" width="19.85546875" style="1" customWidth="1"/>
    <col min="10" max="16384" width="11.5703125" style="1"/>
  </cols>
  <sheetData>
    <row r="1" spans="1:9" ht="15" customHeight="1" x14ac:dyDescent="0.25">
      <c r="A1" s="47" t="s">
        <v>130</v>
      </c>
      <c r="B1" s="48"/>
      <c r="C1" s="48"/>
      <c r="D1" s="48"/>
      <c r="E1" s="48"/>
      <c r="F1" s="48"/>
      <c r="G1" s="48"/>
      <c r="H1" s="48"/>
      <c r="I1" s="49"/>
    </row>
    <row r="2" spans="1:9" ht="15" customHeight="1" x14ac:dyDescent="0.25">
      <c r="A2" s="50" t="s">
        <v>150</v>
      </c>
      <c r="B2" s="51"/>
      <c r="C2" s="51"/>
      <c r="D2" s="51"/>
      <c r="E2" s="51"/>
      <c r="F2" s="51"/>
      <c r="G2" s="51"/>
      <c r="H2" s="51"/>
      <c r="I2" s="52"/>
    </row>
    <row r="3" spans="1:9" ht="15" customHeight="1" x14ac:dyDescent="0.25">
      <c r="A3" s="50" t="s">
        <v>0</v>
      </c>
      <c r="B3" s="51"/>
      <c r="C3" s="51"/>
      <c r="D3" s="51"/>
      <c r="E3" s="51"/>
      <c r="F3" s="51"/>
      <c r="G3" s="51"/>
      <c r="H3" s="51"/>
      <c r="I3" s="52"/>
    </row>
    <row r="4" spans="1:9" ht="15" customHeight="1" x14ac:dyDescent="0.25">
      <c r="A4" s="50" t="s">
        <v>156</v>
      </c>
      <c r="B4" s="51"/>
      <c r="C4" s="51"/>
      <c r="D4" s="51"/>
      <c r="E4" s="51"/>
      <c r="F4" s="51"/>
      <c r="G4" s="51"/>
      <c r="H4" s="51"/>
      <c r="I4" s="52"/>
    </row>
    <row r="5" spans="1:9" ht="15" customHeight="1" x14ac:dyDescent="0.25">
      <c r="A5" s="53" t="s">
        <v>1</v>
      </c>
      <c r="B5" s="54"/>
      <c r="C5" s="54"/>
      <c r="D5" s="54"/>
      <c r="E5" s="54"/>
      <c r="F5" s="54"/>
      <c r="G5" s="54"/>
      <c r="H5" s="54"/>
      <c r="I5" s="55"/>
    </row>
    <row r="6" spans="1:9" ht="15" customHeight="1" x14ac:dyDescent="0.25">
      <c r="A6" s="56" t="s">
        <v>2</v>
      </c>
      <c r="B6" s="57" t="s">
        <v>3</v>
      </c>
      <c r="C6" s="58"/>
      <c r="D6" s="58"/>
      <c r="E6" s="58"/>
      <c r="F6" s="59"/>
      <c r="G6" s="60" t="s">
        <v>4</v>
      </c>
      <c r="H6" s="61" t="s">
        <v>5</v>
      </c>
      <c r="I6" s="60" t="s">
        <v>6</v>
      </c>
    </row>
    <row r="7" spans="1:9" ht="30" customHeight="1" x14ac:dyDescent="0.25">
      <c r="A7" s="56"/>
      <c r="B7" s="62" t="s">
        <v>7</v>
      </c>
      <c r="C7" s="62" t="s">
        <v>8</v>
      </c>
      <c r="D7" s="62" t="s">
        <v>9</v>
      </c>
      <c r="E7" s="62" t="s">
        <v>10</v>
      </c>
      <c r="F7" s="62" t="s">
        <v>11</v>
      </c>
      <c r="G7" s="60"/>
      <c r="H7" s="63"/>
      <c r="I7" s="60"/>
    </row>
    <row r="8" spans="1:9" s="2" customFormat="1" x14ac:dyDescent="0.25">
      <c r="A8" s="32"/>
    </row>
    <row r="9" spans="1:9" s="2" customFormat="1" x14ac:dyDescent="0.25">
      <c r="A9" s="32" t="s">
        <v>146</v>
      </c>
      <c r="B9" s="31">
        <f>SUM(B11:B122)</f>
        <v>183844925507</v>
      </c>
      <c r="C9" s="31">
        <f t="shared" ref="C9:I9" si="0">SUM(C11:C122)</f>
        <v>2343981956.4199977</v>
      </c>
      <c r="D9" s="31">
        <f t="shared" si="0"/>
        <v>186188907463.41998</v>
      </c>
      <c r="E9" s="31">
        <f t="shared" si="0"/>
        <v>125932753201.89001</v>
      </c>
      <c r="F9" s="31">
        <f t="shared" si="0"/>
        <v>125932753201.89001</v>
      </c>
      <c r="G9" s="31">
        <f t="shared" si="0"/>
        <v>60256154261.530022</v>
      </c>
      <c r="H9" s="31">
        <f t="shared" si="0"/>
        <v>24845269094.600002</v>
      </c>
      <c r="I9" s="31">
        <f t="shared" si="0"/>
        <v>35410885166.93</v>
      </c>
    </row>
    <row r="10" spans="1:9" s="2" customFormat="1" x14ac:dyDescent="0.25">
      <c r="A10" s="32"/>
      <c r="B10" s="31"/>
      <c r="C10" s="31"/>
      <c r="D10" s="31"/>
      <c r="E10" s="31"/>
      <c r="F10" s="31"/>
      <c r="G10" s="31"/>
      <c r="H10" s="31"/>
      <c r="I10" s="31"/>
    </row>
    <row r="11" spans="1:9" s="9" customFormat="1" ht="30" customHeight="1" x14ac:dyDescent="0.25">
      <c r="A11" s="3" t="s">
        <v>12</v>
      </c>
      <c r="B11" s="4">
        <v>218775319</v>
      </c>
      <c r="C11" s="5">
        <f t="shared" ref="C11:C74" si="1">D11-B11</f>
        <v>-18089282.289999932</v>
      </c>
      <c r="D11" s="4">
        <v>200686036.71000007</v>
      </c>
      <c r="E11" s="4">
        <v>143816586.26000002</v>
      </c>
      <c r="F11" s="6">
        <f>E11</f>
        <v>143816586.26000002</v>
      </c>
      <c r="G11" s="6">
        <f>+D11-F11</f>
        <v>56869450.450000048</v>
      </c>
      <c r="H11" s="6">
        <v>9076494.540000001</v>
      </c>
      <c r="I11" s="7">
        <f>+G11-H11</f>
        <v>47792955.910000049</v>
      </c>
    </row>
    <row r="12" spans="1:9" s="9" customFormat="1" ht="30" customHeight="1" x14ac:dyDescent="0.25">
      <c r="A12" s="3" t="s">
        <v>13</v>
      </c>
      <c r="B12" s="4">
        <v>1394439187</v>
      </c>
      <c r="C12" s="5">
        <f t="shared" si="1"/>
        <v>0</v>
      </c>
      <c r="D12" s="4">
        <v>1394439187</v>
      </c>
      <c r="E12" s="4">
        <v>680721166.5200001</v>
      </c>
      <c r="F12" s="6">
        <f t="shared" ref="F12:F75" si="2">E12</f>
        <v>680721166.5200001</v>
      </c>
      <c r="G12" s="6">
        <f t="shared" ref="G12:G75" si="3">+D12-F12</f>
        <v>713718020.4799999</v>
      </c>
      <c r="H12" s="6">
        <v>592936602.95999992</v>
      </c>
      <c r="I12" s="7">
        <f t="shared" ref="I12:I75" si="4">+G12-H12</f>
        <v>120781417.51999998</v>
      </c>
    </row>
    <row r="13" spans="1:9" s="9" customFormat="1" ht="30" customHeight="1" x14ac:dyDescent="0.25">
      <c r="A13" s="3" t="s">
        <v>14</v>
      </c>
      <c r="B13" s="4">
        <v>233754529</v>
      </c>
      <c r="C13" s="5">
        <f t="shared" si="1"/>
        <v>16018000</v>
      </c>
      <c r="D13" s="4">
        <v>249772529</v>
      </c>
      <c r="E13" s="4">
        <v>164284133.89999998</v>
      </c>
      <c r="F13" s="6">
        <f t="shared" si="2"/>
        <v>164284133.89999998</v>
      </c>
      <c r="G13" s="6">
        <f t="shared" si="3"/>
        <v>85488395.100000024</v>
      </c>
      <c r="H13" s="6">
        <v>10470064.859999998</v>
      </c>
      <c r="I13" s="7">
        <f t="shared" si="4"/>
        <v>75018330.240000024</v>
      </c>
    </row>
    <row r="14" spans="1:9" s="9" customFormat="1" ht="30" customHeight="1" x14ac:dyDescent="0.25">
      <c r="A14" s="3" t="s">
        <v>15</v>
      </c>
      <c r="B14" s="4"/>
      <c r="C14" s="5"/>
      <c r="D14" s="4"/>
      <c r="E14" s="4"/>
      <c r="F14" s="6"/>
      <c r="G14" s="6"/>
      <c r="H14" s="6"/>
      <c r="I14" s="7"/>
    </row>
    <row r="15" spans="1:9" s="9" customFormat="1" ht="30" customHeight="1" x14ac:dyDescent="0.25">
      <c r="A15" s="3" t="s">
        <v>16</v>
      </c>
      <c r="B15" s="4">
        <v>4752403513</v>
      </c>
      <c r="C15" s="5">
        <f t="shared" si="1"/>
        <v>47488</v>
      </c>
      <c r="D15" s="4">
        <v>4752451001</v>
      </c>
      <c r="E15" s="4">
        <v>3021120641.3000007</v>
      </c>
      <c r="F15" s="6">
        <f t="shared" si="2"/>
        <v>3021120641.3000007</v>
      </c>
      <c r="G15" s="6">
        <f t="shared" si="3"/>
        <v>1731330359.6999993</v>
      </c>
      <c r="H15" s="6">
        <v>826931575.24000025</v>
      </c>
      <c r="I15" s="7">
        <f t="shared" si="4"/>
        <v>904398784.45999908</v>
      </c>
    </row>
    <row r="16" spans="1:9" s="9" customFormat="1" ht="30" customHeight="1" x14ac:dyDescent="0.25">
      <c r="A16" s="3" t="s">
        <v>17</v>
      </c>
      <c r="B16" s="4">
        <v>2309713395</v>
      </c>
      <c r="C16" s="5">
        <f t="shared" si="1"/>
        <v>19672409.480000019</v>
      </c>
      <c r="D16" s="4">
        <v>2329385804.48</v>
      </c>
      <c r="E16" s="4">
        <v>1575978114.0500002</v>
      </c>
      <c r="F16" s="6">
        <f t="shared" si="2"/>
        <v>1575978114.0500002</v>
      </c>
      <c r="G16" s="6">
        <f t="shared" si="3"/>
        <v>753407690.42999983</v>
      </c>
      <c r="H16" s="6">
        <v>144969655.09</v>
      </c>
      <c r="I16" s="7">
        <f t="shared" si="4"/>
        <v>608438035.33999979</v>
      </c>
    </row>
    <row r="17" spans="1:9" s="9" customFormat="1" ht="30" customHeight="1" x14ac:dyDescent="0.25">
      <c r="A17" s="3" t="s">
        <v>18</v>
      </c>
      <c r="B17" s="4">
        <v>1445087879</v>
      </c>
      <c r="C17" s="5">
        <f t="shared" si="1"/>
        <v>2834473.1599998474</v>
      </c>
      <c r="D17" s="4">
        <v>1447922352.1599998</v>
      </c>
      <c r="E17" s="4">
        <v>901983853.60000062</v>
      </c>
      <c r="F17" s="6">
        <f t="shared" si="2"/>
        <v>901983853.60000062</v>
      </c>
      <c r="G17" s="6">
        <f t="shared" si="3"/>
        <v>545938498.55999923</v>
      </c>
      <c r="H17" s="6">
        <v>51968151.889999993</v>
      </c>
      <c r="I17" s="7">
        <f t="shared" si="4"/>
        <v>493970346.66999924</v>
      </c>
    </row>
    <row r="18" spans="1:9" s="9" customFormat="1" ht="30" customHeight="1" x14ac:dyDescent="0.25">
      <c r="A18" s="3" t="s">
        <v>19</v>
      </c>
      <c r="B18" s="4">
        <v>1747701827</v>
      </c>
      <c r="C18" s="5">
        <f t="shared" si="1"/>
        <v>0</v>
      </c>
      <c r="D18" s="4">
        <v>1747701826.9999998</v>
      </c>
      <c r="E18" s="4">
        <v>1094151752.23</v>
      </c>
      <c r="F18" s="6">
        <f t="shared" si="2"/>
        <v>1094151752.23</v>
      </c>
      <c r="G18" s="6">
        <f t="shared" si="3"/>
        <v>653550074.76999974</v>
      </c>
      <c r="H18" s="6">
        <v>97972325.300000012</v>
      </c>
      <c r="I18" s="7">
        <f t="shared" si="4"/>
        <v>555577749.46999979</v>
      </c>
    </row>
    <row r="19" spans="1:9" s="9" customFormat="1" ht="30" customHeight="1" x14ac:dyDescent="0.25">
      <c r="A19" s="3" t="s">
        <v>20</v>
      </c>
      <c r="B19" s="4">
        <v>2108671040</v>
      </c>
      <c r="C19" s="5">
        <f t="shared" si="1"/>
        <v>144728</v>
      </c>
      <c r="D19" s="4">
        <v>2108815768</v>
      </c>
      <c r="E19" s="4">
        <v>1121008904.9300003</v>
      </c>
      <c r="F19" s="6">
        <f t="shared" si="2"/>
        <v>1121008904.9300003</v>
      </c>
      <c r="G19" s="6">
        <f t="shared" si="3"/>
        <v>987806863.06999969</v>
      </c>
      <c r="H19" s="6">
        <v>219999885.25000006</v>
      </c>
      <c r="I19" s="7">
        <f t="shared" si="4"/>
        <v>767806977.81999969</v>
      </c>
    </row>
    <row r="20" spans="1:9" s="9" customFormat="1" ht="30" customHeight="1" x14ac:dyDescent="0.25">
      <c r="A20" s="3" t="s">
        <v>21</v>
      </c>
      <c r="B20" s="4">
        <v>1413409363</v>
      </c>
      <c r="C20" s="5">
        <f t="shared" si="1"/>
        <v>1626816.0300002098</v>
      </c>
      <c r="D20" s="4">
        <v>1415036179.0300002</v>
      </c>
      <c r="E20" s="4">
        <v>904238963.3900001</v>
      </c>
      <c r="F20" s="6">
        <f t="shared" si="2"/>
        <v>904238963.3900001</v>
      </c>
      <c r="G20" s="6">
        <f t="shared" si="3"/>
        <v>510797215.6400001</v>
      </c>
      <c r="H20" s="6">
        <v>108069284.17999999</v>
      </c>
      <c r="I20" s="7">
        <f t="shared" si="4"/>
        <v>402727931.4600001</v>
      </c>
    </row>
    <row r="21" spans="1:9" s="9" customFormat="1" ht="30" customHeight="1" x14ac:dyDescent="0.25">
      <c r="A21" s="3" t="s">
        <v>22</v>
      </c>
      <c r="B21" s="4">
        <v>2638160670</v>
      </c>
      <c r="C21" s="5">
        <f t="shared" si="1"/>
        <v>7594.9999995231628</v>
      </c>
      <c r="D21" s="4">
        <v>2638168264.9999995</v>
      </c>
      <c r="E21" s="4">
        <v>1689636096.6199999</v>
      </c>
      <c r="F21" s="6">
        <f t="shared" si="2"/>
        <v>1689636096.6199999</v>
      </c>
      <c r="G21" s="6">
        <f t="shared" si="3"/>
        <v>948532168.37999964</v>
      </c>
      <c r="H21" s="6">
        <v>186885595.42999995</v>
      </c>
      <c r="I21" s="7">
        <f t="shared" si="4"/>
        <v>761646572.94999969</v>
      </c>
    </row>
    <row r="22" spans="1:9" s="9" customFormat="1" ht="30" customHeight="1" x14ac:dyDescent="0.25">
      <c r="A22" s="3" t="s">
        <v>23</v>
      </c>
      <c r="B22" s="4">
        <v>3396374379</v>
      </c>
      <c r="C22" s="5">
        <f t="shared" si="1"/>
        <v>0</v>
      </c>
      <c r="D22" s="4">
        <v>3396374379.000001</v>
      </c>
      <c r="E22" s="4">
        <v>2093398876.1899993</v>
      </c>
      <c r="F22" s="6">
        <f t="shared" si="2"/>
        <v>2093398876.1899993</v>
      </c>
      <c r="G22" s="6">
        <f t="shared" si="3"/>
        <v>1302975502.8100016</v>
      </c>
      <c r="H22" s="6">
        <v>231529953.13999999</v>
      </c>
      <c r="I22" s="7">
        <f t="shared" si="4"/>
        <v>1071445549.6700016</v>
      </c>
    </row>
    <row r="23" spans="1:9" s="9" customFormat="1" ht="30" customHeight="1" x14ac:dyDescent="0.25">
      <c r="A23" s="3" t="s">
        <v>24</v>
      </c>
      <c r="B23" s="4">
        <v>1551539610</v>
      </c>
      <c r="C23" s="5">
        <f t="shared" si="1"/>
        <v>22581499.419999838</v>
      </c>
      <c r="D23" s="4">
        <v>1574121109.4199998</v>
      </c>
      <c r="E23" s="4">
        <v>953517059.12999976</v>
      </c>
      <c r="F23" s="6">
        <f t="shared" si="2"/>
        <v>953517059.12999976</v>
      </c>
      <c r="G23" s="6">
        <f t="shared" si="3"/>
        <v>620604050.29000008</v>
      </c>
      <c r="H23" s="6">
        <v>123870207.79999998</v>
      </c>
      <c r="I23" s="7">
        <f t="shared" si="4"/>
        <v>496733842.49000013</v>
      </c>
    </row>
    <row r="24" spans="1:9" s="9" customFormat="1" ht="30" customHeight="1" x14ac:dyDescent="0.25">
      <c r="A24" s="3" t="s">
        <v>25</v>
      </c>
      <c r="B24" s="4">
        <v>3756220744</v>
      </c>
      <c r="C24" s="5">
        <f t="shared" si="1"/>
        <v>165935.01999998093</v>
      </c>
      <c r="D24" s="4">
        <v>3756386679.02</v>
      </c>
      <c r="E24" s="4">
        <v>2354677521.9499965</v>
      </c>
      <c r="F24" s="6">
        <f t="shared" si="2"/>
        <v>2354677521.9499965</v>
      </c>
      <c r="G24" s="6">
        <f t="shared" si="3"/>
        <v>1401709157.0700035</v>
      </c>
      <c r="H24" s="6">
        <v>278949443.67000014</v>
      </c>
      <c r="I24" s="7">
        <f t="shared" si="4"/>
        <v>1122759713.4000034</v>
      </c>
    </row>
    <row r="25" spans="1:9" s="9" customFormat="1" ht="30" customHeight="1" x14ac:dyDescent="0.25">
      <c r="A25" s="3" t="s">
        <v>26</v>
      </c>
      <c r="B25" s="4">
        <v>1345093659</v>
      </c>
      <c r="C25" s="5">
        <f t="shared" si="1"/>
        <v>9262866.8199996948</v>
      </c>
      <c r="D25" s="4">
        <v>1354356525.8199997</v>
      </c>
      <c r="E25" s="4">
        <v>819157047.03999996</v>
      </c>
      <c r="F25" s="6">
        <f t="shared" si="2"/>
        <v>819157047.03999996</v>
      </c>
      <c r="G25" s="6">
        <f t="shared" si="3"/>
        <v>535199478.77999973</v>
      </c>
      <c r="H25" s="6">
        <v>128191158.31</v>
      </c>
      <c r="I25" s="7">
        <f t="shared" si="4"/>
        <v>407008320.46999973</v>
      </c>
    </row>
    <row r="26" spans="1:9" s="9" customFormat="1" ht="30" customHeight="1" x14ac:dyDescent="0.25">
      <c r="A26" s="3" t="s">
        <v>27</v>
      </c>
      <c r="B26" s="4">
        <v>1944053530</v>
      </c>
      <c r="C26" s="5">
        <f t="shared" si="1"/>
        <v>31185309.999999762</v>
      </c>
      <c r="D26" s="4">
        <v>1975238839.9999998</v>
      </c>
      <c r="E26" s="4">
        <v>1333154901.0800009</v>
      </c>
      <c r="F26" s="6">
        <f t="shared" si="2"/>
        <v>1333154901.0800009</v>
      </c>
      <c r="G26" s="6">
        <f t="shared" si="3"/>
        <v>642083938.91999888</v>
      </c>
      <c r="H26" s="6">
        <v>144117788.34999996</v>
      </c>
      <c r="I26" s="7">
        <f t="shared" si="4"/>
        <v>497966150.56999892</v>
      </c>
    </row>
    <row r="27" spans="1:9" s="9" customFormat="1" ht="30" customHeight="1" x14ac:dyDescent="0.25">
      <c r="A27" s="3" t="s">
        <v>28</v>
      </c>
      <c r="B27" s="4">
        <v>1184242700</v>
      </c>
      <c r="C27" s="5">
        <f t="shared" si="1"/>
        <v>0</v>
      </c>
      <c r="D27" s="4">
        <v>1184242700.0000002</v>
      </c>
      <c r="E27" s="4">
        <v>731237962.58999968</v>
      </c>
      <c r="F27" s="6">
        <f t="shared" si="2"/>
        <v>731237962.58999968</v>
      </c>
      <c r="G27" s="6">
        <f t="shared" si="3"/>
        <v>453004737.41000056</v>
      </c>
      <c r="H27" s="6">
        <v>124006149.51000004</v>
      </c>
      <c r="I27" s="7">
        <f t="shared" si="4"/>
        <v>328998587.90000051</v>
      </c>
    </row>
    <row r="28" spans="1:9" s="9" customFormat="1" ht="30" customHeight="1" x14ac:dyDescent="0.25">
      <c r="A28" s="3" t="s">
        <v>29</v>
      </c>
      <c r="B28" s="4">
        <v>1251952594</v>
      </c>
      <c r="C28" s="5">
        <f t="shared" si="1"/>
        <v>696316.47999978065</v>
      </c>
      <c r="D28" s="4">
        <v>1252648910.4799998</v>
      </c>
      <c r="E28" s="4">
        <v>773642938.98999965</v>
      </c>
      <c r="F28" s="6">
        <f t="shared" si="2"/>
        <v>773642938.98999965</v>
      </c>
      <c r="G28" s="6">
        <f t="shared" si="3"/>
        <v>479005971.49000013</v>
      </c>
      <c r="H28" s="6">
        <v>58372491.840000004</v>
      </c>
      <c r="I28" s="7">
        <f t="shared" si="4"/>
        <v>420633479.6500001</v>
      </c>
    </row>
    <row r="29" spans="1:9" s="9" customFormat="1" ht="30" customHeight="1" x14ac:dyDescent="0.25">
      <c r="A29" s="3" t="s">
        <v>30</v>
      </c>
      <c r="B29" s="4">
        <v>1892201460</v>
      </c>
      <c r="C29" s="5">
        <f t="shared" si="1"/>
        <v>6997999.1099996567</v>
      </c>
      <c r="D29" s="4">
        <v>1899199459.1099997</v>
      </c>
      <c r="E29" s="4">
        <v>1201436304.4299998</v>
      </c>
      <c r="F29" s="6">
        <f t="shared" si="2"/>
        <v>1201436304.4299998</v>
      </c>
      <c r="G29" s="6">
        <f t="shared" si="3"/>
        <v>697763154.67999983</v>
      </c>
      <c r="H29" s="6">
        <v>142256554.71000007</v>
      </c>
      <c r="I29" s="7">
        <f t="shared" si="4"/>
        <v>555506599.96999979</v>
      </c>
    </row>
    <row r="30" spans="1:9" s="9" customFormat="1" ht="30" customHeight="1" x14ac:dyDescent="0.25">
      <c r="A30" s="3" t="s">
        <v>31</v>
      </c>
      <c r="B30" s="4">
        <v>2194441434</v>
      </c>
      <c r="C30" s="5">
        <f t="shared" si="1"/>
        <v>-3012636.2399997711</v>
      </c>
      <c r="D30" s="4">
        <v>2191428797.7600002</v>
      </c>
      <c r="E30" s="4">
        <v>1437946115.9199991</v>
      </c>
      <c r="F30" s="6">
        <f t="shared" si="2"/>
        <v>1437946115.9199991</v>
      </c>
      <c r="G30" s="6">
        <f t="shared" si="3"/>
        <v>753482681.84000111</v>
      </c>
      <c r="H30" s="6">
        <v>89850488.760000065</v>
      </c>
      <c r="I30" s="7">
        <f t="shared" si="4"/>
        <v>663632193.080001</v>
      </c>
    </row>
    <row r="31" spans="1:9" s="9" customFormat="1" ht="30" customHeight="1" x14ac:dyDescent="0.25">
      <c r="A31" s="10" t="s">
        <v>32</v>
      </c>
      <c r="B31" s="4">
        <v>1501913953</v>
      </c>
      <c r="C31" s="5">
        <f t="shared" si="1"/>
        <v>-2258094.0000002384</v>
      </c>
      <c r="D31" s="4">
        <v>1499655858.9999998</v>
      </c>
      <c r="E31" s="4">
        <v>850278889.12999988</v>
      </c>
      <c r="F31" s="6">
        <f t="shared" si="2"/>
        <v>850278889.12999988</v>
      </c>
      <c r="G31" s="6">
        <f t="shared" si="3"/>
        <v>649376969.86999989</v>
      </c>
      <c r="H31" s="6">
        <v>90576639.039999992</v>
      </c>
      <c r="I31" s="7">
        <f t="shared" si="4"/>
        <v>558800330.82999992</v>
      </c>
    </row>
    <row r="32" spans="1:9" s="9" customFormat="1" ht="30" customHeight="1" x14ac:dyDescent="0.25">
      <c r="A32" s="3" t="s">
        <v>33</v>
      </c>
      <c r="B32" s="4">
        <v>15537824</v>
      </c>
      <c r="C32" s="5">
        <f t="shared" si="1"/>
        <v>0</v>
      </c>
      <c r="D32" s="4">
        <v>15537824</v>
      </c>
      <c r="E32" s="4">
        <v>6485256.2300000023</v>
      </c>
      <c r="F32" s="6">
        <f t="shared" si="2"/>
        <v>6485256.2300000023</v>
      </c>
      <c r="G32" s="6">
        <f t="shared" si="3"/>
        <v>9052567.7699999977</v>
      </c>
      <c r="H32" s="6">
        <v>2138427.5100000002</v>
      </c>
      <c r="I32" s="7">
        <f t="shared" si="4"/>
        <v>6914140.2599999979</v>
      </c>
    </row>
    <row r="33" spans="1:9" s="9" customFormat="1" ht="30" customHeight="1" x14ac:dyDescent="0.25">
      <c r="A33" s="3" t="s">
        <v>34</v>
      </c>
      <c r="B33" s="4">
        <v>70759252</v>
      </c>
      <c r="C33" s="5">
        <f t="shared" si="1"/>
        <v>-4491314.07</v>
      </c>
      <c r="D33" s="4">
        <v>66267937.93</v>
      </c>
      <c r="E33" s="4">
        <v>22534866.649999995</v>
      </c>
      <c r="F33" s="6">
        <f t="shared" si="2"/>
        <v>22534866.649999995</v>
      </c>
      <c r="G33" s="6">
        <f t="shared" si="3"/>
        <v>43733071.280000001</v>
      </c>
      <c r="H33" s="6">
        <v>10274510.449999997</v>
      </c>
      <c r="I33" s="7">
        <f t="shared" si="4"/>
        <v>33458560.830000006</v>
      </c>
    </row>
    <row r="34" spans="1:9" s="9" customFormat="1" ht="30" customHeight="1" x14ac:dyDescent="0.25">
      <c r="A34" s="3" t="s">
        <v>35</v>
      </c>
      <c r="B34" s="4">
        <v>10667153</v>
      </c>
      <c r="C34" s="5">
        <f t="shared" si="1"/>
        <v>0</v>
      </c>
      <c r="D34" s="4">
        <v>10667153</v>
      </c>
      <c r="E34" s="4">
        <v>6833959.0599999996</v>
      </c>
      <c r="F34" s="6">
        <f t="shared" si="2"/>
        <v>6833959.0599999996</v>
      </c>
      <c r="G34" s="6">
        <f t="shared" si="3"/>
        <v>3833193.9400000004</v>
      </c>
      <c r="H34" s="6">
        <v>1658851.0499999998</v>
      </c>
      <c r="I34" s="7">
        <f t="shared" si="4"/>
        <v>2174342.8900000006</v>
      </c>
    </row>
    <row r="35" spans="1:9" s="9" customFormat="1" ht="30" customHeight="1" x14ac:dyDescent="0.25">
      <c r="A35" s="3" t="s">
        <v>36</v>
      </c>
      <c r="B35" s="4">
        <v>19538733</v>
      </c>
      <c r="C35" s="5">
        <f t="shared" si="1"/>
        <v>25633347.460000001</v>
      </c>
      <c r="D35" s="4">
        <v>45172080.460000001</v>
      </c>
      <c r="E35" s="4">
        <v>41878023.210000001</v>
      </c>
      <c r="F35" s="6">
        <f t="shared" si="2"/>
        <v>41878023.210000001</v>
      </c>
      <c r="G35" s="6">
        <f t="shared" si="3"/>
        <v>3294057.25</v>
      </c>
      <c r="H35" s="6">
        <v>2077772.2900000003</v>
      </c>
      <c r="I35" s="7">
        <f t="shared" si="4"/>
        <v>1216284.9599999997</v>
      </c>
    </row>
    <row r="36" spans="1:9" s="9" customFormat="1" ht="30" customHeight="1" x14ac:dyDescent="0.25">
      <c r="A36" s="3" t="s">
        <v>37</v>
      </c>
      <c r="B36" s="4">
        <v>11782767</v>
      </c>
      <c r="C36" s="5">
        <f t="shared" si="1"/>
        <v>0</v>
      </c>
      <c r="D36" s="4">
        <v>11782767</v>
      </c>
      <c r="E36" s="4">
        <v>7926778.5399999991</v>
      </c>
      <c r="F36" s="6">
        <f t="shared" si="2"/>
        <v>7926778.5399999991</v>
      </c>
      <c r="G36" s="6">
        <f t="shared" si="3"/>
        <v>3855988.4600000009</v>
      </c>
      <c r="H36" s="6">
        <v>1887679.8099999998</v>
      </c>
      <c r="I36" s="7">
        <f t="shared" si="4"/>
        <v>1968308.6500000011</v>
      </c>
    </row>
    <row r="37" spans="1:9" s="9" customFormat="1" ht="30" customHeight="1" x14ac:dyDescent="0.25">
      <c r="A37" s="3" t="s">
        <v>38</v>
      </c>
      <c r="B37" s="4">
        <v>262805944</v>
      </c>
      <c r="C37" s="5">
        <f t="shared" si="1"/>
        <v>4877169.2000000775</v>
      </c>
      <c r="D37" s="4">
        <v>267683113.20000008</v>
      </c>
      <c r="E37" s="4">
        <v>161706444.03000003</v>
      </c>
      <c r="F37" s="6">
        <f t="shared" si="2"/>
        <v>161706444.03000003</v>
      </c>
      <c r="G37" s="6">
        <f t="shared" si="3"/>
        <v>105976669.17000005</v>
      </c>
      <c r="H37" s="6">
        <v>22935591.879999984</v>
      </c>
      <c r="I37" s="7">
        <f t="shared" si="4"/>
        <v>83041077.290000066</v>
      </c>
    </row>
    <row r="38" spans="1:9" s="9" customFormat="1" ht="30" customHeight="1" x14ac:dyDescent="0.25">
      <c r="A38" s="3" t="s">
        <v>39</v>
      </c>
      <c r="B38" s="4">
        <v>2324219744</v>
      </c>
      <c r="C38" s="5">
        <f t="shared" si="1"/>
        <v>-89517712.210000038</v>
      </c>
      <c r="D38" s="4">
        <v>2234702031.79</v>
      </c>
      <c r="E38" s="4">
        <v>838364485.03999996</v>
      </c>
      <c r="F38" s="6">
        <f t="shared" si="2"/>
        <v>838364485.03999996</v>
      </c>
      <c r="G38" s="6">
        <f t="shared" si="3"/>
        <v>1396337546.75</v>
      </c>
      <c r="H38" s="6">
        <v>906360803.30999994</v>
      </c>
      <c r="I38" s="7">
        <f t="shared" si="4"/>
        <v>489976743.44000006</v>
      </c>
    </row>
    <row r="39" spans="1:9" s="9" customFormat="1" ht="30" customHeight="1" x14ac:dyDescent="0.25">
      <c r="A39" s="3" t="s">
        <v>40</v>
      </c>
      <c r="B39" s="4">
        <v>181456703</v>
      </c>
      <c r="C39" s="5">
        <f t="shared" si="1"/>
        <v>0</v>
      </c>
      <c r="D39" s="4">
        <v>181456703</v>
      </c>
      <c r="E39" s="4">
        <v>115405231.87000002</v>
      </c>
      <c r="F39" s="6">
        <f t="shared" si="2"/>
        <v>115405231.87000002</v>
      </c>
      <c r="G39" s="6">
        <f t="shared" si="3"/>
        <v>66051471.12999998</v>
      </c>
      <c r="H39" s="6">
        <v>11039798.050000001</v>
      </c>
      <c r="I39" s="7">
        <f t="shared" si="4"/>
        <v>55011673.079999983</v>
      </c>
    </row>
    <row r="40" spans="1:9" s="9" customFormat="1" ht="30" customHeight="1" x14ac:dyDescent="0.25">
      <c r="A40" s="3" t="s">
        <v>41</v>
      </c>
      <c r="B40" s="4"/>
      <c r="C40" s="5"/>
      <c r="D40" s="4"/>
      <c r="E40" s="4"/>
      <c r="F40" s="6"/>
      <c r="G40" s="6"/>
      <c r="H40" s="6"/>
      <c r="I40" s="7"/>
    </row>
    <row r="41" spans="1:9" s="9" customFormat="1" ht="30" customHeight="1" x14ac:dyDescent="0.25">
      <c r="A41" s="3" t="s">
        <v>42</v>
      </c>
      <c r="B41" s="4">
        <v>402084647</v>
      </c>
      <c r="C41" s="5">
        <f t="shared" si="1"/>
        <v>0</v>
      </c>
      <c r="D41" s="4">
        <v>402084647</v>
      </c>
      <c r="E41" s="4">
        <v>400000000</v>
      </c>
      <c r="F41" s="6">
        <f t="shared" si="2"/>
        <v>400000000</v>
      </c>
      <c r="G41" s="6">
        <f t="shared" si="3"/>
        <v>2084647</v>
      </c>
      <c r="H41" s="6">
        <v>0</v>
      </c>
      <c r="I41" s="7">
        <f t="shared" si="4"/>
        <v>2084647</v>
      </c>
    </row>
    <row r="42" spans="1:9" s="9" customFormat="1" ht="30" customHeight="1" x14ac:dyDescent="0.25">
      <c r="A42" s="3" t="s">
        <v>43</v>
      </c>
      <c r="B42" s="4">
        <v>77996868</v>
      </c>
      <c r="C42" s="5">
        <f t="shared" si="1"/>
        <v>0</v>
      </c>
      <c r="D42" s="4">
        <v>77996868</v>
      </c>
      <c r="E42" s="4">
        <v>48016847.160000004</v>
      </c>
      <c r="F42" s="6">
        <f t="shared" si="2"/>
        <v>48016847.160000004</v>
      </c>
      <c r="G42" s="6">
        <f t="shared" si="3"/>
        <v>29980020.839999996</v>
      </c>
      <c r="H42" s="6">
        <v>6910875.96</v>
      </c>
      <c r="I42" s="7">
        <f t="shared" si="4"/>
        <v>23069144.879999995</v>
      </c>
    </row>
    <row r="43" spans="1:9" s="9" customFormat="1" ht="30" customHeight="1" x14ac:dyDescent="0.25">
      <c r="A43" s="3" t="s">
        <v>44</v>
      </c>
      <c r="B43" s="4">
        <v>133394911</v>
      </c>
      <c r="C43" s="5">
        <f t="shared" si="1"/>
        <v>-11672227.239999995</v>
      </c>
      <c r="D43" s="4">
        <v>121722683.76000001</v>
      </c>
      <c r="E43" s="4">
        <v>18061020.259999998</v>
      </c>
      <c r="F43" s="6">
        <f t="shared" si="2"/>
        <v>18061020.259999998</v>
      </c>
      <c r="G43" s="6">
        <f t="shared" si="3"/>
        <v>103661663.5</v>
      </c>
      <c r="H43" s="6">
        <v>8438577.1899999995</v>
      </c>
      <c r="I43" s="7">
        <f t="shared" si="4"/>
        <v>95223086.310000002</v>
      </c>
    </row>
    <row r="44" spans="1:9" s="9" customFormat="1" ht="30" customHeight="1" x14ac:dyDescent="0.25">
      <c r="A44" s="3" t="s">
        <v>45</v>
      </c>
      <c r="B44" s="4">
        <v>1175732232</v>
      </c>
      <c r="C44" s="5">
        <f t="shared" si="1"/>
        <v>29089000.000000238</v>
      </c>
      <c r="D44" s="4">
        <v>1204821232.0000002</v>
      </c>
      <c r="E44" s="4">
        <v>807757631.54000008</v>
      </c>
      <c r="F44" s="6">
        <f t="shared" si="2"/>
        <v>807757631.54000008</v>
      </c>
      <c r="G44" s="6">
        <f t="shared" si="3"/>
        <v>397063600.46000016</v>
      </c>
      <c r="H44" s="6">
        <v>86032680.950000018</v>
      </c>
      <c r="I44" s="7">
        <f t="shared" si="4"/>
        <v>311030919.51000011</v>
      </c>
    </row>
    <row r="45" spans="1:9" s="9" customFormat="1" ht="30" customHeight="1" x14ac:dyDescent="0.25">
      <c r="A45" s="3" t="s">
        <v>46</v>
      </c>
      <c r="B45" s="4">
        <v>12914503297</v>
      </c>
      <c r="C45" s="5">
        <f t="shared" si="1"/>
        <v>780984999.99000168</v>
      </c>
      <c r="D45" s="4">
        <v>13695488296.990002</v>
      </c>
      <c r="E45" s="4">
        <v>7968026779.3999977</v>
      </c>
      <c r="F45" s="6">
        <f t="shared" si="2"/>
        <v>7968026779.3999977</v>
      </c>
      <c r="G45" s="6">
        <f t="shared" si="3"/>
        <v>5727461517.590004</v>
      </c>
      <c r="H45" s="6">
        <v>1976646268.3900006</v>
      </c>
      <c r="I45" s="7">
        <f t="shared" si="4"/>
        <v>3750815249.2000036</v>
      </c>
    </row>
    <row r="46" spans="1:9" s="9" customFormat="1" ht="30" customHeight="1" x14ac:dyDescent="0.25">
      <c r="A46" s="3" t="s">
        <v>47</v>
      </c>
      <c r="B46" s="4">
        <v>5648600</v>
      </c>
      <c r="C46" s="5">
        <f t="shared" si="1"/>
        <v>21572003.289999999</v>
      </c>
      <c r="D46" s="4">
        <v>27220603.289999999</v>
      </c>
      <c r="E46" s="4">
        <v>12068790.130000001</v>
      </c>
      <c r="F46" s="6">
        <f t="shared" si="2"/>
        <v>12068790.130000001</v>
      </c>
      <c r="G46" s="6">
        <f t="shared" si="3"/>
        <v>15151813.159999998</v>
      </c>
      <c r="H46" s="6">
        <v>1316140.6799999997</v>
      </c>
      <c r="I46" s="7">
        <f t="shared" si="4"/>
        <v>13835672.479999999</v>
      </c>
    </row>
    <row r="47" spans="1:9" s="9" customFormat="1" ht="30" customHeight="1" x14ac:dyDescent="0.25">
      <c r="A47" s="3" t="s">
        <v>48</v>
      </c>
      <c r="B47" s="4">
        <v>1215431104</v>
      </c>
      <c r="C47" s="5">
        <f t="shared" si="1"/>
        <v>-15431104</v>
      </c>
      <c r="D47" s="4">
        <v>1200000000</v>
      </c>
      <c r="E47" s="4">
        <v>823783110.11000001</v>
      </c>
      <c r="F47" s="6">
        <f t="shared" si="2"/>
        <v>823783110.11000001</v>
      </c>
      <c r="G47" s="6">
        <f t="shared" si="3"/>
        <v>376216889.88999999</v>
      </c>
      <c r="H47" s="6">
        <v>376216889.88999999</v>
      </c>
      <c r="I47" s="7">
        <f t="shared" si="4"/>
        <v>0</v>
      </c>
    </row>
    <row r="48" spans="1:9" s="9" customFormat="1" ht="30" customHeight="1" x14ac:dyDescent="0.25">
      <c r="A48" s="3" t="s">
        <v>49</v>
      </c>
      <c r="B48" s="4">
        <v>111424011</v>
      </c>
      <c r="C48" s="5">
        <f t="shared" si="1"/>
        <v>0</v>
      </c>
      <c r="D48" s="4">
        <v>111424011</v>
      </c>
      <c r="E48" s="4">
        <v>72843996.039999992</v>
      </c>
      <c r="F48" s="6">
        <f t="shared" si="2"/>
        <v>72843996.039999992</v>
      </c>
      <c r="G48" s="6">
        <f t="shared" si="3"/>
        <v>38580014.960000008</v>
      </c>
      <c r="H48" s="6">
        <v>6334188.7999999998</v>
      </c>
      <c r="I48" s="7">
        <f t="shared" si="4"/>
        <v>32245826.160000008</v>
      </c>
    </row>
    <row r="49" spans="1:9" s="11" customFormat="1" ht="30" customHeight="1" x14ac:dyDescent="0.25">
      <c r="A49" s="3" t="s">
        <v>50</v>
      </c>
      <c r="B49" s="4">
        <v>13626906039</v>
      </c>
      <c r="C49" s="5">
        <f t="shared" si="1"/>
        <v>-1937659418.1300011</v>
      </c>
      <c r="D49" s="4">
        <v>11689246620.869999</v>
      </c>
      <c r="E49" s="4">
        <v>5588268334.5200024</v>
      </c>
      <c r="F49" s="6">
        <f t="shared" si="2"/>
        <v>5588268334.5200024</v>
      </c>
      <c r="G49" s="6">
        <f t="shared" si="3"/>
        <v>6100978286.3499966</v>
      </c>
      <c r="H49" s="6">
        <v>4285554349.9400001</v>
      </c>
      <c r="I49" s="7">
        <f t="shared" si="4"/>
        <v>1815423936.4099965</v>
      </c>
    </row>
    <row r="50" spans="1:9" s="11" customFormat="1" ht="30" customHeight="1" x14ac:dyDescent="0.25">
      <c r="A50" s="3" t="s">
        <v>51</v>
      </c>
      <c r="B50" s="4">
        <v>1273831667</v>
      </c>
      <c r="C50" s="5">
        <f t="shared" si="1"/>
        <v>0</v>
      </c>
      <c r="D50" s="4">
        <v>1273831666.9999998</v>
      </c>
      <c r="E50" s="4">
        <v>1055444976.6900001</v>
      </c>
      <c r="F50" s="6">
        <f t="shared" si="2"/>
        <v>1055444976.6900001</v>
      </c>
      <c r="G50" s="6">
        <f t="shared" si="3"/>
        <v>218386690.3099997</v>
      </c>
      <c r="H50" s="6">
        <v>174993762.47</v>
      </c>
      <c r="I50" s="7">
        <f t="shared" si="4"/>
        <v>43392927.839999706</v>
      </c>
    </row>
    <row r="51" spans="1:9" s="11" customFormat="1" ht="30" customHeight="1" x14ac:dyDescent="0.25">
      <c r="A51" s="3" t="s">
        <v>52</v>
      </c>
      <c r="B51" s="4">
        <v>21000000</v>
      </c>
      <c r="C51" s="5">
        <f t="shared" si="1"/>
        <v>0</v>
      </c>
      <c r="D51" s="4">
        <v>21000000</v>
      </c>
      <c r="E51" s="4">
        <v>13651819.01</v>
      </c>
      <c r="F51" s="6">
        <f t="shared" si="2"/>
        <v>13651819.01</v>
      </c>
      <c r="G51" s="6">
        <f t="shared" si="3"/>
        <v>7348180.9900000002</v>
      </c>
      <c r="H51" s="6">
        <v>897977.32</v>
      </c>
      <c r="I51" s="7">
        <f t="shared" si="4"/>
        <v>6450203.6699999999</v>
      </c>
    </row>
    <row r="52" spans="1:9" s="11" customFormat="1" ht="30" customHeight="1" x14ac:dyDescent="0.25">
      <c r="A52" s="3" t="s">
        <v>53</v>
      </c>
      <c r="B52" s="4">
        <v>118696812</v>
      </c>
      <c r="C52" s="5">
        <f t="shared" si="1"/>
        <v>0</v>
      </c>
      <c r="D52" s="4">
        <v>118696812</v>
      </c>
      <c r="E52" s="4">
        <v>39495295.079999998</v>
      </c>
      <c r="F52" s="6">
        <f t="shared" si="2"/>
        <v>39495295.079999998</v>
      </c>
      <c r="G52" s="6">
        <f t="shared" si="3"/>
        <v>79201516.920000002</v>
      </c>
      <c r="H52" s="6">
        <v>38677616.169999994</v>
      </c>
      <c r="I52" s="7">
        <f t="shared" si="4"/>
        <v>40523900.750000007</v>
      </c>
    </row>
    <row r="53" spans="1:9" s="11" customFormat="1" ht="30" customHeight="1" x14ac:dyDescent="0.25">
      <c r="A53" s="3" t="s">
        <v>54</v>
      </c>
      <c r="B53" s="4">
        <v>2242915915</v>
      </c>
      <c r="C53" s="5">
        <f t="shared" si="1"/>
        <v>104535317.90999985</v>
      </c>
      <c r="D53" s="4">
        <v>2347451232.9099998</v>
      </c>
      <c r="E53" s="4">
        <v>1595520080.4099998</v>
      </c>
      <c r="F53" s="6">
        <f t="shared" si="2"/>
        <v>1595520080.4099998</v>
      </c>
      <c r="G53" s="6">
        <f t="shared" si="3"/>
        <v>751931152.5</v>
      </c>
      <c r="H53" s="6">
        <v>307841347.07999992</v>
      </c>
      <c r="I53" s="7">
        <f t="shared" si="4"/>
        <v>444089805.42000008</v>
      </c>
    </row>
    <row r="54" spans="1:9" s="11" customFormat="1" ht="30" customHeight="1" x14ac:dyDescent="0.25">
      <c r="A54" s="3" t="s">
        <v>55</v>
      </c>
      <c r="B54" s="4">
        <v>28040873</v>
      </c>
      <c r="C54" s="5">
        <f t="shared" si="1"/>
        <v>0</v>
      </c>
      <c r="D54" s="4">
        <v>28040873</v>
      </c>
      <c r="E54" s="4">
        <v>14385669.98</v>
      </c>
      <c r="F54" s="6">
        <f t="shared" si="2"/>
        <v>14385669.98</v>
      </c>
      <c r="G54" s="6">
        <f t="shared" si="3"/>
        <v>13655203.02</v>
      </c>
      <c r="H54" s="6">
        <v>5129686.9399999995</v>
      </c>
      <c r="I54" s="7">
        <f t="shared" si="4"/>
        <v>8525516.0800000001</v>
      </c>
    </row>
    <row r="55" spans="1:9" s="11" customFormat="1" ht="30" customHeight="1" x14ac:dyDescent="0.25">
      <c r="A55" s="3" t="s">
        <v>56</v>
      </c>
      <c r="B55" s="4">
        <v>26725799</v>
      </c>
      <c r="C55" s="5">
        <f t="shared" si="1"/>
        <v>0</v>
      </c>
      <c r="D55" s="4">
        <v>26725799</v>
      </c>
      <c r="E55" s="4">
        <v>16374907.309999999</v>
      </c>
      <c r="F55" s="6">
        <f t="shared" si="2"/>
        <v>16374907.309999999</v>
      </c>
      <c r="G55" s="6">
        <f t="shared" si="3"/>
        <v>10350891.690000001</v>
      </c>
      <c r="H55" s="6">
        <v>5047249.88</v>
      </c>
      <c r="I55" s="7">
        <f t="shared" si="4"/>
        <v>5303641.8100000015</v>
      </c>
    </row>
    <row r="56" spans="1:9" s="11" customFormat="1" ht="30" customHeight="1" x14ac:dyDescent="0.25">
      <c r="A56" s="3" t="s">
        <v>57</v>
      </c>
      <c r="B56" s="4">
        <v>1575287082</v>
      </c>
      <c r="C56" s="5">
        <f t="shared" si="1"/>
        <v>0</v>
      </c>
      <c r="D56" s="4">
        <v>1575287082</v>
      </c>
      <c r="E56" s="4">
        <v>875474286.01999998</v>
      </c>
      <c r="F56" s="6">
        <f t="shared" si="2"/>
        <v>875474286.01999998</v>
      </c>
      <c r="G56" s="6">
        <f t="shared" si="3"/>
        <v>699812795.98000002</v>
      </c>
      <c r="H56" s="6">
        <v>131881594.86999999</v>
      </c>
      <c r="I56" s="7">
        <f t="shared" si="4"/>
        <v>567931201.11000001</v>
      </c>
    </row>
    <row r="57" spans="1:9" s="11" customFormat="1" ht="30" customHeight="1" x14ac:dyDescent="0.25">
      <c r="A57" s="3" t="s">
        <v>58</v>
      </c>
      <c r="B57" s="4">
        <v>17209020</v>
      </c>
      <c r="C57" s="5">
        <f t="shared" si="1"/>
        <v>0</v>
      </c>
      <c r="D57" s="4">
        <v>17209020</v>
      </c>
      <c r="E57" s="4">
        <v>11717011.35</v>
      </c>
      <c r="F57" s="6">
        <f t="shared" si="2"/>
        <v>11717011.35</v>
      </c>
      <c r="G57" s="6">
        <f t="shared" si="3"/>
        <v>5492008.6500000004</v>
      </c>
      <c r="H57" s="6">
        <v>3065918.3400000003</v>
      </c>
      <c r="I57" s="7">
        <f t="shared" si="4"/>
        <v>2426090.31</v>
      </c>
    </row>
    <row r="58" spans="1:9" s="11" customFormat="1" ht="30" customHeight="1" x14ac:dyDescent="0.25">
      <c r="A58" s="3" t="s">
        <v>59</v>
      </c>
      <c r="B58" s="4">
        <v>156836928</v>
      </c>
      <c r="C58" s="5">
        <f t="shared" si="1"/>
        <v>-2432657.099999994</v>
      </c>
      <c r="D58" s="4">
        <v>154404270.90000001</v>
      </c>
      <c r="E58" s="4">
        <v>60493602.900000006</v>
      </c>
      <c r="F58" s="6">
        <f t="shared" si="2"/>
        <v>60493602.900000006</v>
      </c>
      <c r="G58" s="6">
        <f t="shared" si="3"/>
        <v>93910668</v>
      </c>
      <c r="H58" s="6">
        <v>84276399.409999996</v>
      </c>
      <c r="I58" s="7">
        <f t="shared" si="4"/>
        <v>9634268.5900000036</v>
      </c>
    </row>
    <row r="59" spans="1:9" s="11" customFormat="1" ht="30" customHeight="1" x14ac:dyDescent="0.25">
      <c r="A59" s="3" t="s">
        <v>60</v>
      </c>
      <c r="B59" s="4">
        <v>384959117</v>
      </c>
      <c r="C59" s="5">
        <f t="shared" si="1"/>
        <v>205612.5</v>
      </c>
      <c r="D59" s="4">
        <v>385164729.5</v>
      </c>
      <c r="E59" s="4">
        <v>146855146.40000001</v>
      </c>
      <c r="F59" s="6">
        <f t="shared" si="2"/>
        <v>146855146.40000001</v>
      </c>
      <c r="G59" s="6">
        <f t="shared" si="3"/>
        <v>238309583.09999999</v>
      </c>
      <c r="H59" s="6">
        <v>197075145.97999999</v>
      </c>
      <c r="I59" s="7">
        <f t="shared" si="4"/>
        <v>41234437.120000005</v>
      </c>
    </row>
    <row r="60" spans="1:9" s="11" customFormat="1" ht="30" customHeight="1" x14ac:dyDescent="0.25">
      <c r="A60" s="3" t="s">
        <v>61</v>
      </c>
      <c r="B60" s="4">
        <v>3702723184</v>
      </c>
      <c r="C60" s="5">
        <f t="shared" si="1"/>
        <v>61034959.610000134</v>
      </c>
      <c r="D60" s="4">
        <v>3763758143.6100001</v>
      </c>
      <c r="E60" s="4">
        <v>2478108297.5999994</v>
      </c>
      <c r="F60" s="6">
        <f t="shared" si="2"/>
        <v>2478108297.5999994</v>
      </c>
      <c r="G60" s="6">
        <f t="shared" si="3"/>
        <v>1285649846.0100007</v>
      </c>
      <c r="H60" s="6">
        <v>458443236.96000004</v>
      </c>
      <c r="I60" s="7">
        <f t="shared" si="4"/>
        <v>827206609.05000067</v>
      </c>
    </row>
    <row r="61" spans="1:9" s="11" customFormat="1" ht="30" customHeight="1" x14ac:dyDescent="0.25">
      <c r="A61" s="3" t="s">
        <v>62</v>
      </c>
      <c r="B61" s="4">
        <v>46950718</v>
      </c>
      <c r="C61" s="5">
        <f t="shared" si="1"/>
        <v>247981357.29999995</v>
      </c>
      <c r="D61" s="4">
        <v>294932075.29999995</v>
      </c>
      <c r="E61" s="4">
        <v>289969908.98000002</v>
      </c>
      <c r="F61" s="6">
        <f t="shared" si="2"/>
        <v>289969908.98000002</v>
      </c>
      <c r="G61" s="6">
        <f t="shared" si="3"/>
        <v>4962166.3199999332</v>
      </c>
      <c r="H61" s="6">
        <v>4904104.5</v>
      </c>
      <c r="I61" s="7">
        <f t="shared" si="4"/>
        <v>58061.819999933243</v>
      </c>
    </row>
    <row r="62" spans="1:9" s="11" customFormat="1" ht="30" customHeight="1" x14ac:dyDescent="0.25">
      <c r="A62" s="3" t="s">
        <v>63</v>
      </c>
      <c r="B62" s="4"/>
      <c r="C62" s="5"/>
      <c r="D62" s="4"/>
      <c r="E62" s="4"/>
      <c r="F62" s="6"/>
      <c r="G62" s="6"/>
      <c r="H62" s="6"/>
      <c r="I62" s="7"/>
    </row>
    <row r="63" spans="1:9" s="11" customFormat="1" ht="30" customHeight="1" x14ac:dyDescent="0.25">
      <c r="A63" s="3" t="s">
        <v>64</v>
      </c>
      <c r="B63" s="4">
        <v>80991039</v>
      </c>
      <c r="C63" s="5">
        <f t="shared" si="1"/>
        <v>196329162.41999996</v>
      </c>
      <c r="D63" s="4">
        <v>277320201.41999996</v>
      </c>
      <c r="E63" s="4">
        <v>257072448.41999999</v>
      </c>
      <c r="F63" s="6">
        <f t="shared" si="2"/>
        <v>257072448.41999999</v>
      </c>
      <c r="G63" s="6">
        <f t="shared" si="3"/>
        <v>20247752.99999997</v>
      </c>
      <c r="H63" s="6">
        <v>20247753</v>
      </c>
      <c r="I63" s="7">
        <f t="shared" si="4"/>
        <v>-2.9802322387695313E-8</v>
      </c>
    </row>
    <row r="64" spans="1:9" s="11" customFormat="1" ht="30" customHeight="1" x14ac:dyDescent="0.25">
      <c r="A64" s="3" t="s">
        <v>65</v>
      </c>
      <c r="B64" s="4"/>
      <c r="C64" s="5"/>
      <c r="D64" s="4"/>
      <c r="E64" s="4"/>
      <c r="F64" s="6"/>
      <c r="G64" s="6"/>
      <c r="H64" s="6"/>
      <c r="I64" s="7"/>
    </row>
    <row r="65" spans="1:9" s="11" customFormat="1" ht="30" customHeight="1" x14ac:dyDescent="0.25">
      <c r="A65" s="3" t="s">
        <v>66</v>
      </c>
      <c r="B65" s="4">
        <v>14270442</v>
      </c>
      <c r="C65" s="5">
        <f t="shared" si="1"/>
        <v>-10656361.550000001</v>
      </c>
      <c r="D65" s="4">
        <v>3614080.45</v>
      </c>
      <c r="E65" s="4">
        <v>2846380.41</v>
      </c>
      <c r="F65" s="6">
        <f t="shared" si="2"/>
        <v>2846380.41</v>
      </c>
      <c r="G65" s="6">
        <f t="shared" si="3"/>
        <v>767700.04</v>
      </c>
      <c r="H65" s="6">
        <v>192413.7</v>
      </c>
      <c r="I65" s="7">
        <f t="shared" si="4"/>
        <v>575286.34000000008</v>
      </c>
    </row>
    <row r="66" spans="1:9" s="11" customFormat="1" ht="30" customHeight="1" x14ac:dyDescent="0.25">
      <c r="A66" s="3" t="s">
        <v>67</v>
      </c>
      <c r="B66" s="4"/>
      <c r="C66" s="5"/>
      <c r="D66" s="4"/>
      <c r="E66" s="4"/>
      <c r="F66" s="6"/>
      <c r="G66" s="6"/>
      <c r="H66" s="6"/>
      <c r="I66" s="7"/>
    </row>
    <row r="67" spans="1:9" s="11" customFormat="1" ht="30" customHeight="1" x14ac:dyDescent="0.25">
      <c r="A67" s="3" t="s">
        <v>68</v>
      </c>
      <c r="B67" s="4">
        <v>41450146</v>
      </c>
      <c r="C67" s="5">
        <f t="shared" si="1"/>
        <v>10101936.889999993</v>
      </c>
      <c r="D67" s="4">
        <v>51552082.889999993</v>
      </c>
      <c r="E67" s="4">
        <v>24542566.860000007</v>
      </c>
      <c r="F67" s="6">
        <f t="shared" si="2"/>
        <v>24542566.860000007</v>
      </c>
      <c r="G67" s="6">
        <f t="shared" si="3"/>
        <v>27009516.029999986</v>
      </c>
      <c r="H67" s="6">
        <v>15778863.18</v>
      </c>
      <c r="I67" s="7">
        <f t="shared" si="4"/>
        <v>11230652.849999987</v>
      </c>
    </row>
    <row r="68" spans="1:9" s="11" customFormat="1" ht="30" customHeight="1" x14ac:dyDescent="0.25">
      <c r="A68" s="3" t="s">
        <v>69</v>
      </c>
      <c r="B68" s="4">
        <v>3025235</v>
      </c>
      <c r="C68" s="5">
        <f t="shared" si="1"/>
        <v>-3023235</v>
      </c>
      <c r="D68" s="4">
        <v>2000</v>
      </c>
      <c r="E68" s="4">
        <v>2000</v>
      </c>
      <c r="F68" s="6">
        <f t="shared" si="2"/>
        <v>2000</v>
      </c>
      <c r="G68" s="6">
        <f t="shared" si="3"/>
        <v>0</v>
      </c>
      <c r="H68" s="6">
        <v>0</v>
      </c>
      <c r="I68" s="7">
        <f t="shared" si="4"/>
        <v>0</v>
      </c>
    </row>
    <row r="69" spans="1:9" s="11" customFormat="1" ht="30" customHeight="1" x14ac:dyDescent="0.25">
      <c r="A69" s="3" t="s">
        <v>70</v>
      </c>
      <c r="B69" s="4">
        <v>0</v>
      </c>
      <c r="C69" s="5">
        <f t="shared" si="1"/>
        <v>1000000000</v>
      </c>
      <c r="D69" s="4">
        <v>1000000000</v>
      </c>
      <c r="E69" s="4">
        <v>453112778.41000003</v>
      </c>
      <c r="F69" s="6">
        <f t="shared" si="2"/>
        <v>453112778.41000003</v>
      </c>
      <c r="G69" s="6">
        <f t="shared" si="3"/>
        <v>546887221.58999991</v>
      </c>
      <c r="H69" s="6">
        <v>502799509.95999998</v>
      </c>
      <c r="I69" s="7">
        <f t="shared" si="4"/>
        <v>44087711.629999936</v>
      </c>
    </row>
    <row r="70" spans="1:9" s="11" customFormat="1" ht="30" customHeight="1" x14ac:dyDescent="0.25">
      <c r="A70" s="3" t="s">
        <v>71</v>
      </c>
      <c r="B70" s="4">
        <v>1711384334</v>
      </c>
      <c r="C70" s="5">
        <f t="shared" si="1"/>
        <v>-24211127.310000181</v>
      </c>
      <c r="D70" s="4">
        <v>1687173206.6899998</v>
      </c>
      <c r="E70" s="4">
        <v>1161695988.0899997</v>
      </c>
      <c r="F70" s="6">
        <f t="shared" si="2"/>
        <v>1161695988.0899997</v>
      </c>
      <c r="G70" s="6">
        <f t="shared" si="3"/>
        <v>525477218.60000014</v>
      </c>
      <c r="H70" s="6">
        <v>297928680.03999966</v>
      </c>
      <c r="I70" s="7">
        <f t="shared" si="4"/>
        <v>227548538.56000048</v>
      </c>
    </row>
    <row r="71" spans="1:9" s="11" customFormat="1" ht="30" customHeight="1" x14ac:dyDescent="0.25">
      <c r="A71" s="3" t="s">
        <v>72</v>
      </c>
      <c r="B71" s="4">
        <v>249177545</v>
      </c>
      <c r="C71" s="5">
        <f t="shared" si="1"/>
        <v>0</v>
      </c>
      <c r="D71" s="4">
        <v>249177545</v>
      </c>
      <c r="E71" s="4">
        <v>74599835.640000015</v>
      </c>
      <c r="F71" s="6">
        <f t="shared" si="2"/>
        <v>74599835.640000015</v>
      </c>
      <c r="G71" s="6">
        <f t="shared" si="3"/>
        <v>174577709.35999998</v>
      </c>
      <c r="H71" s="6">
        <v>52445681.319999993</v>
      </c>
      <c r="I71" s="7">
        <f t="shared" si="4"/>
        <v>122132028.03999999</v>
      </c>
    </row>
    <row r="72" spans="1:9" s="11" customFormat="1" ht="30" customHeight="1" x14ac:dyDescent="0.25">
      <c r="A72" s="3" t="s">
        <v>73</v>
      </c>
      <c r="B72" s="4"/>
      <c r="C72" s="5"/>
      <c r="D72" s="4"/>
      <c r="E72" s="4"/>
      <c r="F72" s="6"/>
      <c r="G72" s="6"/>
      <c r="H72" s="6"/>
      <c r="I72" s="7"/>
    </row>
    <row r="73" spans="1:9" s="11" customFormat="1" ht="30" customHeight="1" x14ac:dyDescent="0.25">
      <c r="A73" s="3" t="s">
        <v>74</v>
      </c>
      <c r="B73" s="4">
        <v>965358204</v>
      </c>
      <c r="C73" s="5">
        <f t="shared" si="1"/>
        <v>-43282304.600000024</v>
      </c>
      <c r="D73" s="4">
        <v>922075899.39999998</v>
      </c>
      <c r="E73" s="4">
        <v>20665994.43</v>
      </c>
      <c r="F73" s="6">
        <f t="shared" si="2"/>
        <v>20665994.43</v>
      </c>
      <c r="G73" s="6">
        <f t="shared" si="3"/>
        <v>901409904.97000003</v>
      </c>
      <c r="H73" s="6">
        <v>401409904.97000003</v>
      </c>
      <c r="I73" s="7">
        <f t="shared" si="4"/>
        <v>500000000</v>
      </c>
    </row>
    <row r="74" spans="1:9" s="11" customFormat="1" ht="30" customHeight="1" x14ac:dyDescent="0.25">
      <c r="A74" s="3" t="s">
        <v>75</v>
      </c>
      <c r="B74" s="4">
        <v>1896203087</v>
      </c>
      <c r="C74" s="5">
        <f t="shared" si="1"/>
        <v>13597097.869999886</v>
      </c>
      <c r="D74" s="4">
        <v>1909800184.8699999</v>
      </c>
      <c r="E74" s="4">
        <v>1726327754.7699997</v>
      </c>
      <c r="F74" s="6">
        <f t="shared" si="2"/>
        <v>1726327754.7699997</v>
      </c>
      <c r="G74" s="6">
        <f t="shared" si="3"/>
        <v>183472430.10000014</v>
      </c>
      <c r="H74" s="6">
        <v>154425035.51999998</v>
      </c>
      <c r="I74" s="7">
        <f t="shared" si="4"/>
        <v>29047394.580000162</v>
      </c>
    </row>
    <row r="75" spans="1:9" s="11" customFormat="1" ht="30" customHeight="1" x14ac:dyDescent="0.25">
      <c r="A75" s="3" t="s">
        <v>76</v>
      </c>
      <c r="B75" s="4">
        <v>8461487510</v>
      </c>
      <c r="C75" s="5">
        <f t="shared" ref="C75:C122" si="5">D75-B75</f>
        <v>1710778693.4599991</v>
      </c>
      <c r="D75" s="4">
        <v>10172266203.459999</v>
      </c>
      <c r="E75" s="4">
        <v>8201797213.8100004</v>
      </c>
      <c r="F75" s="6">
        <f t="shared" si="2"/>
        <v>8201797213.8100004</v>
      </c>
      <c r="G75" s="6">
        <f t="shared" si="3"/>
        <v>1970468989.6499987</v>
      </c>
      <c r="H75" s="6">
        <v>1277658852.26</v>
      </c>
      <c r="I75" s="7">
        <f t="shared" si="4"/>
        <v>692810137.38999867</v>
      </c>
    </row>
    <row r="76" spans="1:9" s="11" customFormat="1" ht="30" customHeight="1" x14ac:dyDescent="0.25">
      <c r="A76" s="3" t="s">
        <v>77</v>
      </c>
      <c r="B76" s="4">
        <v>1377432640</v>
      </c>
      <c r="C76" s="5">
        <f t="shared" si="5"/>
        <v>0</v>
      </c>
      <c r="D76" s="4">
        <v>1377432640</v>
      </c>
      <c r="E76" s="4">
        <v>1023712972.2400001</v>
      </c>
      <c r="F76" s="6">
        <f t="shared" ref="F76:F238" si="6">E76</f>
        <v>1023712972.2400001</v>
      </c>
      <c r="G76" s="6">
        <f t="shared" ref="G76:G238" si="7">+D76-F76</f>
        <v>353719667.75999987</v>
      </c>
      <c r="H76" s="6">
        <v>145717122.03999999</v>
      </c>
      <c r="I76" s="7">
        <f t="shared" ref="I76:I122" si="8">+G76-H76</f>
        <v>208002545.71999988</v>
      </c>
    </row>
    <row r="77" spans="1:9" s="11" customFormat="1" ht="30" customHeight="1" x14ac:dyDescent="0.25">
      <c r="A77" s="3" t="s">
        <v>78</v>
      </c>
      <c r="B77" s="4">
        <v>1187466857</v>
      </c>
      <c r="C77" s="5">
        <f t="shared" si="5"/>
        <v>0</v>
      </c>
      <c r="D77" s="4">
        <v>1187466857</v>
      </c>
      <c r="E77" s="4">
        <v>796374441.50999999</v>
      </c>
      <c r="F77" s="6">
        <f t="shared" si="6"/>
        <v>796374441.50999999</v>
      </c>
      <c r="G77" s="6">
        <f t="shared" si="7"/>
        <v>391092415.49000001</v>
      </c>
      <c r="H77" s="6">
        <v>233978508.06999996</v>
      </c>
      <c r="I77" s="7">
        <f t="shared" si="8"/>
        <v>157113907.42000005</v>
      </c>
    </row>
    <row r="78" spans="1:9" s="11" customFormat="1" ht="30" customHeight="1" x14ac:dyDescent="0.25">
      <c r="A78" s="3" t="s">
        <v>79</v>
      </c>
      <c r="B78" s="4">
        <v>17868913179</v>
      </c>
      <c r="C78" s="5">
        <f t="shared" si="5"/>
        <v>208252622.58000565</v>
      </c>
      <c r="D78" s="4">
        <v>18077165801.580006</v>
      </c>
      <c r="E78" s="4">
        <v>12771669142.1</v>
      </c>
      <c r="F78" s="6">
        <f t="shared" si="6"/>
        <v>12771669142.1</v>
      </c>
      <c r="G78" s="6">
        <f t="shared" si="7"/>
        <v>5305496659.4800053</v>
      </c>
      <c r="H78" s="6">
        <v>1592033582.79</v>
      </c>
      <c r="I78" s="7">
        <f t="shared" si="8"/>
        <v>3713463076.6900053</v>
      </c>
    </row>
    <row r="79" spans="1:9" s="11" customFormat="1" ht="30" customHeight="1" x14ac:dyDescent="0.25">
      <c r="A79" s="3" t="s">
        <v>80</v>
      </c>
      <c r="B79" s="4">
        <v>140556030</v>
      </c>
      <c r="C79" s="5">
        <f t="shared" si="5"/>
        <v>0</v>
      </c>
      <c r="D79" s="4">
        <v>140556030</v>
      </c>
      <c r="E79" s="4">
        <v>92646562.13000004</v>
      </c>
      <c r="F79" s="6">
        <f t="shared" si="6"/>
        <v>92646562.13000004</v>
      </c>
      <c r="G79" s="6">
        <f t="shared" si="7"/>
        <v>47909467.86999996</v>
      </c>
      <c r="H79" s="6">
        <v>14485631.340000002</v>
      </c>
      <c r="I79" s="7">
        <f t="shared" si="8"/>
        <v>33423836.529999956</v>
      </c>
    </row>
    <row r="80" spans="1:9" s="11" customFormat="1" ht="30" customHeight="1" x14ac:dyDescent="0.25">
      <c r="A80" s="3" t="s">
        <v>81</v>
      </c>
      <c r="B80" s="4">
        <v>8746373212</v>
      </c>
      <c r="C80" s="5">
        <f t="shared" si="5"/>
        <v>243601450</v>
      </c>
      <c r="D80" s="4">
        <v>8989974662</v>
      </c>
      <c r="E80" s="4">
        <v>6506085673.5099993</v>
      </c>
      <c r="F80" s="6">
        <f t="shared" si="6"/>
        <v>6506085673.5099993</v>
      </c>
      <c r="G80" s="6">
        <f t="shared" si="7"/>
        <v>2483888988.4900007</v>
      </c>
      <c r="H80" s="6">
        <v>349390681.87</v>
      </c>
      <c r="I80" s="7">
        <f t="shared" si="8"/>
        <v>2134498306.6200008</v>
      </c>
    </row>
    <row r="81" spans="1:9" s="11" customFormat="1" ht="30" customHeight="1" x14ac:dyDescent="0.25">
      <c r="A81" s="3" t="s">
        <v>82</v>
      </c>
      <c r="B81" s="4">
        <v>4932178088</v>
      </c>
      <c r="C81" s="5">
        <f t="shared" si="5"/>
        <v>96749518.569997787</v>
      </c>
      <c r="D81" s="4">
        <v>5028927606.5699978</v>
      </c>
      <c r="E81" s="4">
        <v>3564776751.98</v>
      </c>
      <c r="F81" s="6">
        <f t="shared" si="6"/>
        <v>3564776751.98</v>
      </c>
      <c r="G81" s="6">
        <f t="shared" si="7"/>
        <v>1464150854.5899978</v>
      </c>
      <c r="H81" s="6">
        <v>985811367.55999982</v>
      </c>
      <c r="I81" s="7">
        <f t="shared" si="8"/>
        <v>478339487.02999794</v>
      </c>
    </row>
    <row r="82" spans="1:9" s="11" customFormat="1" ht="30" customHeight="1" x14ac:dyDescent="0.25">
      <c r="A82" s="3" t="s">
        <v>83</v>
      </c>
      <c r="B82" s="4">
        <v>326547024</v>
      </c>
      <c r="C82" s="5">
        <f t="shared" si="5"/>
        <v>28450059.589999914</v>
      </c>
      <c r="D82" s="4">
        <v>354997083.58999991</v>
      </c>
      <c r="E82" s="4">
        <v>218980406.44000003</v>
      </c>
      <c r="F82" s="6">
        <f t="shared" si="6"/>
        <v>218980406.44000003</v>
      </c>
      <c r="G82" s="6">
        <f t="shared" si="7"/>
        <v>136016677.14999989</v>
      </c>
      <c r="H82" s="6">
        <v>28548279.290000003</v>
      </c>
      <c r="I82" s="7">
        <f t="shared" si="8"/>
        <v>107468397.85999988</v>
      </c>
    </row>
    <row r="83" spans="1:9" s="11" customFormat="1" ht="30" customHeight="1" x14ac:dyDescent="0.25">
      <c r="A83" s="3" t="s">
        <v>84</v>
      </c>
      <c r="B83" s="4">
        <v>35762108</v>
      </c>
      <c r="C83" s="5">
        <f t="shared" si="5"/>
        <v>-407432.04999999702</v>
      </c>
      <c r="D83" s="4">
        <v>35354675.950000003</v>
      </c>
      <c r="E83" s="4">
        <v>20237141.190000001</v>
      </c>
      <c r="F83" s="6">
        <f t="shared" si="6"/>
        <v>20237141.190000001</v>
      </c>
      <c r="G83" s="6">
        <f t="shared" si="7"/>
        <v>15117534.760000002</v>
      </c>
      <c r="H83" s="6">
        <v>4075290.8899999997</v>
      </c>
      <c r="I83" s="7">
        <f t="shared" si="8"/>
        <v>11042243.870000001</v>
      </c>
    </row>
    <row r="84" spans="1:9" s="11" customFormat="1" ht="30" customHeight="1" x14ac:dyDescent="0.25">
      <c r="A84" s="3" t="s">
        <v>85</v>
      </c>
      <c r="B84" s="4">
        <v>289791059</v>
      </c>
      <c r="C84" s="5">
        <f t="shared" si="5"/>
        <v>0</v>
      </c>
      <c r="D84" s="4">
        <v>289791059.00000006</v>
      </c>
      <c r="E84" s="4">
        <v>195781602.38000003</v>
      </c>
      <c r="F84" s="6">
        <f t="shared" si="6"/>
        <v>195781602.38000003</v>
      </c>
      <c r="G84" s="6">
        <f t="shared" si="7"/>
        <v>94009456.620000035</v>
      </c>
      <c r="H84" s="6">
        <v>16985543.75</v>
      </c>
      <c r="I84" s="7">
        <f t="shared" si="8"/>
        <v>77023912.870000035</v>
      </c>
    </row>
    <row r="85" spans="1:9" s="11" customFormat="1" ht="30" customHeight="1" x14ac:dyDescent="0.25">
      <c r="A85" s="3" t="s">
        <v>86</v>
      </c>
      <c r="B85" s="4"/>
      <c r="C85" s="5"/>
      <c r="D85" s="4"/>
      <c r="E85" s="4"/>
      <c r="F85" s="6"/>
      <c r="G85" s="6"/>
      <c r="H85" s="6"/>
      <c r="I85" s="7"/>
    </row>
    <row r="86" spans="1:9" s="11" customFormat="1" ht="30" customHeight="1" x14ac:dyDescent="0.25">
      <c r="A86" s="3" t="s">
        <v>87</v>
      </c>
      <c r="B86" s="4">
        <v>3992000000</v>
      </c>
      <c r="C86" s="5">
        <f t="shared" si="5"/>
        <v>0</v>
      </c>
      <c r="D86" s="4">
        <v>3992000000</v>
      </c>
      <c r="E86" s="4">
        <v>3040722331.6599998</v>
      </c>
      <c r="F86" s="6">
        <f t="shared" si="6"/>
        <v>3040722331.6599998</v>
      </c>
      <c r="G86" s="6">
        <f t="shared" si="7"/>
        <v>951277668.34000015</v>
      </c>
      <c r="H86" s="6">
        <v>0</v>
      </c>
      <c r="I86" s="7">
        <f t="shared" si="8"/>
        <v>951277668.34000015</v>
      </c>
    </row>
    <row r="87" spans="1:9" s="11" customFormat="1" ht="30" customHeight="1" x14ac:dyDescent="0.25">
      <c r="A87" s="3" t="s">
        <v>88</v>
      </c>
      <c r="B87" s="4">
        <v>6099072586</v>
      </c>
      <c r="C87" s="5">
        <f t="shared" si="5"/>
        <v>-14433164.789999962</v>
      </c>
      <c r="D87" s="4">
        <v>6084639421.21</v>
      </c>
      <c r="E87" s="4">
        <v>4422166003.6599998</v>
      </c>
      <c r="F87" s="6">
        <f t="shared" si="6"/>
        <v>4422166003.6599998</v>
      </c>
      <c r="G87" s="6">
        <f t="shared" si="7"/>
        <v>1662473417.5500002</v>
      </c>
      <c r="H87" s="6">
        <v>1604466582.3199999</v>
      </c>
      <c r="I87" s="7">
        <f t="shared" si="8"/>
        <v>58006835.230000257</v>
      </c>
    </row>
    <row r="88" spans="1:9" s="11" customFormat="1" ht="30" customHeight="1" x14ac:dyDescent="0.25">
      <c r="A88" s="3" t="s">
        <v>89</v>
      </c>
      <c r="B88" s="4">
        <v>1743697228</v>
      </c>
      <c r="C88" s="5">
        <f t="shared" si="5"/>
        <v>0</v>
      </c>
      <c r="D88" s="4">
        <v>1743697228</v>
      </c>
      <c r="E88" s="4">
        <v>1361440144</v>
      </c>
      <c r="F88" s="6">
        <f t="shared" si="6"/>
        <v>1361440144</v>
      </c>
      <c r="G88" s="6">
        <f t="shared" si="7"/>
        <v>382257084</v>
      </c>
      <c r="H88" s="6">
        <v>0</v>
      </c>
      <c r="I88" s="7">
        <f t="shared" si="8"/>
        <v>382257084</v>
      </c>
    </row>
    <row r="89" spans="1:9" s="11" customFormat="1" ht="30" customHeight="1" x14ac:dyDescent="0.25">
      <c r="A89" s="3" t="s">
        <v>90</v>
      </c>
      <c r="B89" s="4">
        <v>400000000</v>
      </c>
      <c r="C89" s="5">
        <f t="shared" si="5"/>
        <v>0</v>
      </c>
      <c r="D89" s="4">
        <v>400000000</v>
      </c>
      <c r="E89" s="4">
        <v>305000001</v>
      </c>
      <c r="F89" s="6">
        <f t="shared" si="6"/>
        <v>305000001</v>
      </c>
      <c r="G89" s="6">
        <f t="shared" si="7"/>
        <v>94999999</v>
      </c>
      <c r="H89" s="6">
        <v>0</v>
      </c>
      <c r="I89" s="7">
        <f t="shared" si="8"/>
        <v>94999999</v>
      </c>
    </row>
    <row r="90" spans="1:9" s="11" customFormat="1" ht="30" customHeight="1" x14ac:dyDescent="0.25">
      <c r="A90" s="3" t="s">
        <v>91</v>
      </c>
      <c r="B90" s="4">
        <v>5898511455</v>
      </c>
      <c r="C90" s="5">
        <f t="shared" si="5"/>
        <v>0</v>
      </c>
      <c r="D90" s="4">
        <v>5898511455</v>
      </c>
      <c r="E90" s="4">
        <v>4423675245</v>
      </c>
      <c r="F90" s="6">
        <f t="shared" si="6"/>
        <v>4423675245</v>
      </c>
      <c r="G90" s="6">
        <f t="shared" si="7"/>
        <v>1474836210</v>
      </c>
      <c r="H90" s="6">
        <v>821777.96</v>
      </c>
      <c r="I90" s="7">
        <f t="shared" si="8"/>
        <v>1474014432.04</v>
      </c>
    </row>
    <row r="91" spans="1:9" s="11" customFormat="1" ht="30" customHeight="1" x14ac:dyDescent="0.25">
      <c r="A91" s="3" t="s">
        <v>92</v>
      </c>
      <c r="B91" s="4">
        <v>227000000</v>
      </c>
      <c r="C91" s="5">
        <f t="shared" si="5"/>
        <v>0</v>
      </c>
      <c r="D91" s="4">
        <v>227000000</v>
      </c>
      <c r="E91" s="4">
        <v>170249994</v>
      </c>
      <c r="F91" s="6">
        <f t="shared" si="6"/>
        <v>170249994</v>
      </c>
      <c r="G91" s="6">
        <f t="shared" si="7"/>
        <v>56750006</v>
      </c>
      <c r="H91" s="6">
        <v>0</v>
      </c>
      <c r="I91" s="7">
        <f t="shared" si="8"/>
        <v>56750006</v>
      </c>
    </row>
    <row r="92" spans="1:9" s="11" customFormat="1" ht="30" customHeight="1" x14ac:dyDescent="0.25">
      <c r="A92" s="3" t="s">
        <v>93</v>
      </c>
      <c r="B92" s="4">
        <v>492796913</v>
      </c>
      <c r="C92" s="5">
        <f t="shared" si="5"/>
        <v>0</v>
      </c>
      <c r="D92" s="4">
        <v>492796913</v>
      </c>
      <c r="E92" s="4">
        <v>349508382</v>
      </c>
      <c r="F92" s="6">
        <f t="shared" si="6"/>
        <v>349508382</v>
      </c>
      <c r="G92" s="6">
        <f t="shared" si="7"/>
        <v>143288531</v>
      </c>
      <c r="H92" s="6">
        <v>0</v>
      </c>
      <c r="I92" s="7">
        <f t="shared" si="8"/>
        <v>143288531</v>
      </c>
    </row>
    <row r="93" spans="1:9" s="11" customFormat="1" ht="30" customHeight="1" x14ac:dyDescent="0.25">
      <c r="A93" s="3" t="s">
        <v>94</v>
      </c>
      <c r="B93" s="4">
        <v>441775766</v>
      </c>
      <c r="C93" s="5">
        <f t="shared" si="5"/>
        <v>0</v>
      </c>
      <c r="D93" s="4">
        <v>441775766</v>
      </c>
      <c r="E93" s="4">
        <v>331331825</v>
      </c>
      <c r="F93" s="6">
        <f t="shared" si="6"/>
        <v>331331825</v>
      </c>
      <c r="G93" s="6">
        <f t="shared" si="7"/>
        <v>110443941</v>
      </c>
      <c r="H93" s="6">
        <v>0</v>
      </c>
      <c r="I93" s="7">
        <f t="shared" si="8"/>
        <v>110443941</v>
      </c>
    </row>
    <row r="94" spans="1:9" s="11" customFormat="1" ht="30" customHeight="1" x14ac:dyDescent="0.25">
      <c r="A94" s="3" t="s">
        <v>95</v>
      </c>
      <c r="B94" s="4">
        <v>452865456</v>
      </c>
      <c r="C94" s="5">
        <f t="shared" si="5"/>
        <v>0</v>
      </c>
      <c r="D94" s="4">
        <v>452865456</v>
      </c>
      <c r="E94" s="4">
        <v>338492326</v>
      </c>
      <c r="F94" s="6">
        <f t="shared" si="6"/>
        <v>338492326</v>
      </c>
      <c r="G94" s="6">
        <f t="shared" si="7"/>
        <v>114373130</v>
      </c>
      <c r="H94" s="6">
        <v>0</v>
      </c>
      <c r="I94" s="7">
        <f t="shared" si="8"/>
        <v>114373130</v>
      </c>
    </row>
    <row r="95" spans="1:9" s="11" customFormat="1" ht="30" customHeight="1" x14ac:dyDescent="0.25">
      <c r="A95" s="3" t="s">
        <v>96</v>
      </c>
      <c r="B95" s="4">
        <v>1586601874</v>
      </c>
      <c r="C95" s="5">
        <f t="shared" si="5"/>
        <v>100000000</v>
      </c>
      <c r="D95" s="4">
        <v>1686601874</v>
      </c>
      <c r="E95" s="4">
        <v>1686601874</v>
      </c>
      <c r="F95" s="6">
        <f t="shared" si="6"/>
        <v>1686601874</v>
      </c>
      <c r="G95" s="6">
        <f t="shared" si="7"/>
        <v>0</v>
      </c>
      <c r="H95" s="6">
        <v>0</v>
      </c>
      <c r="I95" s="7">
        <f t="shared" si="8"/>
        <v>0</v>
      </c>
    </row>
    <row r="96" spans="1:9" s="11" customFormat="1" ht="30" customHeight="1" x14ac:dyDescent="0.25">
      <c r="A96" s="3" t="s">
        <v>97</v>
      </c>
      <c r="B96" s="4">
        <v>1471885908</v>
      </c>
      <c r="C96" s="5">
        <f t="shared" si="5"/>
        <v>166346.4399998188</v>
      </c>
      <c r="D96" s="4">
        <v>1472052254.4399998</v>
      </c>
      <c r="E96" s="4">
        <v>999630478.60999966</v>
      </c>
      <c r="F96" s="6">
        <f t="shared" si="6"/>
        <v>999630478.60999966</v>
      </c>
      <c r="G96" s="6">
        <f t="shared" si="7"/>
        <v>472421775.83000016</v>
      </c>
      <c r="H96" s="6">
        <v>65405697.150000028</v>
      </c>
      <c r="I96" s="7">
        <f t="shared" si="8"/>
        <v>407016078.68000013</v>
      </c>
    </row>
    <row r="97" spans="1:9" s="11" customFormat="1" ht="30" customHeight="1" x14ac:dyDescent="0.25">
      <c r="A97" s="3" t="s">
        <v>98</v>
      </c>
      <c r="B97" s="4">
        <v>10599641118</v>
      </c>
      <c r="C97" s="5">
        <f t="shared" si="5"/>
        <v>-1093846536.3000031</v>
      </c>
      <c r="D97" s="4">
        <v>9505794581.6999969</v>
      </c>
      <c r="E97" s="4">
        <v>7663967722.1499996</v>
      </c>
      <c r="F97" s="6">
        <f t="shared" si="6"/>
        <v>7663967722.1499996</v>
      </c>
      <c r="G97" s="6">
        <f t="shared" si="7"/>
        <v>1841826859.5499973</v>
      </c>
      <c r="H97" s="6">
        <v>558407753.83000004</v>
      </c>
      <c r="I97" s="7">
        <f t="shared" si="8"/>
        <v>1283419105.7199974</v>
      </c>
    </row>
    <row r="98" spans="1:9" s="11" customFormat="1" ht="30" customHeight="1" x14ac:dyDescent="0.25">
      <c r="A98" s="3" t="s">
        <v>99</v>
      </c>
      <c r="B98" s="4">
        <v>29006364</v>
      </c>
      <c r="C98" s="5">
        <f t="shared" si="5"/>
        <v>2584641.3399999961</v>
      </c>
      <c r="D98" s="4">
        <v>31591005.339999996</v>
      </c>
      <c r="E98" s="4">
        <v>29706177.829999998</v>
      </c>
      <c r="F98" s="6">
        <f t="shared" si="6"/>
        <v>29706177.829999998</v>
      </c>
      <c r="G98" s="6">
        <f t="shared" si="7"/>
        <v>1884827.5099999979</v>
      </c>
      <c r="H98" s="6">
        <v>1130057.3899999997</v>
      </c>
      <c r="I98" s="7">
        <f t="shared" si="8"/>
        <v>754770.11999999825</v>
      </c>
    </row>
    <row r="99" spans="1:9" s="11" customFormat="1" ht="30" customHeight="1" x14ac:dyDescent="0.25">
      <c r="A99" s="3" t="s">
        <v>100</v>
      </c>
      <c r="B99" s="4">
        <v>54093357</v>
      </c>
      <c r="C99" s="5">
        <f t="shared" si="5"/>
        <v>0</v>
      </c>
      <c r="D99" s="4">
        <v>54093357</v>
      </c>
      <c r="E99" s="4">
        <v>27877701.380000003</v>
      </c>
      <c r="F99" s="6">
        <f t="shared" si="6"/>
        <v>27877701.380000003</v>
      </c>
      <c r="G99" s="6">
        <f t="shared" si="7"/>
        <v>26215655.619999997</v>
      </c>
      <c r="H99" s="6">
        <v>5592038.7600000007</v>
      </c>
      <c r="I99" s="7">
        <f t="shared" si="8"/>
        <v>20623616.859999996</v>
      </c>
    </row>
    <row r="100" spans="1:9" s="11" customFormat="1" ht="30" customHeight="1" x14ac:dyDescent="0.25">
      <c r="A100" s="3" t="s">
        <v>101</v>
      </c>
      <c r="B100" s="4">
        <v>274942225</v>
      </c>
      <c r="C100" s="5">
        <f t="shared" si="5"/>
        <v>687350749.86000013</v>
      </c>
      <c r="D100" s="4">
        <v>962292974.86000013</v>
      </c>
      <c r="E100" s="4">
        <v>603149359.32000005</v>
      </c>
      <c r="F100" s="6">
        <f t="shared" si="6"/>
        <v>603149359.32000005</v>
      </c>
      <c r="G100" s="6">
        <f t="shared" si="7"/>
        <v>359143615.54000008</v>
      </c>
      <c r="H100" s="6">
        <v>110279140.66</v>
      </c>
      <c r="I100" s="7">
        <f t="shared" si="8"/>
        <v>248864474.88000008</v>
      </c>
    </row>
    <row r="101" spans="1:9" s="11" customFormat="1" ht="30" customHeight="1" x14ac:dyDescent="0.25">
      <c r="A101" s="3" t="s">
        <v>102</v>
      </c>
      <c r="B101" s="4">
        <v>255632594</v>
      </c>
      <c r="C101" s="5">
        <f t="shared" si="5"/>
        <v>0</v>
      </c>
      <c r="D101" s="4">
        <v>255632594</v>
      </c>
      <c r="E101" s="4">
        <v>193704596</v>
      </c>
      <c r="F101" s="6">
        <f t="shared" si="6"/>
        <v>193704596</v>
      </c>
      <c r="G101" s="6">
        <f t="shared" si="7"/>
        <v>61927998</v>
      </c>
      <c r="H101" s="6">
        <v>0</v>
      </c>
      <c r="I101" s="7">
        <f t="shared" si="8"/>
        <v>61927998</v>
      </c>
    </row>
    <row r="102" spans="1:9" s="11" customFormat="1" ht="30" customHeight="1" x14ac:dyDescent="0.25">
      <c r="A102" s="3" t="s">
        <v>103</v>
      </c>
      <c r="B102" s="4">
        <v>1395693189</v>
      </c>
      <c r="C102" s="5">
        <f t="shared" si="5"/>
        <v>0</v>
      </c>
      <c r="D102" s="4">
        <v>1395693189</v>
      </c>
      <c r="E102" s="4">
        <v>1046769885</v>
      </c>
      <c r="F102" s="6">
        <f t="shared" si="6"/>
        <v>1046769885</v>
      </c>
      <c r="G102" s="6">
        <f t="shared" si="7"/>
        <v>348923304</v>
      </c>
      <c r="H102" s="6">
        <v>0</v>
      </c>
      <c r="I102" s="7">
        <f t="shared" si="8"/>
        <v>348923304</v>
      </c>
    </row>
    <row r="103" spans="1:9" s="11" customFormat="1" ht="30" customHeight="1" x14ac:dyDescent="0.25">
      <c r="A103" s="3" t="s">
        <v>104</v>
      </c>
      <c r="B103" s="4">
        <v>892131455</v>
      </c>
      <c r="C103" s="5">
        <f t="shared" si="5"/>
        <v>39437547.160000086</v>
      </c>
      <c r="D103" s="4">
        <v>931569002.16000009</v>
      </c>
      <c r="E103" s="4">
        <v>637906391.18000054</v>
      </c>
      <c r="F103" s="6">
        <f t="shared" si="6"/>
        <v>637906391.18000054</v>
      </c>
      <c r="G103" s="6">
        <f t="shared" si="7"/>
        <v>293662610.97999954</v>
      </c>
      <c r="H103" s="6">
        <v>119722567.47000004</v>
      </c>
      <c r="I103" s="7">
        <f t="shared" si="8"/>
        <v>173940043.50999951</v>
      </c>
    </row>
    <row r="104" spans="1:9" s="11" customFormat="1" ht="30" customHeight="1" x14ac:dyDescent="0.25">
      <c r="A104" s="3" t="s">
        <v>105</v>
      </c>
      <c r="B104" s="4">
        <v>6826683</v>
      </c>
      <c r="C104" s="5">
        <f t="shared" si="5"/>
        <v>0</v>
      </c>
      <c r="D104" s="4">
        <v>6826683</v>
      </c>
      <c r="E104" s="4">
        <v>4718349.13</v>
      </c>
      <c r="F104" s="6">
        <f t="shared" si="6"/>
        <v>4718349.13</v>
      </c>
      <c r="G104" s="6">
        <f t="shared" si="7"/>
        <v>2108333.87</v>
      </c>
      <c r="H104" s="6">
        <v>141974</v>
      </c>
      <c r="I104" s="7">
        <f t="shared" si="8"/>
        <v>1966359.87</v>
      </c>
    </row>
    <row r="105" spans="1:9" s="11" customFormat="1" ht="30" customHeight="1" x14ac:dyDescent="0.25">
      <c r="A105" s="3" t="s">
        <v>106</v>
      </c>
      <c r="B105" s="4">
        <v>7406546</v>
      </c>
      <c r="C105" s="5">
        <f t="shared" si="5"/>
        <v>0</v>
      </c>
      <c r="D105" s="4">
        <v>7406546</v>
      </c>
      <c r="E105" s="4">
        <v>4129087.6100000003</v>
      </c>
      <c r="F105" s="6">
        <f t="shared" si="6"/>
        <v>4129087.6100000003</v>
      </c>
      <c r="G105" s="6">
        <f t="shared" si="7"/>
        <v>3277458.3899999997</v>
      </c>
      <c r="H105" s="6">
        <v>738952.58000000007</v>
      </c>
      <c r="I105" s="7">
        <f t="shared" si="8"/>
        <v>2538505.8099999996</v>
      </c>
    </row>
    <row r="106" spans="1:9" s="11" customFormat="1" ht="30" customHeight="1" x14ac:dyDescent="0.25">
      <c r="A106" s="3" t="s">
        <v>107</v>
      </c>
      <c r="B106" s="4"/>
      <c r="C106" s="5"/>
      <c r="D106" s="4"/>
      <c r="E106" s="4"/>
      <c r="F106" s="6"/>
      <c r="G106" s="6"/>
      <c r="H106" s="6"/>
      <c r="I106" s="7"/>
    </row>
    <row r="107" spans="1:9" s="11" customFormat="1" ht="30" customHeight="1" x14ac:dyDescent="0.25">
      <c r="A107" s="3" t="s">
        <v>108</v>
      </c>
      <c r="B107" s="4">
        <v>147868308</v>
      </c>
      <c r="C107" s="5">
        <f t="shared" si="5"/>
        <v>0</v>
      </c>
      <c r="D107" s="4">
        <v>147868308</v>
      </c>
      <c r="E107" s="4">
        <v>106901233</v>
      </c>
      <c r="F107" s="6">
        <f t="shared" si="6"/>
        <v>106901233</v>
      </c>
      <c r="G107" s="6">
        <f t="shared" si="7"/>
        <v>40967075</v>
      </c>
      <c r="H107" s="6">
        <v>0</v>
      </c>
      <c r="I107" s="7">
        <f t="shared" si="8"/>
        <v>40967075</v>
      </c>
    </row>
    <row r="108" spans="1:9" s="11" customFormat="1" ht="30" customHeight="1" x14ac:dyDescent="0.25">
      <c r="A108" s="3" t="s">
        <v>109</v>
      </c>
      <c r="B108" s="4">
        <v>869761005</v>
      </c>
      <c r="C108" s="5">
        <f t="shared" si="5"/>
        <v>1049.9999998807907</v>
      </c>
      <c r="D108" s="4">
        <v>869762054.99999988</v>
      </c>
      <c r="E108" s="4">
        <v>692593155.36000001</v>
      </c>
      <c r="F108" s="6">
        <f t="shared" si="6"/>
        <v>692593155.36000001</v>
      </c>
      <c r="G108" s="6">
        <f t="shared" si="7"/>
        <v>177168899.63999987</v>
      </c>
      <c r="H108" s="6">
        <v>60323413.95000001</v>
      </c>
      <c r="I108" s="7">
        <f t="shared" si="8"/>
        <v>116845485.68999985</v>
      </c>
    </row>
    <row r="109" spans="1:9" s="11" customFormat="1" ht="30" customHeight="1" x14ac:dyDescent="0.25">
      <c r="A109" s="3" t="s">
        <v>110</v>
      </c>
      <c r="B109" s="4">
        <v>29644207</v>
      </c>
      <c r="C109" s="5">
        <f t="shared" si="5"/>
        <v>-1425051.9699999988</v>
      </c>
      <c r="D109" s="4">
        <v>28219155.030000001</v>
      </c>
      <c r="E109" s="4">
        <v>15127684.980000002</v>
      </c>
      <c r="F109" s="6">
        <f t="shared" si="6"/>
        <v>15127684.980000002</v>
      </c>
      <c r="G109" s="6">
        <f t="shared" si="7"/>
        <v>13091470.049999999</v>
      </c>
      <c r="H109" s="6">
        <v>3120782.6900000004</v>
      </c>
      <c r="I109" s="7">
        <f t="shared" si="8"/>
        <v>9970687.3599999994</v>
      </c>
    </row>
    <row r="110" spans="1:9" s="11" customFormat="1" ht="30" customHeight="1" x14ac:dyDescent="0.25">
      <c r="A110" s="3" t="s">
        <v>111</v>
      </c>
      <c r="B110" s="4">
        <v>127356631</v>
      </c>
      <c r="C110" s="5">
        <f t="shared" si="5"/>
        <v>26232240</v>
      </c>
      <c r="D110" s="4">
        <v>153588871</v>
      </c>
      <c r="E110" s="4">
        <v>85832227.730000049</v>
      </c>
      <c r="F110" s="6">
        <f t="shared" si="6"/>
        <v>85832227.730000049</v>
      </c>
      <c r="G110" s="6">
        <f t="shared" si="7"/>
        <v>67756643.269999951</v>
      </c>
      <c r="H110" s="6">
        <v>25827259.190000009</v>
      </c>
      <c r="I110" s="7">
        <f t="shared" si="8"/>
        <v>41929384.079999939</v>
      </c>
    </row>
    <row r="111" spans="1:9" s="11" customFormat="1" ht="30" customHeight="1" x14ac:dyDescent="0.25">
      <c r="A111" s="3" t="s">
        <v>112</v>
      </c>
      <c r="B111" s="4">
        <v>1307833226</v>
      </c>
      <c r="C111" s="5">
        <f t="shared" si="5"/>
        <v>0</v>
      </c>
      <c r="D111" s="4">
        <v>1307833226</v>
      </c>
      <c r="E111" s="4">
        <v>753914680.76999998</v>
      </c>
      <c r="F111" s="6">
        <f t="shared" si="6"/>
        <v>753914680.76999998</v>
      </c>
      <c r="G111" s="6">
        <f t="shared" si="7"/>
        <v>553918545.23000002</v>
      </c>
      <c r="H111" s="6">
        <v>373003176.15000004</v>
      </c>
      <c r="I111" s="7">
        <f t="shared" si="8"/>
        <v>180915369.07999998</v>
      </c>
    </row>
    <row r="112" spans="1:9" s="11" customFormat="1" ht="30" customHeight="1" x14ac:dyDescent="0.25">
      <c r="A112" s="3" t="s">
        <v>113</v>
      </c>
      <c r="B112" s="4">
        <v>120962215</v>
      </c>
      <c r="C112" s="5">
        <f t="shared" si="5"/>
        <v>0</v>
      </c>
      <c r="D112" s="4">
        <v>120962215</v>
      </c>
      <c r="E112" s="4">
        <v>42599192.890000001</v>
      </c>
      <c r="F112" s="6">
        <f t="shared" si="6"/>
        <v>42599192.890000001</v>
      </c>
      <c r="G112" s="6">
        <f t="shared" si="7"/>
        <v>78363022.109999999</v>
      </c>
      <c r="H112" s="6">
        <v>14170440.25</v>
      </c>
      <c r="I112" s="7">
        <f t="shared" si="8"/>
        <v>64192581.859999999</v>
      </c>
    </row>
    <row r="113" spans="1:9" s="11" customFormat="1" ht="30" customHeight="1" x14ac:dyDescent="0.25">
      <c r="A113" s="3" t="s">
        <v>114</v>
      </c>
      <c r="B113" s="4">
        <v>1046634860</v>
      </c>
      <c r="C113" s="5">
        <f t="shared" si="5"/>
        <v>134843622.97999978</v>
      </c>
      <c r="D113" s="4">
        <v>1181478482.9799998</v>
      </c>
      <c r="E113" s="4">
        <v>632202267.9000001</v>
      </c>
      <c r="F113" s="6">
        <f t="shared" si="6"/>
        <v>632202267.9000001</v>
      </c>
      <c r="G113" s="6">
        <f t="shared" si="7"/>
        <v>549276215.07999969</v>
      </c>
      <c r="H113" s="6">
        <v>201181847.66999993</v>
      </c>
      <c r="I113" s="7">
        <f t="shared" si="8"/>
        <v>348094367.40999973</v>
      </c>
    </row>
    <row r="114" spans="1:9" s="11" customFormat="1" ht="30" customHeight="1" x14ac:dyDescent="0.25">
      <c r="A114" s="3" t="s">
        <v>115</v>
      </c>
      <c r="B114" s="4">
        <v>56138360</v>
      </c>
      <c r="C114" s="5">
        <f t="shared" si="5"/>
        <v>28273603.890000001</v>
      </c>
      <c r="D114" s="4">
        <v>84411963.890000001</v>
      </c>
      <c r="E114" s="4">
        <v>44042115.549999997</v>
      </c>
      <c r="F114" s="6">
        <f t="shared" si="6"/>
        <v>44042115.549999997</v>
      </c>
      <c r="G114" s="6">
        <f t="shared" si="7"/>
        <v>40369848.340000004</v>
      </c>
      <c r="H114" s="6">
        <v>10751313.899999997</v>
      </c>
      <c r="I114" s="7">
        <f t="shared" si="8"/>
        <v>29618534.440000005</v>
      </c>
    </row>
    <row r="115" spans="1:9" s="11" customFormat="1" ht="30" customHeight="1" x14ac:dyDescent="0.25">
      <c r="A115" s="3" t="s">
        <v>116</v>
      </c>
      <c r="B115" s="4">
        <v>156852205</v>
      </c>
      <c r="C115" s="5">
        <f t="shared" si="5"/>
        <v>75868666.200000048</v>
      </c>
      <c r="D115" s="4">
        <v>232720871.20000005</v>
      </c>
      <c r="E115" s="4">
        <v>109898137.35000001</v>
      </c>
      <c r="F115" s="6">
        <f t="shared" si="6"/>
        <v>109898137.35000001</v>
      </c>
      <c r="G115" s="6">
        <f t="shared" si="7"/>
        <v>122822733.85000004</v>
      </c>
      <c r="H115" s="6">
        <v>21905577.649999999</v>
      </c>
      <c r="I115" s="7">
        <f t="shared" si="8"/>
        <v>100917156.20000005</v>
      </c>
    </row>
    <row r="116" spans="1:9" s="11" customFormat="1" ht="30" customHeight="1" x14ac:dyDescent="0.25">
      <c r="A116" s="3" t="s">
        <v>117</v>
      </c>
      <c r="B116" s="4">
        <v>249965322</v>
      </c>
      <c r="C116" s="5">
        <f t="shared" si="5"/>
        <v>12000000</v>
      </c>
      <c r="D116" s="4">
        <v>261965322</v>
      </c>
      <c r="E116" s="4">
        <v>142871059.00999999</v>
      </c>
      <c r="F116" s="6">
        <f t="shared" si="6"/>
        <v>142871059.00999999</v>
      </c>
      <c r="G116" s="6">
        <f t="shared" si="7"/>
        <v>119094262.99000001</v>
      </c>
      <c r="H116" s="6">
        <v>102396728.01000001</v>
      </c>
      <c r="I116" s="7">
        <f t="shared" si="8"/>
        <v>16697534.980000004</v>
      </c>
    </row>
    <row r="117" spans="1:9" s="11" customFormat="1" ht="30" customHeight="1" x14ac:dyDescent="0.25">
      <c r="A117" s="3" t="s">
        <v>118</v>
      </c>
      <c r="B117" s="4">
        <v>950372360</v>
      </c>
      <c r="C117" s="5">
        <f t="shared" si="5"/>
        <v>0</v>
      </c>
      <c r="D117" s="4">
        <v>950372360</v>
      </c>
      <c r="E117" s="4">
        <v>619448383.84000003</v>
      </c>
      <c r="F117" s="6">
        <f t="shared" si="6"/>
        <v>619448383.84000003</v>
      </c>
      <c r="G117" s="6">
        <f t="shared" si="7"/>
        <v>330923976.15999997</v>
      </c>
      <c r="H117" s="6">
        <v>83268822.620000005</v>
      </c>
      <c r="I117" s="7">
        <f t="shared" si="8"/>
        <v>247655153.53999996</v>
      </c>
    </row>
    <row r="118" spans="1:9" s="11" customFormat="1" ht="30" customHeight="1" x14ac:dyDescent="0.25">
      <c r="A118" s="3" t="s">
        <v>119</v>
      </c>
      <c r="B118" s="4">
        <v>6465315256</v>
      </c>
      <c r="C118" s="5">
        <f t="shared" si="5"/>
        <v>-389774362.93999958</v>
      </c>
      <c r="D118" s="4">
        <v>6075540893.0600004</v>
      </c>
      <c r="E118" s="4">
        <v>5141871175.3999996</v>
      </c>
      <c r="F118" s="6">
        <f t="shared" si="6"/>
        <v>5141871175.3999996</v>
      </c>
      <c r="G118" s="6">
        <f t="shared" si="7"/>
        <v>933669717.6600008</v>
      </c>
      <c r="H118" s="6">
        <v>863459757.63</v>
      </c>
      <c r="I118" s="7">
        <f t="shared" si="8"/>
        <v>70209960.030000806</v>
      </c>
    </row>
    <row r="119" spans="1:9" s="11" customFormat="1" ht="30" customHeight="1" x14ac:dyDescent="0.25">
      <c r="A119" s="3" t="s">
        <v>120</v>
      </c>
      <c r="B119" s="4">
        <v>228738090</v>
      </c>
      <c r="C119" s="5">
        <f t="shared" si="5"/>
        <v>10</v>
      </c>
      <c r="D119" s="4">
        <v>228738100</v>
      </c>
      <c r="E119" s="4">
        <v>153738512.94999999</v>
      </c>
      <c r="F119" s="6">
        <f t="shared" si="6"/>
        <v>153738512.94999999</v>
      </c>
      <c r="G119" s="6">
        <f t="shared" si="7"/>
        <v>74999587.050000012</v>
      </c>
      <c r="H119" s="6">
        <v>33296018.830000002</v>
      </c>
      <c r="I119" s="7">
        <f t="shared" si="8"/>
        <v>41703568.220000014</v>
      </c>
    </row>
    <row r="120" spans="1:9" s="11" customFormat="1" ht="30" customHeight="1" x14ac:dyDescent="0.25">
      <c r="A120" s="3" t="s">
        <v>121</v>
      </c>
      <c r="B120" s="4"/>
      <c r="C120" s="5"/>
      <c r="D120" s="4"/>
      <c r="E120" s="4"/>
      <c r="F120" s="6"/>
      <c r="G120" s="6"/>
      <c r="H120" s="6"/>
      <c r="I120" s="7"/>
    </row>
    <row r="121" spans="1:9" s="11" customFormat="1" ht="30" customHeight="1" x14ac:dyDescent="0.25">
      <c r="A121" s="3" t="s">
        <v>122</v>
      </c>
      <c r="B121" s="4">
        <v>7002317277</v>
      </c>
      <c r="C121" s="5">
        <f t="shared" si="5"/>
        <v>0</v>
      </c>
      <c r="D121" s="4">
        <v>7002317277</v>
      </c>
      <c r="E121" s="4">
        <v>5247613415.6000004</v>
      </c>
      <c r="F121" s="6">
        <f t="shared" si="6"/>
        <v>5247613415.6000004</v>
      </c>
      <c r="G121" s="6">
        <f t="shared" si="7"/>
        <v>1754703861.3999996</v>
      </c>
      <c r="H121" s="6">
        <v>1712701106.9400001</v>
      </c>
      <c r="I121" s="7">
        <f t="shared" si="8"/>
        <v>42002754.459999561</v>
      </c>
    </row>
    <row r="122" spans="1:9" s="11" customFormat="1" ht="30" customHeight="1" x14ac:dyDescent="0.25">
      <c r="A122" s="3" t="s">
        <v>123</v>
      </c>
      <c r="B122" s="4">
        <v>0</v>
      </c>
      <c r="C122" s="5">
        <f t="shared" si="5"/>
        <v>7831755.1799999997</v>
      </c>
      <c r="D122" s="4">
        <v>7831755.1799999997</v>
      </c>
      <c r="E122" s="4">
        <v>7584045.9399999995</v>
      </c>
      <c r="F122" s="6">
        <f t="shared" si="6"/>
        <v>7584045.9399999995</v>
      </c>
      <c r="G122" s="6">
        <f t="shared" si="7"/>
        <v>247709.24000000022</v>
      </c>
      <c r="H122" s="6">
        <v>185649.51</v>
      </c>
      <c r="I122" s="7">
        <f t="shared" si="8"/>
        <v>62059.730000000214</v>
      </c>
    </row>
    <row r="123" spans="1:9" s="2" customFormat="1" x14ac:dyDescent="0.25">
      <c r="A123" s="32"/>
    </row>
    <row r="124" spans="1:9" s="2" customFormat="1" x14ac:dyDescent="0.25">
      <c r="A124" s="32" t="s">
        <v>147</v>
      </c>
      <c r="B124" s="31">
        <f>SUM(B126:B237)</f>
        <v>19020393023</v>
      </c>
      <c r="C124" s="31">
        <f t="shared" ref="C124:I124" si="9">SUM(C126:C237)</f>
        <v>10666426443.360001</v>
      </c>
      <c r="D124" s="31">
        <f t="shared" si="9"/>
        <v>29686819466.360008</v>
      </c>
      <c r="E124" s="31">
        <f t="shared" si="9"/>
        <v>14237916425.040001</v>
      </c>
      <c r="F124" s="31">
        <f t="shared" si="9"/>
        <v>14237916425.040001</v>
      </c>
      <c r="G124" s="31">
        <f t="shared" si="9"/>
        <v>15448903041.320004</v>
      </c>
      <c r="H124" s="31">
        <f t="shared" si="9"/>
        <v>6326844507.5899992</v>
      </c>
      <c r="I124" s="31">
        <f t="shared" si="9"/>
        <v>9122058533.7300034</v>
      </c>
    </row>
    <row r="125" spans="1:9" s="2" customFormat="1" x14ac:dyDescent="0.25">
      <c r="A125" s="32"/>
      <c r="B125" s="31"/>
      <c r="C125" s="31"/>
      <c r="D125" s="31"/>
      <c r="E125" s="31"/>
      <c r="F125" s="31"/>
      <c r="G125" s="31"/>
      <c r="H125" s="31"/>
      <c r="I125" s="31"/>
    </row>
    <row r="126" spans="1:9" s="9" customFormat="1" ht="30" customHeight="1" x14ac:dyDescent="0.25">
      <c r="A126" s="3" t="s">
        <v>12</v>
      </c>
      <c r="B126" s="4"/>
      <c r="C126" s="5"/>
      <c r="D126" s="4"/>
      <c r="E126" s="4"/>
      <c r="F126" s="6"/>
      <c r="G126" s="6"/>
      <c r="H126" s="6"/>
      <c r="I126" s="7"/>
    </row>
    <row r="127" spans="1:9" s="9" customFormat="1" ht="30" customHeight="1" x14ac:dyDescent="0.25">
      <c r="A127" s="3" t="s">
        <v>13</v>
      </c>
      <c r="B127" s="4">
        <v>0</v>
      </c>
      <c r="C127" s="5">
        <f t="shared" ref="C126:C189" si="10">D127-B127</f>
        <v>40000000</v>
      </c>
      <c r="D127" s="4">
        <v>40000000</v>
      </c>
      <c r="E127" s="4">
        <v>0</v>
      </c>
      <c r="F127" s="6">
        <f t="shared" ref="F127:F190" si="11">E127</f>
        <v>0</v>
      </c>
      <c r="G127" s="6">
        <f t="shared" ref="G127:G190" si="12">+D127-F127</f>
        <v>40000000</v>
      </c>
      <c r="H127" s="6">
        <v>24998000</v>
      </c>
      <c r="I127" s="7">
        <f t="shared" ref="I127:I190" si="13">+G127-H127</f>
        <v>15002000</v>
      </c>
    </row>
    <row r="128" spans="1:9" s="9" customFormat="1" ht="30" customHeight="1" x14ac:dyDescent="0.25">
      <c r="A128" s="3" t="s">
        <v>14</v>
      </c>
      <c r="B128" s="4"/>
      <c r="C128" s="5"/>
      <c r="D128" s="4"/>
      <c r="E128" s="4"/>
      <c r="F128" s="6"/>
      <c r="G128" s="6"/>
      <c r="H128" s="6"/>
      <c r="I128" s="7"/>
    </row>
    <row r="129" spans="1:9" s="9" customFormat="1" ht="30" customHeight="1" x14ac:dyDescent="0.25">
      <c r="A129" s="3" t="s">
        <v>15</v>
      </c>
      <c r="B129" s="4"/>
      <c r="C129" s="5"/>
      <c r="D129" s="4"/>
      <c r="E129" s="4"/>
      <c r="F129" s="6"/>
      <c r="G129" s="6"/>
      <c r="H129" s="6"/>
      <c r="I129" s="7"/>
    </row>
    <row r="130" spans="1:9" s="9" customFormat="1" ht="30" customHeight="1" x14ac:dyDescent="0.25">
      <c r="A130" s="3" t="s">
        <v>16</v>
      </c>
      <c r="B130" s="4">
        <v>58000000</v>
      </c>
      <c r="C130" s="4">
        <f t="shared" si="10"/>
        <v>-25068691.43</v>
      </c>
      <c r="D130" s="4">
        <v>32931308.57</v>
      </c>
      <c r="E130" s="4">
        <v>0</v>
      </c>
      <c r="F130" s="6">
        <f t="shared" si="11"/>
        <v>0</v>
      </c>
      <c r="G130" s="6">
        <f t="shared" si="12"/>
        <v>32931308.57</v>
      </c>
      <c r="H130" s="6">
        <v>30010450</v>
      </c>
      <c r="I130" s="7">
        <f t="shared" si="13"/>
        <v>2920858.5700000003</v>
      </c>
    </row>
    <row r="131" spans="1:9" s="9" customFormat="1" ht="30" customHeight="1" x14ac:dyDescent="0.25">
      <c r="A131" s="3" t="s">
        <v>17</v>
      </c>
      <c r="B131" s="4">
        <v>674938806</v>
      </c>
      <c r="C131" s="5">
        <f t="shared" si="10"/>
        <v>2028868.6200000048</v>
      </c>
      <c r="D131" s="4">
        <v>676967674.62</v>
      </c>
      <c r="E131" s="4">
        <v>432672276.75999999</v>
      </c>
      <c r="F131" s="6">
        <f t="shared" si="11"/>
        <v>432672276.75999999</v>
      </c>
      <c r="G131" s="6">
        <f t="shared" si="12"/>
        <v>244295397.86000001</v>
      </c>
      <c r="H131" s="6">
        <v>125062357.28</v>
      </c>
      <c r="I131" s="7">
        <f t="shared" si="13"/>
        <v>119233040.58000001</v>
      </c>
    </row>
    <row r="132" spans="1:9" s="9" customFormat="1" ht="30" customHeight="1" x14ac:dyDescent="0.25">
      <c r="A132" s="3" t="s">
        <v>18</v>
      </c>
      <c r="B132" s="4">
        <v>346788038</v>
      </c>
      <c r="C132" s="5">
        <f t="shared" si="10"/>
        <v>13092785.039999962</v>
      </c>
      <c r="D132" s="4">
        <v>359880823.03999996</v>
      </c>
      <c r="E132" s="4">
        <v>228296393.44</v>
      </c>
      <c r="F132" s="6">
        <f t="shared" si="11"/>
        <v>228296393.44</v>
      </c>
      <c r="G132" s="6">
        <f t="shared" si="12"/>
        <v>131584429.59999996</v>
      </c>
      <c r="H132" s="6">
        <v>101543628.77000003</v>
      </c>
      <c r="I132" s="7">
        <f t="shared" si="13"/>
        <v>30040800.829999939</v>
      </c>
    </row>
    <row r="133" spans="1:9" s="9" customFormat="1" ht="30" customHeight="1" x14ac:dyDescent="0.25">
      <c r="A133" s="3" t="s">
        <v>19</v>
      </c>
      <c r="B133" s="4">
        <v>356078312</v>
      </c>
      <c r="C133" s="5">
        <f t="shared" si="10"/>
        <v>30894935.580000043</v>
      </c>
      <c r="D133" s="4">
        <v>386973247.58000004</v>
      </c>
      <c r="E133" s="4">
        <v>261813090.26999998</v>
      </c>
      <c r="F133" s="6">
        <f t="shared" si="11"/>
        <v>261813090.26999998</v>
      </c>
      <c r="G133" s="6">
        <f t="shared" si="12"/>
        <v>125160157.31000006</v>
      </c>
      <c r="H133" s="6">
        <v>104441080.88000003</v>
      </c>
      <c r="I133" s="7">
        <f t="shared" si="13"/>
        <v>20719076.430000037</v>
      </c>
    </row>
    <row r="134" spans="1:9" s="9" customFormat="1" ht="30" customHeight="1" x14ac:dyDescent="0.25">
      <c r="A134" s="3" t="s">
        <v>20</v>
      </c>
      <c r="B134" s="4">
        <v>526057112</v>
      </c>
      <c r="C134" s="5">
        <f t="shared" si="10"/>
        <v>16299256.480000019</v>
      </c>
      <c r="D134" s="4">
        <v>542356368.48000002</v>
      </c>
      <c r="E134" s="4">
        <v>320381610.73000002</v>
      </c>
      <c r="F134" s="6">
        <f t="shared" si="11"/>
        <v>320381610.73000002</v>
      </c>
      <c r="G134" s="6">
        <f t="shared" si="12"/>
        <v>221974757.75</v>
      </c>
      <c r="H134" s="6">
        <v>127938734.41999999</v>
      </c>
      <c r="I134" s="7">
        <f t="shared" si="13"/>
        <v>94036023.330000013</v>
      </c>
    </row>
    <row r="135" spans="1:9" s="9" customFormat="1" ht="30" customHeight="1" x14ac:dyDescent="0.25">
      <c r="A135" s="3" t="s">
        <v>21</v>
      </c>
      <c r="B135" s="4">
        <v>188408189</v>
      </c>
      <c r="C135" s="5">
        <f t="shared" si="10"/>
        <v>549008.80000001192</v>
      </c>
      <c r="D135" s="4">
        <v>188957197.80000001</v>
      </c>
      <c r="E135" s="4">
        <v>115155597.14</v>
      </c>
      <c r="F135" s="6">
        <f t="shared" si="11"/>
        <v>115155597.14</v>
      </c>
      <c r="G135" s="6">
        <f t="shared" si="12"/>
        <v>73801600.660000011</v>
      </c>
      <c r="H135" s="6">
        <v>49909736.390000001</v>
      </c>
      <c r="I135" s="7">
        <f t="shared" si="13"/>
        <v>23891864.270000011</v>
      </c>
    </row>
    <row r="136" spans="1:9" s="9" customFormat="1" ht="30" customHeight="1" x14ac:dyDescent="0.25">
      <c r="A136" s="3" t="s">
        <v>22</v>
      </c>
      <c r="B136" s="4">
        <v>477974871</v>
      </c>
      <c r="C136" s="5">
        <f t="shared" si="10"/>
        <v>1162062.219999969</v>
      </c>
      <c r="D136" s="4">
        <v>479136933.21999997</v>
      </c>
      <c r="E136" s="4">
        <v>317563214.67000002</v>
      </c>
      <c r="F136" s="6">
        <f t="shared" si="11"/>
        <v>317563214.67000002</v>
      </c>
      <c r="G136" s="6">
        <f t="shared" si="12"/>
        <v>161573718.54999995</v>
      </c>
      <c r="H136" s="6">
        <v>128332138.58</v>
      </c>
      <c r="I136" s="7">
        <f t="shared" si="13"/>
        <v>33241579.969999954</v>
      </c>
    </row>
    <row r="137" spans="1:9" s="9" customFormat="1" ht="30" customHeight="1" x14ac:dyDescent="0.25">
      <c r="A137" s="3" t="s">
        <v>23</v>
      </c>
      <c r="B137" s="4">
        <v>1058175305</v>
      </c>
      <c r="C137" s="5">
        <f t="shared" si="10"/>
        <v>86695533.25</v>
      </c>
      <c r="D137" s="4">
        <v>1144870838.25</v>
      </c>
      <c r="E137" s="4">
        <v>667725045.93000007</v>
      </c>
      <c r="F137" s="6">
        <f t="shared" si="11"/>
        <v>667725045.93000007</v>
      </c>
      <c r="G137" s="6">
        <f t="shared" si="12"/>
        <v>477145792.31999993</v>
      </c>
      <c r="H137" s="6">
        <v>345574671.15000004</v>
      </c>
      <c r="I137" s="7">
        <f t="shared" si="13"/>
        <v>131571121.1699999</v>
      </c>
    </row>
    <row r="138" spans="1:9" s="9" customFormat="1" ht="30" customHeight="1" x14ac:dyDescent="0.25">
      <c r="A138" s="3" t="s">
        <v>24</v>
      </c>
      <c r="B138" s="4">
        <v>340433033</v>
      </c>
      <c r="C138" s="5">
        <f t="shared" si="10"/>
        <v>23124394.270000041</v>
      </c>
      <c r="D138" s="4">
        <v>363557427.27000004</v>
      </c>
      <c r="E138" s="4">
        <v>212742341.82000002</v>
      </c>
      <c r="F138" s="6">
        <f t="shared" si="11"/>
        <v>212742341.82000002</v>
      </c>
      <c r="G138" s="6">
        <f t="shared" si="12"/>
        <v>150815085.45000002</v>
      </c>
      <c r="H138" s="6">
        <v>127164273.49000001</v>
      </c>
      <c r="I138" s="7">
        <f t="shared" si="13"/>
        <v>23650811.960000008</v>
      </c>
    </row>
    <row r="139" spans="1:9" s="9" customFormat="1" ht="30" customHeight="1" x14ac:dyDescent="0.25">
      <c r="A139" s="3" t="s">
        <v>25</v>
      </c>
      <c r="B139" s="4">
        <v>1726744754</v>
      </c>
      <c r="C139" s="5">
        <f t="shared" si="10"/>
        <v>17354622.510000229</v>
      </c>
      <c r="D139" s="4">
        <v>1744099376.5100002</v>
      </c>
      <c r="E139" s="4">
        <v>1213531690.8399999</v>
      </c>
      <c r="F139" s="6">
        <f t="shared" si="11"/>
        <v>1213531690.8399999</v>
      </c>
      <c r="G139" s="6">
        <f t="shared" si="12"/>
        <v>530567685.67000031</v>
      </c>
      <c r="H139" s="6">
        <v>337908131.62999982</v>
      </c>
      <c r="I139" s="7">
        <f t="shared" si="13"/>
        <v>192659554.0400005</v>
      </c>
    </row>
    <row r="140" spans="1:9" s="9" customFormat="1" ht="30" customHeight="1" x14ac:dyDescent="0.25">
      <c r="A140" s="3" t="s">
        <v>26</v>
      </c>
      <c r="B140" s="4">
        <v>229022191</v>
      </c>
      <c r="C140" s="5">
        <f t="shared" si="10"/>
        <v>5263178.1599999964</v>
      </c>
      <c r="D140" s="4">
        <v>234285369.16</v>
      </c>
      <c r="E140" s="4">
        <v>144829241.40000001</v>
      </c>
      <c r="F140" s="6">
        <f t="shared" si="11"/>
        <v>144829241.40000001</v>
      </c>
      <c r="G140" s="6">
        <f t="shared" si="12"/>
        <v>89456127.75999999</v>
      </c>
      <c r="H140" s="6">
        <v>54061672.600000001</v>
      </c>
      <c r="I140" s="7">
        <f t="shared" si="13"/>
        <v>35394455.159999989</v>
      </c>
    </row>
    <row r="141" spans="1:9" s="9" customFormat="1" ht="30" customHeight="1" x14ac:dyDescent="0.25">
      <c r="A141" s="3" t="s">
        <v>27</v>
      </c>
      <c r="B141" s="4">
        <v>310821279</v>
      </c>
      <c r="C141" s="5">
        <f t="shared" si="10"/>
        <v>601905.90999996662</v>
      </c>
      <c r="D141" s="4">
        <v>311423184.90999997</v>
      </c>
      <c r="E141" s="4">
        <v>246225655.63999999</v>
      </c>
      <c r="F141" s="6">
        <f t="shared" si="11"/>
        <v>246225655.63999999</v>
      </c>
      <c r="G141" s="6">
        <f t="shared" si="12"/>
        <v>65197529.269999981</v>
      </c>
      <c r="H141" s="6">
        <v>44104122.459999993</v>
      </c>
      <c r="I141" s="7">
        <f t="shared" si="13"/>
        <v>21093406.809999987</v>
      </c>
    </row>
    <row r="142" spans="1:9" s="9" customFormat="1" ht="30" customHeight="1" x14ac:dyDescent="0.25">
      <c r="A142" s="3" t="s">
        <v>28</v>
      </c>
      <c r="B142" s="4">
        <v>163202884</v>
      </c>
      <c r="C142" s="5">
        <f t="shared" si="10"/>
        <v>549800.27000001073</v>
      </c>
      <c r="D142" s="4">
        <v>163752684.27000001</v>
      </c>
      <c r="E142" s="4">
        <v>92821988.019999996</v>
      </c>
      <c r="F142" s="6">
        <f t="shared" si="11"/>
        <v>92821988.019999996</v>
      </c>
      <c r="G142" s="6">
        <f t="shared" si="12"/>
        <v>70930696.250000015</v>
      </c>
      <c r="H142" s="6">
        <v>41638877.340000004</v>
      </c>
      <c r="I142" s="7">
        <f t="shared" si="13"/>
        <v>29291818.910000011</v>
      </c>
    </row>
    <row r="143" spans="1:9" s="9" customFormat="1" ht="30" customHeight="1" x14ac:dyDescent="0.25">
      <c r="A143" s="3" t="s">
        <v>29</v>
      </c>
      <c r="B143" s="4">
        <v>348040474</v>
      </c>
      <c r="C143" s="5">
        <f t="shared" si="10"/>
        <v>13128035.810000002</v>
      </c>
      <c r="D143" s="4">
        <v>361168509.81</v>
      </c>
      <c r="E143" s="4">
        <v>251813481.28000003</v>
      </c>
      <c r="F143" s="6">
        <f t="shared" si="11"/>
        <v>251813481.28000003</v>
      </c>
      <c r="G143" s="6">
        <f t="shared" si="12"/>
        <v>109355028.52999997</v>
      </c>
      <c r="H143" s="6">
        <v>84768135.75</v>
      </c>
      <c r="I143" s="7">
        <f t="shared" si="13"/>
        <v>24586892.779999971</v>
      </c>
    </row>
    <row r="144" spans="1:9" s="9" customFormat="1" ht="30" customHeight="1" x14ac:dyDescent="0.25">
      <c r="A144" s="3" t="s">
        <v>30</v>
      </c>
      <c r="B144" s="4">
        <v>634220704</v>
      </c>
      <c r="C144" s="5">
        <f t="shared" si="10"/>
        <v>11523027.309999943</v>
      </c>
      <c r="D144" s="4">
        <v>645743731.30999994</v>
      </c>
      <c r="E144" s="4">
        <v>405619817.58999991</v>
      </c>
      <c r="F144" s="6">
        <f t="shared" si="11"/>
        <v>405619817.58999991</v>
      </c>
      <c r="G144" s="6">
        <f t="shared" si="12"/>
        <v>240123913.72000003</v>
      </c>
      <c r="H144" s="6">
        <v>124114660.43999998</v>
      </c>
      <c r="I144" s="7">
        <f t="shared" si="13"/>
        <v>116009253.28000005</v>
      </c>
    </row>
    <row r="145" spans="1:9" s="9" customFormat="1" ht="30" customHeight="1" x14ac:dyDescent="0.25">
      <c r="A145" s="3" t="s">
        <v>31</v>
      </c>
      <c r="B145" s="4">
        <v>390644869</v>
      </c>
      <c r="C145" s="5">
        <f t="shared" si="10"/>
        <v>962339.07999998331</v>
      </c>
      <c r="D145" s="4">
        <v>391607208.07999998</v>
      </c>
      <c r="E145" s="4">
        <v>301807703.59000003</v>
      </c>
      <c r="F145" s="6">
        <f t="shared" si="11"/>
        <v>301807703.59000003</v>
      </c>
      <c r="G145" s="6">
        <f t="shared" si="12"/>
        <v>89799504.48999995</v>
      </c>
      <c r="H145" s="6">
        <v>87654448.599999994</v>
      </c>
      <c r="I145" s="7">
        <f t="shared" si="13"/>
        <v>2145055.8899999559</v>
      </c>
    </row>
    <row r="146" spans="1:9" s="9" customFormat="1" ht="30" customHeight="1" x14ac:dyDescent="0.25">
      <c r="A146" s="10" t="s">
        <v>32</v>
      </c>
      <c r="B146" s="4">
        <v>421258845</v>
      </c>
      <c r="C146" s="5">
        <f t="shared" si="10"/>
        <v>12389627.830000103</v>
      </c>
      <c r="D146" s="4">
        <v>433648472.8300001</v>
      </c>
      <c r="E146" s="4">
        <v>244931184.90999997</v>
      </c>
      <c r="F146" s="6">
        <f t="shared" si="11"/>
        <v>244931184.90999997</v>
      </c>
      <c r="G146" s="6">
        <f t="shared" si="12"/>
        <v>188717287.92000014</v>
      </c>
      <c r="H146" s="6">
        <v>82066219.579999998</v>
      </c>
      <c r="I146" s="7">
        <f t="shared" si="13"/>
        <v>106651068.34000014</v>
      </c>
    </row>
    <row r="147" spans="1:9" s="9" customFormat="1" ht="30" customHeight="1" x14ac:dyDescent="0.25">
      <c r="A147" s="3" t="s">
        <v>33</v>
      </c>
      <c r="B147" s="4">
        <v>0</v>
      </c>
      <c r="C147" s="5">
        <f t="shared" si="10"/>
        <v>13004577.680000002</v>
      </c>
      <c r="D147" s="4">
        <v>13004577.680000002</v>
      </c>
      <c r="E147" s="4">
        <v>0</v>
      </c>
      <c r="F147" s="6">
        <f t="shared" si="11"/>
        <v>0</v>
      </c>
      <c r="G147" s="6">
        <f t="shared" si="12"/>
        <v>13004577.680000002</v>
      </c>
      <c r="H147" s="6">
        <v>0</v>
      </c>
      <c r="I147" s="7">
        <f t="shared" si="13"/>
        <v>13004577.680000002</v>
      </c>
    </row>
    <row r="148" spans="1:9" s="9" customFormat="1" ht="30" customHeight="1" x14ac:dyDescent="0.25">
      <c r="A148" s="3" t="s">
        <v>34</v>
      </c>
      <c r="B148" s="4"/>
      <c r="C148" s="5"/>
      <c r="D148" s="4"/>
      <c r="E148" s="4"/>
      <c r="F148" s="6"/>
      <c r="G148" s="6"/>
      <c r="H148" s="6"/>
      <c r="I148" s="7"/>
    </row>
    <row r="149" spans="1:9" s="9" customFormat="1" ht="30" customHeight="1" x14ac:dyDescent="0.25">
      <c r="A149" s="3" t="s">
        <v>35</v>
      </c>
      <c r="B149" s="4"/>
      <c r="C149" s="5"/>
      <c r="D149" s="4"/>
      <c r="E149" s="4"/>
      <c r="F149" s="6"/>
      <c r="G149" s="6"/>
      <c r="H149" s="6"/>
      <c r="I149" s="7"/>
    </row>
    <row r="150" spans="1:9" s="9" customFormat="1" ht="30" customHeight="1" x14ac:dyDescent="0.25">
      <c r="A150" s="3" t="s">
        <v>36</v>
      </c>
      <c r="B150" s="4"/>
      <c r="C150" s="5"/>
      <c r="D150" s="4"/>
      <c r="E150" s="4"/>
      <c r="F150" s="6"/>
      <c r="G150" s="6"/>
      <c r="H150" s="6"/>
      <c r="I150" s="7"/>
    </row>
    <row r="151" spans="1:9" s="9" customFormat="1" ht="30" customHeight="1" x14ac:dyDescent="0.25">
      <c r="A151" s="3" t="s">
        <v>37</v>
      </c>
      <c r="B151" s="4"/>
      <c r="C151" s="5"/>
      <c r="D151" s="4"/>
      <c r="E151" s="4"/>
      <c r="F151" s="6"/>
      <c r="G151" s="6"/>
      <c r="H151" s="6"/>
      <c r="I151" s="7"/>
    </row>
    <row r="152" spans="1:9" s="9" customFormat="1" ht="30" customHeight="1" x14ac:dyDescent="0.25">
      <c r="A152" s="3" t="s">
        <v>38</v>
      </c>
      <c r="B152" s="4"/>
      <c r="C152" s="5"/>
      <c r="D152" s="4"/>
      <c r="E152" s="4"/>
      <c r="F152" s="6"/>
      <c r="G152" s="6"/>
      <c r="H152" s="6"/>
      <c r="I152" s="7"/>
    </row>
    <row r="153" spans="1:9" s="9" customFormat="1" ht="30" customHeight="1" x14ac:dyDescent="0.25">
      <c r="A153" s="3" t="s">
        <v>39</v>
      </c>
      <c r="B153" s="4"/>
      <c r="C153" s="5"/>
      <c r="D153" s="4"/>
      <c r="E153" s="4"/>
      <c r="F153" s="6"/>
      <c r="G153" s="6"/>
      <c r="H153" s="6"/>
      <c r="I153" s="7"/>
    </row>
    <row r="154" spans="1:9" s="9" customFormat="1" ht="30" customHeight="1" x14ac:dyDescent="0.25">
      <c r="A154" s="3" t="s">
        <v>40</v>
      </c>
      <c r="B154" s="4">
        <v>210000000</v>
      </c>
      <c r="C154" s="5">
        <f t="shared" si="10"/>
        <v>-207213366</v>
      </c>
      <c r="D154" s="4">
        <v>2786634</v>
      </c>
      <c r="E154" s="4">
        <v>0</v>
      </c>
      <c r="F154" s="6">
        <f t="shared" si="11"/>
        <v>0</v>
      </c>
      <c r="G154" s="6">
        <f t="shared" si="12"/>
        <v>2786634</v>
      </c>
      <c r="H154" s="6">
        <v>0</v>
      </c>
      <c r="I154" s="7">
        <f t="shared" si="13"/>
        <v>2786634</v>
      </c>
    </row>
    <row r="155" spans="1:9" s="9" customFormat="1" ht="30" customHeight="1" x14ac:dyDescent="0.25">
      <c r="A155" s="3" t="s">
        <v>41</v>
      </c>
      <c r="B155" s="4"/>
      <c r="C155" s="5"/>
      <c r="D155" s="4"/>
      <c r="E155" s="4"/>
      <c r="F155" s="6"/>
      <c r="G155" s="6"/>
      <c r="H155" s="6"/>
      <c r="I155" s="7"/>
    </row>
    <row r="156" spans="1:9" s="9" customFormat="1" ht="30" customHeight="1" x14ac:dyDescent="0.25">
      <c r="A156" s="3" t="s">
        <v>42</v>
      </c>
      <c r="B156" s="4"/>
      <c r="C156" s="5"/>
      <c r="D156" s="4"/>
      <c r="E156" s="4"/>
      <c r="F156" s="6"/>
      <c r="G156" s="6"/>
      <c r="H156" s="6"/>
      <c r="I156" s="7"/>
    </row>
    <row r="157" spans="1:9" s="9" customFormat="1" ht="30" customHeight="1" x14ac:dyDescent="0.25">
      <c r="A157" s="3" t="s">
        <v>43</v>
      </c>
      <c r="B157" s="4"/>
      <c r="C157" s="5"/>
      <c r="D157" s="4"/>
      <c r="E157" s="4"/>
      <c r="F157" s="6"/>
      <c r="G157" s="6"/>
      <c r="H157" s="6"/>
      <c r="I157" s="7"/>
    </row>
    <row r="158" spans="1:9" s="9" customFormat="1" ht="30" customHeight="1" x14ac:dyDescent="0.25">
      <c r="A158" s="3" t="s">
        <v>44</v>
      </c>
      <c r="B158" s="4"/>
      <c r="C158" s="5"/>
      <c r="D158" s="4"/>
      <c r="E158" s="4"/>
      <c r="F158" s="6"/>
      <c r="G158" s="6"/>
      <c r="H158" s="6"/>
      <c r="I158" s="7"/>
    </row>
    <row r="159" spans="1:9" s="9" customFormat="1" ht="30" customHeight="1" x14ac:dyDescent="0.25">
      <c r="A159" s="3" t="s">
        <v>45</v>
      </c>
      <c r="B159" s="4">
        <v>0</v>
      </c>
      <c r="C159" s="5">
        <f t="shared" si="10"/>
        <v>1307299401.4300001</v>
      </c>
      <c r="D159" s="4">
        <v>1307299401.4300001</v>
      </c>
      <c r="E159" s="4">
        <v>224562035.21999997</v>
      </c>
      <c r="F159" s="6">
        <f t="shared" si="11"/>
        <v>224562035.21999997</v>
      </c>
      <c r="G159" s="6">
        <f t="shared" si="12"/>
        <v>1082737366.21</v>
      </c>
      <c r="H159" s="6">
        <v>735198683.19999993</v>
      </c>
      <c r="I159" s="7">
        <f t="shared" si="13"/>
        <v>347538683.01000011</v>
      </c>
    </row>
    <row r="160" spans="1:9" s="9" customFormat="1" ht="30" customHeight="1" x14ac:dyDescent="0.25">
      <c r="A160" s="3" t="s">
        <v>46</v>
      </c>
      <c r="B160" s="4">
        <v>761950120</v>
      </c>
      <c r="C160" s="5">
        <f t="shared" si="10"/>
        <v>-333545144.83000004</v>
      </c>
      <c r="D160" s="4">
        <v>428404975.16999996</v>
      </c>
      <c r="E160" s="4">
        <v>4528392.13</v>
      </c>
      <c r="F160" s="6">
        <f t="shared" si="11"/>
        <v>4528392.13</v>
      </c>
      <c r="G160" s="6">
        <f t="shared" si="12"/>
        <v>423876583.03999996</v>
      </c>
      <c r="H160" s="6">
        <v>192145148.56000003</v>
      </c>
      <c r="I160" s="7">
        <f t="shared" si="13"/>
        <v>231731434.47999993</v>
      </c>
    </row>
    <row r="161" spans="1:9" s="9" customFormat="1" ht="30" customHeight="1" x14ac:dyDescent="0.25">
      <c r="A161" s="3" t="s">
        <v>47</v>
      </c>
      <c r="B161" s="4"/>
      <c r="C161" s="5"/>
      <c r="D161" s="4"/>
      <c r="E161" s="4"/>
      <c r="F161" s="6"/>
      <c r="G161" s="6"/>
      <c r="H161" s="6"/>
      <c r="I161" s="7"/>
    </row>
    <row r="162" spans="1:9" s="9" customFormat="1" ht="30" customHeight="1" x14ac:dyDescent="0.25">
      <c r="A162" s="3" t="s">
        <v>48</v>
      </c>
      <c r="B162" s="4">
        <v>3700000</v>
      </c>
      <c r="C162" s="5">
        <f t="shared" si="10"/>
        <v>0</v>
      </c>
      <c r="D162" s="4">
        <v>3700000</v>
      </c>
      <c r="E162" s="4">
        <v>0</v>
      </c>
      <c r="F162" s="6">
        <f t="shared" si="11"/>
        <v>0</v>
      </c>
      <c r="G162" s="6">
        <f t="shared" si="12"/>
        <v>3700000</v>
      </c>
      <c r="H162" s="6">
        <v>0</v>
      </c>
      <c r="I162" s="7">
        <f t="shared" si="13"/>
        <v>3700000</v>
      </c>
    </row>
    <row r="163" spans="1:9" s="9" customFormat="1" ht="30" customHeight="1" x14ac:dyDescent="0.25">
      <c r="A163" s="3" t="s">
        <v>49</v>
      </c>
      <c r="B163" s="4"/>
      <c r="C163" s="5"/>
      <c r="D163" s="4"/>
      <c r="E163" s="4"/>
      <c r="F163" s="6"/>
      <c r="G163" s="6"/>
      <c r="H163" s="6"/>
      <c r="I163" s="7"/>
    </row>
    <row r="164" spans="1:9" s="11" customFormat="1" ht="30" customHeight="1" x14ac:dyDescent="0.25">
      <c r="A164" s="3" t="s">
        <v>50</v>
      </c>
      <c r="B164" s="4">
        <v>1281649270</v>
      </c>
      <c r="C164" s="5">
        <f t="shared" si="10"/>
        <v>7731637080.380003</v>
      </c>
      <c r="D164" s="4">
        <v>9013286350.380003</v>
      </c>
      <c r="E164" s="4">
        <v>2831350796.5799994</v>
      </c>
      <c r="F164" s="6">
        <f t="shared" si="11"/>
        <v>2831350796.5799994</v>
      </c>
      <c r="G164" s="6">
        <f t="shared" si="12"/>
        <v>6181935553.8000031</v>
      </c>
      <c r="H164" s="6">
        <v>2004860674.51</v>
      </c>
      <c r="I164" s="7">
        <f t="shared" si="13"/>
        <v>4177074879.2900028</v>
      </c>
    </row>
    <row r="165" spans="1:9" s="11" customFormat="1" ht="30" customHeight="1" x14ac:dyDescent="0.25">
      <c r="A165" s="3" t="s">
        <v>51</v>
      </c>
      <c r="B165" s="4"/>
      <c r="C165" s="5"/>
      <c r="D165" s="4"/>
      <c r="E165" s="4"/>
      <c r="F165" s="6"/>
      <c r="G165" s="6"/>
      <c r="H165" s="6"/>
      <c r="I165" s="7"/>
    </row>
    <row r="166" spans="1:9" s="11" customFormat="1" ht="30" customHeight="1" x14ac:dyDescent="0.25">
      <c r="A166" s="3" t="s">
        <v>52</v>
      </c>
      <c r="B166" s="4">
        <v>0</v>
      </c>
      <c r="C166" s="5">
        <f t="shared" si="10"/>
        <v>128944303.97</v>
      </c>
      <c r="D166" s="4">
        <v>128944303.97</v>
      </c>
      <c r="E166" s="4">
        <v>37246291.019999996</v>
      </c>
      <c r="F166" s="6">
        <f t="shared" si="11"/>
        <v>37246291.019999996</v>
      </c>
      <c r="G166" s="6">
        <f t="shared" si="12"/>
        <v>91698012.950000003</v>
      </c>
      <c r="H166" s="6">
        <v>25111479.580000002</v>
      </c>
      <c r="I166" s="7">
        <f t="shared" si="13"/>
        <v>66586533.370000005</v>
      </c>
    </row>
    <row r="167" spans="1:9" s="11" customFormat="1" ht="30" customHeight="1" x14ac:dyDescent="0.25">
      <c r="A167" s="3" t="s">
        <v>53</v>
      </c>
      <c r="B167" s="4"/>
      <c r="C167" s="5"/>
      <c r="D167" s="4"/>
      <c r="E167" s="4"/>
      <c r="F167" s="6"/>
      <c r="G167" s="6"/>
      <c r="H167" s="6"/>
      <c r="I167" s="7"/>
    </row>
    <row r="168" spans="1:9" s="11" customFormat="1" ht="30" customHeight="1" x14ac:dyDescent="0.25">
      <c r="A168" s="3" t="s">
        <v>54</v>
      </c>
      <c r="B168" s="4">
        <v>149544215</v>
      </c>
      <c r="C168" s="5">
        <f t="shared" si="10"/>
        <v>-63162348.480000004</v>
      </c>
      <c r="D168" s="4">
        <v>86381866.519999996</v>
      </c>
      <c r="E168" s="4">
        <v>2015049.2</v>
      </c>
      <c r="F168" s="6">
        <f t="shared" si="11"/>
        <v>2015049.2</v>
      </c>
      <c r="G168" s="6">
        <f t="shared" si="12"/>
        <v>84366817.319999993</v>
      </c>
      <c r="H168" s="6">
        <v>2367350.79</v>
      </c>
      <c r="I168" s="7">
        <f t="shared" si="13"/>
        <v>81999466.529999986</v>
      </c>
    </row>
    <row r="169" spans="1:9" s="11" customFormat="1" ht="30" customHeight="1" x14ac:dyDescent="0.25">
      <c r="A169" s="3" t="s">
        <v>55</v>
      </c>
      <c r="B169" s="4"/>
      <c r="C169" s="5"/>
      <c r="D169" s="4"/>
      <c r="E169" s="4"/>
      <c r="F169" s="6"/>
      <c r="G169" s="6"/>
      <c r="H169" s="6"/>
      <c r="I169" s="7"/>
    </row>
    <row r="170" spans="1:9" s="11" customFormat="1" ht="30" customHeight="1" x14ac:dyDescent="0.25">
      <c r="A170" s="3" t="s">
        <v>56</v>
      </c>
      <c r="B170" s="4"/>
      <c r="C170" s="5"/>
      <c r="D170" s="4"/>
      <c r="E170" s="4"/>
      <c r="F170" s="6"/>
      <c r="G170" s="6"/>
      <c r="H170" s="6"/>
      <c r="I170" s="7"/>
    </row>
    <row r="171" spans="1:9" s="11" customFormat="1" ht="30" customHeight="1" x14ac:dyDescent="0.25">
      <c r="A171" s="3" t="s">
        <v>57</v>
      </c>
      <c r="B171" s="4">
        <v>581862410</v>
      </c>
      <c r="C171" s="5">
        <f t="shared" si="10"/>
        <v>4867036</v>
      </c>
      <c r="D171" s="4">
        <v>586729446</v>
      </c>
      <c r="E171" s="4">
        <v>273075949.12</v>
      </c>
      <c r="F171" s="6">
        <f t="shared" si="11"/>
        <v>273075949.12</v>
      </c>
      <c r="G171" s="6">
        <f t="shared" si="12"/>
        <v>313653496.88</v>
      </c>
      <c r="H171" s="6">
        <v>226068676.31999999</v>
      </c>
      <c r="I171" s="7">
        <f t="shared" si="13"/>
        <v>87584820.560000002</v>
      </c>
    </row>
    <row r="172" spans="1:9" s="11" customFormat="1" ht="30" customHeight="1" x14ac:dyDescent="0.25">
      <c r="A172" s="3" t="s">
        <v>58</v>
      </c>
      <c r="B172" s="4"/>
      <c r="C172" s="5"/>
      <c r="D172" s="4"/>
      <c r="E172" s="4"/>
      <c r="F172" s="6"/>
      <c r="G172" s="6"/>
      <c r="H172" s="6"/>
      <c r="I172" s="7"/>
    </row>
    <row r="173" spans="1:9" s="11" customFormat="1" ht="30" customHeight="1" x14ac:dyDescent="0.25">
      <c r="A173" s="3" t="s">
        <v>59</v>
      </c>
      <c r="B173" s="4"/>
      <c r="C173" s="5"/>
      <c r="D173" s="4"/>
      <c r="E173" s="4"/>
      <c r="F173" s="6"/>
      <c r="G173" s="6"/>
      <c r="H173" s="6"/>
      <c r="I173" s="7"/>
    </row>
    <row r="174" spans="1:9" s="11" customFormat="1" ht="30" customHeight="1" x14ac:dyDescent="0.25">
      <c r="A174" s="3" t="s">
        <v>60</v>
      </c>
      <c r="B174" s="4"/>
      <c r="C174" s="5"/>
      <c r="D174" s="4"/>
      <c r="E174" s="4"/>
      <c r="F174" s="6"/>
      <c r="G174" s="6"/>
      <c r="H174" s="6"/>
      <c r="I174" s="7"/>
    </row>
    <row r="175" spans="1:9" s="11" customFormat="1" ht="30" customHeight="1" x14ac:dyDescent="0.25">
      <c r="A175" s="3" t="s">
        <v>61</v>
      </c>
      <c r="B175" s="4"/>
      <c r="C175" s="5"/>
      <c r="D175" s="4"/>
      <c r="E175" s="4"/>
      <c r="F175" s="6"/>
      <c r="G175" s="6"/>
      <c r="H175" s="6"/>
      <c r="I175" s="7"/>
    </row>
    <row r="176" spans="1:9" s="11" customFormat="1" ht="30" customHeight="1" x14ac:dyDescent="0.25">
      <c r="A176" s="3" t="s">
        <v>62</v>
      </c>
      <c r="B176" s="4">
        <v>0</v>
      </c>
      <c r="C176" s="5">
        <f t="shared" si="10"/>
        <v>414256197.49000001</v>
      </c>
      <c r="D176" s="4">
        <v>414256197.49000001</v>
      </c>
      <c r="E176" s="4">
        <v>414256197.49000001</v>
      </c>
      <c r="F176" s="6">
        <f t="shared" si="11"/>
        <v>414256197.49000001</v>
      </c>
      <c r="G176" s="6">
        <f t="shared" si="12"/>
        <v>0</v>
      </c>
      <c r="H176" s="6">
        <v>0</v>
      </c>
      <c r="I176" s="7">
        <f t="shared" si="13"/>
        <v>0</v>
      </c>
    </row>
    <row r="177" spans="1:9" s="11" customFormat="1" ht="30" customHeight="1" x14ac:dyDescent="0.25">
      <c r="A177" s="3" t="s">
        <v>63</v>
      </c>
      <c r="B177" s="4"/>
      <c r="C177" s="5"/>
      <c r="D177" s="4"/>
      <c r="E177" s="4"/>
      <c r="F177" s="6"/>
      <c r="G177" s="6"/>
      <c r="H177" s="6"/>
      <c r="I177" s="7"/>
    </row>
    <row r="178" spans="1:9" s="11" customFormat="1" ht="30" customHeight="1" x14ac:dyDescent="0.25">
      <c r="A178" s="3" t="s">
        <v>64</v>
      </c>
      <c r="B178" s="4">
        <v>0</v>
      </c>
      <c r="C178" s="5">
        <f t="shared" si="10"/>
        <v>33703852.390000001</v>
      </c>
      <c r="D178" s="4">
        <v>33703852.390000001</v>
      </c>
      <c r="E178" s="4">
        <v>33703852.390000001</v>
      </c>
      <c r="F178" s="6">
        <f t="shared" si="11"/>
        <v>33703852.390000001</v>
      </c>
      <c r="G178" s="6">
        <f t="shared" si="12"/>
        <v>0</v>
      </c>
      <c r="H178" s="6">
        <v>0</v>
      </c>
      <c r="I178" s="7">
        <f t="shared" si="13"/>
        <v>0</v>
      </c>
    </row>
    <row r="179" spans="1:9" s="11" customFormat="1" ht="30" customHeight="1" x14ac:dyDescent="0.25">
      <c r="A179" s="3" t="s">
        <v>65</v>
      </c>
      <c r="B179" s="4"/>
      <c r="C179" s="5"/>
      <c r="D179" s="4"/>
      <c r="E179" s="4"/>
      <c r="F179" s="6"/>
      <c r="G179" s="6"/>
      <c r="H179" s="6"/>
      <c r="I179" s="7"/>
    </row>
    <row r="180" spans="1:9" s="11" customFormat="1" ht="30" customHeight="1" x14ac:dyDescent="0.25">
      <c r="A180" s="3" t="s">
        <v>66</v>
      </c>
      <c r="B180" s="4"/>
      <c r="C180" s="5"/>
      <c r="D180" s="4"/>
      <c r="E180" s="4"/>
      <c r="F180" s="6"/>
      <c r="G180" s="6"/>
      <c r="H180" s="6"/>
      <c r="I180" s="7"/>
    </row>
    <row r="181" spans="1:9" s="11" customFormat="1" ht="30" customHeight="1" x14ac:dyDescent="0.25">
      <c r="A181" s="3" t="s">
        <v>67</v>
      </c>
      <c r="B181" s="4"/>
      <c r="C181" s="5"/>
      <c r="D181" s="4"/>
      <c r="E181" s="4"/>
      <c r="F181" s="6"/>
      <c r="G181" s="6"/>
      <c r="H181" s="6"/>
      <c r="I181" s="7"/>
    </row>
    <row r="182" spans="1:9" s="11" customFormat="1" ht="30" customHeight="1" x14ac:dyDescent="0.25">
      <c r="A182" s="3" t="s">
        <v>68</v>
      </c>
      <c r="B182" s="4">
        <v>0</v>
      </c>
      <c r="C182" s="5">
        <f t="shared" si="10"/>
        <v>5388616.7299999995</v>
      </c>
      <c r="D182" s="4">
        <v>5388616.7299999995</v>
      </c>
      <c r="E182" s="4">
        <v>5388616.7299999995</v>
      </c>
      <c r="F182" s="6">
        <f t="shared" si="11"/>
        <v>5388616.7299999995</v>
      </c>
      <c r="G182" s="6">
        <f t="shared" si="12"/>
        <v>0</v>
      </c>
      <c r="H182" s="6">
        <v>0</v>
      </c>
      <c r="I182" s="7">
        <f t="shared" si="13"/>
        <v>0</v>
      </c>
    </row>
    <row r="183" spans="1:9" s="11" customFormat="1" ht="30" customHeight="1" x14ac:dyDescent="0.25">
      <c r="A183" s="3" t="s">
        <v>69</v>
      </c>
      <c r="B183" s="4"/>
      <c r="C183" s="5"/>
      <c r="D183" s="4"/>
      <c r="E183" s="4"/>
      <c r="F183" s="6"/>
      <c r="G183" s="6"/>
      <c r="H183" s="6"/>
      <c r="I183" s="7"/>
    </row>
    <row r="184" spans="1:9" s="11" customFormat="1" ht="30" customHeight="1" x14ac:dyDescent="0.25">
      <c r="A184" s="3" t="s">
        <v>70</v>
      </c>
      <c r="B184" s="4"/>
      <c r="C184" s="5"/>
      <c r="D184" s="4"/>
      <c r="E184" s="4"/>
      <c r="F184" s="6"/>
      <c r="G184" s="6"/>
      <c r="H184" s="6"/>
      <c r="I184" s="7"/>
    </row>
    <row r="185" spans="1:9" s="11" customFormat="1" ht="30" customHeight="1" x14ac:dyDescent="0.25">
      <c r="A185" s="3" t="s">
        <v>71</v>
      </c>
      <c r="B185" s="4"/>
      <c r="C185" s="5"/>
      <c r="D185" s="4"/>
      <c r="E185" s="4"/>
      <c r="F185" s="6"/>
      <c r="G185" s="6"/>
      <c r="H185" s="6"/>
      <c r="I185" s="7"/>
    </row>
    <row r="186" spans="1:9" s="11" customFormat="1" ht="30" customHeight="1" x14ac:dyDescent="0.25">
      <c r="A186" s="3" t="s">
        <v>72</v>
      </c>
      <c r="B186" s="4"/>
      <c r="C186" s="5"/>
      <c r="D186" s="4"/>
      <c r="E186" s="4"/>
      <c r="F186" s="6"/>
      <c r="G186" s="6"/>
      <c r="H186" s="6"/>
      <c r="I186" s="7"/>
    </row>
    <row r="187" spans="1:9" s="11" customFormat="1" ht="30" customHeight="1" x14ac:dyDescent="0.25">
      <c r="A187" s="3" t="s">
        <v>73</v>
      </c>
      <c r="B187" s="4"/>
      <c r="C187" s="5"/>
      <c r="D187" s="4"/>
      <c r="E187" s="4"/>
      <c r="F187" s="6"/>
      <c r="G187" s="6"/>
      <c r="H187" s="6"/>
      <c r="I187" s="7"/>
    </row>
    <row r="188" spans="1:9" s="11" customFormat="1" ht="30" customHeight="1" x14ac:dyDescent="0.25">
      <c r="A188" s="3" t="s">
        <v>74</v>
      </c>
      <c r="B188" s="4"/>
      <c r="C188" s="5"/>
      <c r="D188" s="4"/>
      <c r="E188" s="4"/>
      <c r="F188" s="6"/>
      <c r="G188" s="6"/>
      <c r="H188" s="6"/>
      <c r="I188" s="7"/>
    </row>
    <row r="189" spans="1:9" s="11" customFormat="1" ht="30" customHeight="1" x14ac:dyDescent="0.25">
      <c r="A189" s="3" t="s">
        <v>75</v>
      </c>
      <c r="B189" s="4"/>
      <c r="C189" s="5"/>
      <c r="D189" s="4"/>
      <c r="E189" s="4"/>
      <c r="F189" s="6"/>
      <c r="G189" s="6"/>
      <c r="H189" s="6"/>
      <c r="I189" s="7"/>
    </row>
    <row r="190" spans="1:9" s="11" customFormat="1" ht="30" customHeight="1" x14ac:dyDescent="0.25">
      <c r="A190" s="3" t="s">
        <v>76</v>
      </c>
      <c r="B190" s="4"/>
      <c r="C190" s="5"/>
      <c r="D190" s="4"/>
      <c r="E190" s="4"/>
      <c r="F190" s="6"/>
      <c r="G190" s="6"/>
      <c r="H190" s="6"/>
      <c r="I190" s="7"/>
    </row>
    <row r="191" spans="1:9" s="11" customFormat="1" ht="30" customHeight="1" x14ac:dyDescent="0.25">
      <c r="A191" s="3" t="s">
        <v>77</v>
      </c>
      <c r="B191" s="4"/>
      <c r="C191" s="5"/>
      <c r="D191" s="4"/>
      <c r="E191" s="4"/>
      <c r="F191" s="6"/>
      <c r="G191" s="6"/>
      <c r="H191" s="6"/>
      <c r="I191" s="7"/>
    </row>
    <row r="192" spans="1:9" s="11" customFormat="1" ht="30" customHeight="1" x14ac:dyDescent="0.25">
      <c r="A192" s="3" t="s">
        <v>78</v>
      </c>
      <c r="B192" s="4"/>
      <c r="C192" s="5"/>
      <c r="D192" s="4"/>
      <c r="E192" s="4"/>
      <c r="F192" s="6"/>
      <c r="G192" s="6"/>
      <c r="H192" s="6"/>
      <c r="I192" s="7"/>
    </row>
    <row r="193" spans="1:9" s="11" customFormat="1" ht="30" customHeight="1" x14ac:dyDescent="0.25">
      <c r="A193" s="3" t="s">
        <v>79</v>
      </c>
      <c r="B193" s="4">
        <v>240221665</v>
      </c>
      <c r="C193" s="5">
        <f t="shared" ref="C190:C237" si="14">D193-B193</f>
        <v>91118088.629999995</v>
      </c>
      <c r="D193" s="4">
        <v>331339753.63</v>
      </c>
      <c r="E193" s="4">
        <v>26318899.109999999</v>
      </c>
      <c r="F193" s="6">
        <f t="shared" ref="F191:F237" si="15">E193</f>
        <v>26318899.109999999</v>
      </c>
      <c r="G193" s="6">
        <f t="shared" ref="G191:G237" si="16">+D193-F193</f>
        <v>305020854.51999998</v>
      </c>
      <c r="H193" s="6">
        <v>193161582.25999999</v>
      </c>
      <c r="I193" s="7">
        <f t="shared" ref="I191:I237" si="17">+G193-H193</f>
        <v>111859272.25999999</v>
      </c>
    </row>
    <row r="194" spans="1:9" s="11" customFormat="1" ht="30" customHeight="1" x14ac:dyDescent="0.25">
      <c r="A194" s="3" t="s">
        <v>80</v>
      </c>
      <c r="B194" s="4"/>
      <c r="C194" s="5"/>
      <c r="D194" s="4"/>
      <c r="E194" s="4"/>
      <c r="F194" s="6"/>
      <c r="G194" s="6"/>
      <c r="H194" s="6"/>
      <c r="I194" s="7"/>
    </row>
    <row r="195" spans="1:9" s="11" customFormat="1" ht="30" customHeight="1" x14ac:dyDescent="0.25">
      <c r="A195" s="3" t="s">
        <v>81</v>
      </c>
      <c r="B195" s="4"/>
      <c r="C195" s="5"/>
      <c r="D195" s="4"/>
      <c r="E195" s="4"/>
      <c r="F195" s="6"/>
      <c r="G195" s="6"/>
      <c r="H195" s="6"/>
      <c r="I195" s="7"/>
    </row>
    <row r="196" spans="1:9" s="11" customFormat="1" ht="30" customHeight="1" x14ac:dyDescent="0.25">
      <c r="A196" s="3" t="s">
        <v>82</v>
      </c>
      <c r="B196" s="4"/>
      <c r="C196" s="5"/>
      <c r="D196" s="4"/>
      <c r="E196" s="4"/>
      <c r="F196" s="6"/>
      <c r="G196" s="6"/>
      <c r="H196" s="6"/>
      <c r="I196" s="7"/>
    </row>
    <row r="197" spans="1:9" s="11" customFormat="1" ht="30" customHeight="1" x14ac:dyDescent="0.25">
      <c r="A197" s="3" t="s">
        <v>83</v>
      </c>
      <c r="B197" s="4"/>
      <c r="C197" s="5"/>
      <c r="D197" s="4"/>
      <c r="E197" s="4"/>
      <c r="F197" s="6"/>
      <c r="G197" s="6"/>
      <c r="H197" s="6"/>
      <c r="I197" s="7"/>
    </row>
    <row r="198" spans="1:9" s="11" customFormat="1" ht="30" customHeight="1" x14ac:dyDescent="0.25">
      <c r="A198" s="3" t="s">
        <v>84</v>
      </c>
      <c r="B198" s="4"/>
      <c r="C198" s="5"/>
      <c r="D198" s="4"/>
      <c r="E198" s="4"/>
      <c r="F198" s="6"/>
      <c r="G198" s="6"/>
      <c r="H198" s="6"/>
      <c r="I198" s="7"/>
    </row>
    <row r="199" spans="1:9" s="11" customFormat="1" ht="30" customHeight="1" x14ac:dyDescent="0.25">
      <c r="A199" s="3" t="s">
        <v>85</v>
      </c>
      <c r="B199" s="4"/>
      <c r="C199" s="5"/>
      <c r="D199" s="4"/>
      <c r="E199" s="4"/>
      <c r="F199" s="6"/>
      <c r="G199" s="6"/>
      <c r="H199" s="6"/>
      <c r="I199" s="7"/>
    </row>
    <row r="200" spans="1:9" s="11" customFormat="1" ht="30" customHeight="1" x14ac:dyDescent="0.25">
      <c r="A200" s="3" t="s">
        <v>86</v>
      </c>
      <c r="B200" s="4"/>
      <c r="C200" s="5"/>
      <c r="D200" s="4"/>
      <c r="E200" s="4"/>
      <c r="F200" s="6"/>
      <c r="G200" s="6"/>
      <c r="H200" s="6"/>
      <c r="I200" s="7"/>
    </row>
    <row r="201" spans="1:9" s="11" customFormat="1" ht="30" customHeight="1" x14ac:dyDescent="0.25">
      <c r="A201" s="3" t="s">
        <v>87</v>
      </c>
      <c r="B201" s="4"/>
      <c r="C201" s="5"/>
      <c r="D201" s="4"/>
      <c r="E201" s="4"/>
      <c r="F201" s="6"/>
      <c r="G201" s="6"/>
      <c r="H201" s="6"/>
      <c r="I201" s="7"/>
    </row>
    <row r="202" spans="1:9" s="11" customFormat="1" ht="30" customHeight="1" x14ac:dyDescent="0.25">
      <c r="A202" s="3" t="s">
        <v>88</v>
      </c>
      <c r="B202" s="4"/>
      <c r="C202" s="5"/>
      <c r="D202" s="4"/>
      <c r="E202" s="4"/>
      <c r="F202" s="6"/>
      <c r="G202" s="6"/>
      <c r="H202" s="6"/>
      <c r="I202" s="7"/>
    </row>
    <row r="203" spans="1:9" s="11" customFormat="1" ht="30" customHeight="1" x14ac:dyDescent="0.25">
      <c r="A203" s="3" t="s">
        <v>89</v>
      </c>
      <c r="B203" s="4"/>
      <c r="C203" s="5"/>
      <c r="D203" s="4"/>
      <c r="E203" s="4"/>
      <c r="F203" s="6"/>
      <c r="G203" s="6"/>
      <c r="H203" s="6"/>
      <c r="I203" s="7"/>
    </row>
    <row r="204" spans="1:9" s="11" customFormat="1" ht="30" customHeight="1" x14ac:dyDescent="0.25">
      <c r="A204" s="3" t="s">
        <v>90</v>
      </c>
      <c r="B204" s="4"/>
      <c r="C204" s="5"/>
      <c r="D204" s="4"/>
      <c r="E204" s="4"/>
      <c r="F204" s="6"/>
      <c r="G204" s="6"/>
      <c r="H204" s="6"/>
      <c r="I204" s="7"/>
    </row>
    <row r="205" spans="1:9" s="11" customFormat="1" ht="30" customHeight="1" x14ac:dyDescent="0.25">
      <c r="A205" s="3" t="s">
        <v>91</v>
      </c>
      <c r="B205" s="4">
        <v>12000000</v>
      </c>
      <c r="C205" s="5">
        <f t="shared" si="14"/>
        <v>-2000000</v>
      </c>
      <c r="D205" s="4">
        <v>10000000</v>
      </c>
      <c r="E205" s="4">
        <v>7999998</v>
      </c>
      <c r="F205" s="6">
        <f t="shared" si="15"/>
        <v>7999998</v>
      </c>
      <c r="G205" s="6">
        <f t="shared" si="16"/>
        <v>2000002</v>
      </c>
      <c r="H205" s="6">
        <v>2000002</v>
      </c>
      <c r="I205" s="7">
        <f t="shared" si="17"/>
        <v>0</v>
      </c>
    </row>
    <row r="206" spans="1:9" s="11" customFormat="1" ht="30" customHeight="1" x14ac:dyDescent="0.25">
      <c r="A206" s="3" t="s">
        <v>92</v>
      </c>
      <c r="B206" s="4"/>
      <c r="C206" s="5"/>
      <c r="D206" s="4"/>
      <c r="E206" s="4"/>
      <c r="F206" s="6"/>
      <c r="G206" s="6"/>
      <c r="H206" s="6"/>
      <c r="I206" s="7"/>
    </row>
    <row r="207" spans="1:9" s="11" customFormat="1" ht="30" customHeight="1" x14ac:dyDescent="0.25">
      <c r="A207" s="3" t="s">
        <v>93</v>
      </c>
      <c r="B207" s="4"/>
      <c r="C207" s="5"/>
      <c r="D207" s="4"/>
      <c r="E207" s="4"/>
      <c r="F207" s="6"/>
      <c r="G207" s="6"/>
      <c r="H207" s="6"/>
      <c r="I207" s="7"/>
    </row>
    <row r="208" spans="1:9" s="11" customFormat="1" ht="30" customHeight="1" x14ac:dyDescent="0.25">
      <c r="A208" s="3" t="s">
        <v>94</v>
      </c>
      <c r="B208" s="4"/>
      <c r="C208" s="5"/>
      <c r="D208" s="4"/>
      <c r="E208" s="4"/>
      <c r="F208" s="6"/>
      <c r="G208" s="6"/>
      <c r="H208" s="6"/>
      <c r="I208" s="7"/>
    </row>
    <row r="209" spans="1:9" s="11" customFormat="1" ht="30" customHeight="1" x14ac:dyDescent="0.25">
      <c r="A209" s="3" t="s">
        <v>95</v>
      </c>
      <c r="B209" s="4"/>
      <c r="C209" s="5"/>
      <c r="D209" s="4"/>
      <c r="E209" s="4"/>
      <c r="F209" s="6"/>
      <c r="G209" s="6"/>
      <c r="H209" s="6"/>
      <c r="I209" s="7"/>
    </row>
    <row r="210" spans="1:9" s="11" customFormat="1" ht="30" customHeight="1" x14ac:dyDescent="0.25">
      <c r="A210" s="3" t="s">
        <v>96</v>
      </c>
      <c r="B210" s="4"/>
      <c r="C210" s="5"/>
      <c r="D210" s="4"/>
      <c r="E210" s="4"/>
      <c r="F210" s="6"/>
      <c r="G210" s="6"/>
      <c r="H210" s="6"/>
      <c r="I210" s="7"/>
    </row>
    <row r="211" spans="1:9" s="11" customFormat="1" ht="30" customHeight="1" x14ac:dyDescent="0.25">
      <c r="A211" s="3" t="s">
        <v>97</v>
      </c>
      <c r="B211" s="4"/>
      <c r="C211" s="5"/>
      <c r="D211" s="4"/>
      <c r="E211" s="4"/>
      <c r="F211" s="6"/>
      <c r="G211" s="6"/>
      <c r="H211" s="6"/>
      <c r="I211" s="7"/>
    </row>
    <row r="212" spans="1:9" s="11" customFormat="1" ht="30" customHeight="1" x14ac:dyDescent="0.25">
      <c r="A212" s="3" t="s">
        <v>98</v>
      </c>
      <c r="B212" s="4">
        <v>1536177059</v>
      </c>
      <c r="C212" s="5">
        <f t="shared" si="14"/>
        <v>1278873564.8299999</v>
      </c>
      <c r="D212" s="4">
        <v>2815050623.8299999</v>
      </c>
      <c r="E212" s="4">
        <v>809400343.75000012</v>
      </c>
      <c r="F212" s="6">
        <f t="shared" si="15"/>
        <v>809400343.75000012</v>
      </c>
      <c r="G212" s="6">
        <f t="shared" si="16"/>
        <v>2005650280.0799999</v>
      </c>
      <c r="H212" s="6">
        <v>882671209.08000004</v>
      </c>
      <c r="I212" s="7">
        <f t="shared" si="17"/>
        <v>1122979071</v>
      </c>
    </row>
    <row r="213" spans="1:9" s="11" customFormat="1" ht="30" customHeight="1" x14ac:dyDescent="0.25">
      <c r="A213" s="3" t="s">
        <v>99</v>
      </c>
      <c r="B213" s="4"/>
      <c r="C213" s="5"/>
      <c r="D213" s="4"/>
      <c r="E213" s="4"/>
      <c r="F213" s="6"/>
      <c r="G213" s="6"/>
      <c r="H213" s="6"/>
      <c r="I213" s="7"/>
    </row>
    <row r="214" spans="1:9" s="11" customFormat="1" ht="30" customHeight="1" x14ac:dyDescent="0.25">
      <c r="A214" s="3" t="s">
        <v>100</v>
      </c>
      <c r="B214" s="4"/>
      <c r="C214" s="5"/>
      <c r="D214" s="4"/>
      <c r="E214" s="4"/>
      <c r="F214" s="6"/>
      <c r="G214" s="6"/>
      <c r="H214" s="6"/>
      <c r="I214" s="7"/>
    </row>
    <row r="215" spans="1:9" s="11" customFormat="1" ht="30" customHeight="1" x14ac:dyDescent="0.25">
      <c r="A215" s="3" t="s">
        <v>101</v>
      </c>
      <c r="B215" s="4">
        <v>5804162544</v>
      </c>
      <c r="C215" s="5">
        <f t="shared" si="14"/>
        <v>49003981.340000153</v>
      </c>
      <c r="D215" s="4">
        <v>5853166525.3400002</v>
      </c>
      <c r="E215" s="4">
        <v>4079874081.1100001</v>
      </c>
      <c r="F215" s="6">
        <f t="shared" si="15"/>
        <v>4079874081.1100001</v>
      </c>
      <c r="G215" s="6">
        <f t="shared" si="16"/>
        <v>1773292444.23</v>
      </c>
      <c r="H215" s="6">
        <v>0</v>
      </c>
      <c r="I215" s="7">
        <f t="shared" si="17"/>
        <v>1773292444.23</v>
      </c>
    </row>
    <row r="216" spans="1:9" s="11" customFormat="1" ht="30" customHeight="1" x14ac:dyDescent="0.25">
      <c r="A216" s="3" t="s">
        <v>102</v>
      </c>
      <c r="B216" s="4"/>
      <c r="C216" s="5"/>
      <c r="D216" s="4"/>
      <c r="E216" s="4"/>
      <c r="F216" s="6"/>
      <c r="G216" s="6"/>
      <c r="H216" s="6"/>
      <c r="I216" s="7"/>
    </row>
    <row r="217" spans="1:9" s="11" customFormat="1" ht="30" customHeight="1" x14ac:dyDescent="0.25">
      <c r="A217" s="3" t="s">
        <v>103</v>
      </c>
      <c r="B217" s="4"/>
      <c r="C217" s="5"/>
      <c r="D217" s="4"/>
      <c r="E217" s="4"/>
      <c r="F217" s="6"/>
      <c r="G217" s="6"/>
      <c r="H217" s="6"/>
      <c r="I217" s="7"/>
    </row>
    <row r="218" spans="1:9" s="11" customFormat="1" ht="30" customHeight="1" x14ac:dyDescent="0.25">
      <c r="A218" s="3" t="s">
        <v>104</v>
      </c>
      <c r="B218" s="4"/>
      <c r="C218" s="5"/>
      <c r="D218" s="4"/>
      <c r="E218" s="4"/>
      <c r="F218" s="6"/>
      <c r="G218" s="6"/>
      <c r="H218" s="6"/>
      <c r="I218" s="7"/>
    </row>
    <row r="219" spans="1:9" s="11" customFormat="1" ht="30" customHeight="1" x14ac:dyDescent="0.25">
      <c r="A219" s="3" t="s">
        <v>105</v>
      </c>
      <c r="B219" s="4"/>
      <c r="C219" s="5"/>
      <c r="D219" s="4"/>
      <c r="E219" s="4"/>
      <c r="F219" s="6"/>
      <c r="G219" s="6"/>
      <c r="H219" s="6"/>
      <c r="I219" s="7"/>
    </row>
    <row r="220" spans="1:9" s="11" customFormat="1" ht="30" customHeight="1" x14ac:dyDescent="0.25">
      <c r="A220" s="3" t="s">
        <v>106</v>
      </c>
      <c r="B220" s="4"/>
      <c r="C220" s="5"/>
      <c r="D220" s="4"/>
      <c r="E220" s="4"/>
      <c r="F220" s="6"/>
      <c r="G220" s="6"/>
      <c r="H220" s="6"/>
      <c r="I220" s="7"/>
    </row>
    <row r="221" spans="1:9" s="11" customFormat="1" ht="30" customHeight="1" x14ac:dyDescent="0.25">
      <c r="A221" s="3" t="s">
        <v>107</v>
      </c>
      <c r="B221" s="4"/>
      <c r="C221" s="5"/>
      <c r="D221" s="4"/>
      <c r="E221" s="4"/>
      <c r="F221" s="6"/>
      <c r="G221" s="6"/>
      <c r="H221" s="6"/>
      <c r="I221" s="7"/>
    </row>
    <row r="222" spans="1:9" s="11" customFormat="1" ht="30" customHeight="1" x14ac:dyDescent="0.25">
      <c r="A222" s="3" t="s">
        <v>108</v>
      </c>
      <c r="B222" s="4"/>
      <c r="C222" s="5"/>
      <c r="D222" s="4"/>
      <c r="E222" s="4"/>
      <c r="F222" s="6"/>
      <c r="G222" s="6"/>
      <c r="H222" s="6"/>
      <c r="I222" s="7"/>
    </row>
    <row r="223" spans="1:9" s="11" customFormat="1" ht="30" customHeight="1" x14ac:dyDescent="0.25">
      <c r="A223" s="3" t="s">
        <v>109</v>
      </c>
      <c r="B223" s="4">
        <v>0</v>
      </c>
      <c r="C223" s="5">
        <f t="shared" si="14"/>
        <v>18958554.490000002</v>
      </c>
      <c r="D223" s="4">
        <v>18958554.490000002</v>
      </c>
      <c r="E223" s="4">
        <v>907900</v>
      </c>
      <c r="F223" s="6">
        <f t="shared" si="15"/>
        <v>907900</v>
      </c>
      <c r="G223" s="6">
        <f t="shared" si="16"/>
        <v>18050654.490000002</v>
      </c>
      <c r="H223" s="6">
        <v>2279900</v>
      </c>
      <c r="I223" s="7">
        <f t="shared" si="17"/>
        <v>15770754.490000002</v>
      </c>
    </row>
    <row r="224" spans="1:9" s="11" customFormat="1" ht="30" customHeight="1" x14ac:dyDescent="0.25">
      <c r="A224" s="3" t="s">
        <v>110</v>
      </c>
      <c r="B224" s="4">
        <v>0</v>
      </c>
      <c r="C224" s="5">
        <f t="shared" si="14"/>
        <v>9485605</v>
      </c>
      <c r="D224" s="4">
        <v>9485605</v>
      </c>
      <c r="E224" s="4">
        <v>5199577.33</v>
      </c>
      <c r="F224" s="6">
        <f t="shared" si="15"/>
        <v>5199577.33</v>
      </c>
      <c r="G224" s="6">
        <f t="shared" si="16"/>
        <v>4286027.67</v>
      </c>
      <c r="H224" s="6">
        <v>197411</v>
      </c>
      <c r="I224" s="7">
        <f t="shared" si="17"/>
        <v>4088616.67</v>
      </c>
    </row>
    <row r="225" spans="1:11" s="11" customFormat="1" ht="30" customHeight="1" x14ac:dyDescent="0.25">
      <c r="A225" s="3" t="s">
        <v>111</v>
      </c>
      <c r="B225" s="4"/>
      <c r="C225" s="5"/>
      <c r="D225" s="4"/>
      <c r="E225" s="4"/>
      <c r="F225" s="6"/>
      <c r="G225" s="6"/>
      <c r="H225" s="6"/>
      <c r="I225" s="7"/>
    </row>
    <row r="226" spans="1:11" s="11" customFormat="1" ht="30" customHeight="1" x14ac:dyDescent="0.25">
      <c r="A226" s="3" t="s">
        <v>112</v>
      </c>
      <c r="B226" s="4"/>
      <c r="C226" s="5"/>
      <c r="D226" s="4"/>
      <c r="E226" s="4"/>
      <c r="F226" s="6"/>
      <c r="G226" s="6"/>
      <c r="H226" s="6"/>
      <c r="I226" s="7"/>
    </row>
    <row r="227" spans="1:11" s="11" customFormat="1" ht="30" customHeight="1" x14ac:dyDescent="0.25">
      <c r="A227" s="3" t="s">
        <v>113</v>
      </c>
      <c r="B227" s="4"/>
      <c r="C227" s="5"/>
      <c r="D227" s="4"/>
      <c r="E227" s="4"/>
      <c r="F227" s="6"/>
      <c r="G227" s="6"/>
      <c r="H227" s="6"/>
      <c r="I227" s="7"/>
    </row>
    <row r="228" spans="1:11" s="11" customFormat="1" ht="30" customHeight="1" x14ac:dyDescent="0.25">
      <c r="A228" s="3" t="s">
        <v>114</v>
      </c>
      <c r="B228" s="4"/>
      <c r="C228" s="5"/>
      <c r="D228" s="4"/>
      <c r="E228" s="4"/>
      <c r="F228" s="6"/>
      <c r="G228" s="6"/>
      <c r="H228" s="6"/>
      <c r="I228" s="7"/>
    </row>
    <row r="229" spans="1:11" s="11" customFormat="1" ht="30" customHeight="1" x14ac:dyDescent="0.25">
      <c r="A229" s="3" t="s">
        <v>115</v>
      </c>
      <c r="B229" s="4"/>
      <c r="C229" s="5"/>
      <c r="D229" s="4"/>
      <c r="E229" s="4"/>
      <c r="F229" s="6"/>
      <c r="G229" s="6"/>
      <c r="H229" s="6"/>
      <c r="I229" s="7"/>
    </row>
    <row r="230" spans="1:11" s="11" customFormat="1" ht="30" customHeight="1" x14ac:dyDescent="0.25">
      <c r="A230" s="3" t="s">
        <v>116</v>
      </c>
      <c r="B230" s="4"/>
      <c r="C230" s="5"/>
      <c r="D230" s="4"/>
      <c r="E230" s="4"/>
      <c r="F230" s="6"/>
      <c r="G230" s="6"/>
      <c r="H230" s="6"/>
      <c r="I230" s="7"/>
    </row>
    <row r="231" spans="1:11" s="11" customFormat="1" ht="30" customHeight="1" x14ac:dyDescent="0.25">
      <c r="A231" s="3" t="s">
        <v>117</v>
      </c>
      <c r="B231" s="4"/>
      <c r="C231" s="5"/>
      <c r="D231" s="4"/>
      <c r="E231" s="4"/>
      <c r="F231" s="6"/>
      <c r="G231" s="6"/>
      <c r="H231" s="6"/>
      <c r="I231" s="7"/>
    </row>
    <row r="232" spans="1:11" s="11" customFormat="1" ht="30" customHeight="1" x14ac:dyDescent="0.25">
      <c r="A232" s="3" t="s">
        <v>118</v>
      </c>
      <c r="B232" s="4"/>
      <c r="C232" s="5"/>
      <c r="D232" s="4"/>
      <c r="E232" s="4"/>
      <c r="F232" s="6"/>
      <c r="G232" s="6"/>
      <c r="H232" s="6"/>
      <c r="I232" s="7"/>
    </row>
    <row r="233" spans="1:11" s="11" customFormat="1" ht="30" customHeight="1" x14ac:dyDescent="0.25">
      <c r="A233" s="3" t="s">
        <v>119</v>
      </c>
      <c r="B233" s="4"/>
      <c r="C233" s="5"/>
      <c r="D233" s="4"/>
      <c r="E233" s="4"/>
      <c r="F233" s="6"/>
      <c r="G233" s="6"/>
      <c r="H233" s="6"/>
      <c r="I233" s="7"/>
    </row>
    <row r="234" spans="1:11" s="11" customFormat="1" ht="30" customHeight="1" x14ac:dyDescent="0.25">
      <c r="A234" s="3" t="s">
        <v>120</v>
      </c>
      <c r="B234" s="4">
        <v>4316074</v>
      </c>
      <c r="C234" s="5">
        <f t="shared" si="14"/>
        <v>12220815.600000001</v>
      </c>
      <c r="D234" s="4">
        <v>16536889.600000001</v>
      </c>
      <c r="E234" s="4">
        <v>2548513.8199999998</v>
      </c>
      <c r="F234" s="6">
        <f t="shared" si="15"/>
        <v>2548513.8199999998</v>
      </c>
      <c r="G234" s="6">
        <f t="shared" si="16"/>
        <v>13988375.780000001</v>
      </c>
      <c r="H234" s="6">
        <v>4694404.17</v>
      </c>
      <c r="I234" s="7">
        <f t="shared" si="17"/>
        <v>9293971.6100000013</v>
      </c>
    </row>
    <row r="235" spans="1:11" s="11" customFormat="1" ht="30" customHeight="1" x14ac:dyDescent="0.25">
      <c r="A235" s="3" t="s">
        <v>121</v>
      </c>
      <c r="B235" s="4"/>
      <c r="C235" s="5"/>
      <c r="D235" s="4"/>
      <c r="E235" s="4"/>
      <c r="F235" s="6"/>
      <c r="G235" s="6"/>
      <c r="H235" s="6"/>
      <c r="I235" s="7"/>
    </row>
    <row r="236" spans="1:11" s="11" customFormat="1" ht="30" customHeight="1" x14ac:dyDescent="0.25">
      <c r="A236" s="3" t="s">
        <v>122</v>
      </c>
      <c r="B236" s="4">
        <v>184000000</v>
      </c>
      <c r="C236" s="5">
        <f t="shared" si="14"/>
        <v>-76965063</v>
      </c>
      <c r="D236" s="4">
        <v>107034937</v>
      </c>
      <c r="E236" s="4">
        <v>21609598.010000002</v>
      </c>
      <c r="F236" s="6">
        <f t="shared" si="15"/>
        <v>21609598.010000002</v>
      </c>
      <c r="G236" s="6">
        <f t="shared" si="16"/>
        <v>85425338.989999995</v>
      </c>
      <c r="H236" s="6">
        <v>34796646.759999998</v>
      </c>
      <c r="I236" s="7">
        <f t="shared" si="17"/>
        <v>50628692.229999997</v>
      </c>
    </row>
    <row r="237" spans="1:11" s="11" customFormat="1" ht="30" customHeight="1" x14ac:dyDescent="0.25">
      <c r="A237" s="3" t="s">
        <v>123</v>
      </c>
      <c r="B237" s="4"/>
      <c r="C237" s="5"/>
      <c r="D237" s="4"/>
      <c r="E237" s="4"/>
      <c r="F237" s="6"/>
      <c r="G237" s="6"/>
      <c r="H237" s="6"/>
      <c r="I237" s="7"/>
    </row>
    <row r="238" spans="1:11" s="15" customFormat="1" ht="8.1" customHeight="1" x14ac:dyDescent="0.25">
      <c r="A238" s="12"/>
      <c r="B238" s="13"/>
      <c r="C238" s="13"/>
      <c r="D238" s="14"/>
      <c r="E238" s="13"/>
      <c r="F238" s="6"/>
      <c r="G238" s="6"/>
      <c r="H238" s="6"/>
      <c r="I238" s="13"/>
    </row>
    <row r="239" spans="1:11" s="15" customFormat="1" ht="19.7" customHeight="1" x14ac:dyDescent="0.25">
      <c r="A239" s="32" t="s">
        <v>148</v>
      </c>
      <c r="B239" s="14">
        <f>B9+B124</f>
        <v>202865318530</v>
      </c>
      <c r="C239" s="14">
        <f t="shared" ref="C239:I239" si="18">C9+C124</f>
        <v>13010408399.779999</v>
      </c>
      <c r="D239" s="14">
        <f t="shared" si="18"/>
        <v>215875726929.78</v>
      </c>
      <c r="E239" s="14">
        <f t="shared" si="18"/>
        <v>140170669626.93002</v>
      </c>
      <c r="F239" s="14">
        <f t="shared" si="18"/>
        <v>140170669626.93002</v>
      </c>
      <c r="G239" s="14">
        <f t="shared" si="18"/>
        <v>75705057302.850021</v>
      </c>
      <c r="H239" s="14">
        <f t="shared" si="18"/>
        <v>31172113602.190002</v>
      </c>
      <c r="I239" s="14">
        <f t="shared" si="18"/>
        <v>44532943700.660004</v>
      </c>
      <c r="K239" s="16"/>
    </row>
    <row r="240" spans="1:11" ht="16.5" thickBot="1" x14ac:dyDescent="0.3">
      <c r="A240" s="17"/>
      <c r="B240" s="18"/>
      <c r="C240" s="18"/>
      <c r="D240" s="19"/>
      <c r="E240" s="20"/>
      <c r="F240" s="19"/>
      <c r="G240" s="19"/>
      <c r="H240" s="19"/>
      <c r="I240" s="20"/>
    </row>
    <row r="241" spans="1:11" ht="16.5" thickTop="1" x14ac:dyDescent="0.25">
      <c r="A241" s="38" t="s">
        <v>124</v>
      </c>
      <c r="B241" s="39"/>
      <c r="C241" s="39"/>
      <c r="D241" s="37"/>
      <c r="E241" s="37"/>
      <c r="F241" s="37"/>
      <c r="G241" s="37"/>
      <c r="H241" s="37"/>
      <c r="I241" s="37"/>
    </row>
    <row r="242" spans="1:11" x14ac:dyDescent="0.25">
      <c r="A242" s="38" t="s">
        <v>125</v>
      </c>
      <c r="B242" s="37"/>
      <c r="C242" s="37"/>
      <c r="D242" s="37"/>
      <c r="E242" s="37"/>
      <c r="F242" s="37"/>
      <c r="G242" s="37"/>
      <c r="H242" s="37"/>
      <c r="I242" s="37"/>
    </row>
    <row r="243" spans="1:11" x14ac:dyDescent="0.25">
      <c r="A243" s="40" t="s">
        <v>126</v>
      </c>
      <c r="B243" s="37"/>
      <c r="C243" s="37"/>
      <c r="D243" s="37"/>
      <c r="E243" s="37"/>
      <c r="F243" s="37"/>
      <c r="G243" s="37"/>
      <c r="H243" s="37"/>
      <c r="I243" s="37"/>
    </row>
    <row r="244" spans="1:11" ht="14.45" customHeight="1" x14ac:dyDescent="0.25">
      <c r="A244" s="41" t="s">
        <v>127</v>
      </c>
      <c r="B244" s="41"/>
      <c r="C244" s="41"/>
      <c r="D244" s="41"/>
      <c r="E244" s="41"/>
      <c r="F244" s="41"/>
      <c r="G244" s="41"/>
      <c r="H244" s="41"/>
      <c r="I244" s="41"/>
    </row>
    <row r="245" spans="1:11" ht="14.45" customHeight="1" x14ac:dyDescent="0.25">
      <c r="A245" s="39" t="s">
        <v>128</v>
      </c>
      <c r="B245" s="39"/>
      <c r="C245" s="39"/>
      <c r="D245" s="37"/>
      <c r="E245" s="37"/>
      <c r="F245" s="37"/>
      <c r="G245" s="37"/>
      <c r="H245" s="37"/>
      <c r="I245" s="37"/>
    </row>
    <row r="246" spans="1:11" ht="14.45" customHeight="1" x14ac:dyDescent="0.25">
      <c r="A246" s="37" t="s">
        <v>129</v>
      </c>
      <c r="B246" s="37"/>
      <c r="C246" s="37"/>
      <c r="D246" s="37"/>
      <c r="E246" s="37"/>
      <c r="F246" s="37"/>
      <c r="G246" s="37"/>
      <c r="H246" s="37"/>
      <c r="I246" s="37"/>
      <c r="K246" s="1" t="s">
        <v>149</v>
      </c>
    </row>
  </sheetData>
  <mergeCells count="16">
    <mergeCell ref="A246:I246"/>
    <mergeCell ref="A1:I1"/>
    <mergeCell ref="A2:I2"/>
    <mergeCell ref="A3:I3"/>
    <mergeCell ref="A4:I4"/>
    <mergeCell ref="A5:I5"/>
    <mergeCell ref="A6:A7"/>
    <mergeCell ref="B6:F6"/>
    <mergeCell ref="G6:G7"/>
    <mergeCell ref="H6:H7"/>
    <mergeCell ref="I6:I7"/>
    <mergeCell ref="A241:I241"/>
    <mergeCell ref="A242:I242"/>
    <mergeCell ref="A243:I243"/>
    <mergeCell ref="A244:I244"/>
    <mergeCell ref="A245:I245"/>
  </mergeCells>
  <printOptions horizontalCentered="1"/>
  <pageMargins left="0.23622047244094491" right="0.23622047244094491" top="0.98425196850393704" bottom="0.59055118110236227" header="0.31496062992125984" footer="0.31496062992125984"/>
  <pageSetup scale="47" fitToHeight="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322ED-D5AC-41D7-996D-184FEA6A2C1B}">
  <sheetPr>
    <tabColor rgb="FF00B050"/>
    <pageSetUpPr fitToPage="1"/>
  </sheetPr>
  <dimension ref="A1:L34"/>
  <sheetViews>
    <sheetView showGridLines="0" view="pageBreakPreview" zoomScale="85" zoomScaleNormal="85" zoomScaleSheetLayoutView="85" workbookViewId="0">
      <selection activeCell="H23" sqref="H23"/>
    </sheetView>
  </sheetViews>
  <sheetFormatPr baseColWidth="10" defaultColWidth="11.5703125" defaultRowHeight="15.75" x14ac:dyDescent="0.25"/>
  <cols>
    <col min="1" max="1" width="32.85546875" style="1" bestFit="1" customWidth="1"/>
    <col min="2" max="9" width="19.85546875" style="1" customWidth="1"/>
    <col min="10" max="10" width="1.85546875" style="1" customWidth="1"/>
    <col min="11" max="16384" width="11.5703125" style="1"/>
  </cols>
  <sheetData>
    <row r="1" spans="1:9" ht="15" customHeight="1" x14ac:dyDescent="0.25">
      <c r="A1" s="47" t="s">
        <v>130</v>
      </c>
      <c r="B1" s="48"/>
      <c r="C1" s="48"/>
      <c r="D1" s="48"/>
      <c r="E1" s="48"/>
      <c r="F1" s="48"/>
      <c r="G1" s="48"/>
      <c r="H1" s="48"/>
      <c r="I1" s="49"/>
    </row>
    <row r="2" spans="1:9" ht="15" customHeight="1" x14ac:dyDescent="0.25">
      <c r="A2" s="50" t="s">
        <v>150</v>
      </c>
      <c r="B2" s="51"/>
      <c r="C2" s="51"/>
      <c r="D2" s="51"/>
      <c r="E2" s="51"/>
      <c r="F2" s="51"/>
      <c r="G2" s="51"/>
      <c r="H2" s="51"/>
      <c r="I2" s="52"/>
    </row>
    <row r="3" spans="1:9" ht="15" customHeight="1" x14ac:dyDescent="0.25">
      <c r="A3" s="50" t="s">
        <v>0</v>
      </c>
      <c r="B3" s="51"/>
      <c r="C3" s="51"/>
      <c r="D3" s="51"/>
      <c r="E3" s="51"/>
      <c r="F3" s="51"/>
      <c r="G3" s="51"/>
      <c r="H3" s="51"/>
      <c r="I3" s="52"/>
    </row>
    <row r="4" spans="1:9" ht="15" customHeight="1" x14ac:dyDescent="0.25">
      <c r="A4" s="50" t="s">
        <v>156</v>
      </c>
      <c r="B4" s="51"/>
      <c r="C4" s="51"/>
      <c r="D4" s="51"/>
      <c r="E4" s="51"/>
      <c r="F4" s="51"/>
      <c r="G4" s="51"/>
      <c r="H4" s="51"/>
      <c r="I4" s="52"/>
    </row>
    <row r="5" spans="1:9" ht="15" customHeight="1" x14ac:dyDescent="0.25">
      <c r="A5" s="53" t="s">
        <v>1</v>
      </c>
      <c r="B5" s="54"/>
      <c r="C5" s="54"/>
      <c r="D5" s="54"/>
      <c r="E5" s="54"/>
      <c r="F5" s="54"/>
      <c r="G5" s="54"/>
      <c r="H5" s="54"/>
      <c r="I5" s="55"/>
    </row>
    <row r="6" spans="1:9" ht="15" customHeight="1" x14ac:dyDescent="0.25">
      <c r="A6" s="64" t="s">
        <v>2</v>
      </c>
      <c r="B6" s="60" t="s">
        <v>137</v>
      </c>
      <c r="C6" s="60"/>
      <c r="D6" s="60"/>
      <c r="E6" s="60"/>
      <c r="F6" s="60"/>
      <c r="G6" s="65" t="s">
        <v>4</v>
      </c>
      <c r="H6" s="65" t="s">
        <v>5</v>
      </c>
      <c r="I6" s="65" t="s">
        <v>6</v>
      </c>
    </row>
    <row r="7" spans="1:9" ht="30" customHeight="1" x14ac:dyDescent="0.25">
      <c r="A7" s="64"/>
      <c r="B7" s="62" t="s">
        <v>7</v>
      </c>
      <c r="C7" s="62" t="s">
        <v>8</v>
      </c>
      <c r="D7" s="62" t="s">
        <v>9</v>
      </c>
      <c r="E7" s="62" t="s">
        <v>10</v>
      </c>
      <c r="F7" s="62" t="s">
        <v>11</v>
      </c>
      <c r="G7" s="66"/>
      <c r="H7" s="66"/>
      <c r="I7" s="66"/>
    </row>
    <row r="8" spans="1:9" ht="15" customHeight="1" x14ac:dyDescent="0.25">
      <c r="A8" s="64"/>
      <c r="B8" s="67">
        <v>1</v>
      </c>
      <c r="C8" s="67">
        <v>2</v>
      </c>
      <c r="D8" s="62" t="s">
        <v>136</v>
      </c>
      <c r="E8" s="68">
        <v>4</v>
      </c>
      <c r="F8" s="68">
        <v>5</v>
      </c>
      <c r="G8" s="69"/>
      <c r="H8" s="69"/>
      <c r="I8" s="69"/>
    </row>
    <row r="9" spans="1:9" s="2" customFormat="1" ht="8.1" customHeight="1" x14ac:dyDescent="0.25"/>
    <row r="10" spans="1:9" s="2" customFormat="1" ht="24.95" customHeight="1" x14ac:dyDescent="0.25">
      <c r="A10" s="32" t="s">
        <v>146</v>
      </c>
      <c r="B10" s="31">
        <f>SUM(B11:B14)</f>
        <v>153551705732</v>
      </c>
      <c r="C10" s="31">
        <f t="shared" ref="C10:I10" si="0">SUM(C11:C14)</f>
        <v>-1000205307.8602142</v>
      </c>
      <c r="D10" s="31">
        <f t="shared" si="0"/>
        <v>152551500424.13977</v>
      </c>
      <c r="E10" s="31">
        <f t="shared" si="0"/>
        <v>102218313319.84995</v>
      </c>
      <c r="F10" s="31">
        <f t="shared" si="0"/>
        <v>102218313319.84995</v>
      </c>
      <c r="G10" s="31">
        <f t="shared" si="0"/>
        <v>50333187104.289848</v>
      </c>
      <c r="H10" s="31">
        <f t="shared" si="0"/>
        <v>18757541669.95002</v>
      </c>
      <c r="I10" s="31">
        <f t="shared" si="0"/>
        <v>31575645434.339825</v>
      </c>
    </row>
    <row r="11" spans="1:9" s="2" customFormat="1" ht="24.95" customHeight="1" x14ac:dyDescent="0.25">
      <c r="A11" s="29" t="s">
        <v>135</v>
      </c>
      <c r="B11" s="6">
        <v>133506945672</v>
      </c>
      <c r="C11" s="7">
        <f>D11-B11</f>
        <v>-1100205307.8602142</v>
      </c>
      <c r="D11" s="6">
        <v>132406740364.13979</v>
      </c>
      <c r="E11" s="6">
        <v>86657024399.249939</v>
      </c>
      <c r="F11" s="6">
        <f>E11</f>
        <v>86657024399.249939</v>
      </c>
      <c r="G11" s="6">
        <f>+D11-F11</f>
        <v>45749715964.889847</v>
      </c>
      <c r="H11" s="6">
        <v>17044018785.050022</v>
      </c>
      <c r="I11" s="7">
        <f>+G11-H11</f>
        <v>28705697179.839825</v>
      </c>
    </row>
    <row r="12" spans="1:9" s="27" customFormat="1" ht="24.95" customHeight="1" x14ac:dyDescent="0.25">
      <c r="A12" s="29" t="s">
        <v>134</v>
      </c>
      <c r="B12" s="6">
        <v>2143697228</v>
      </c>
      <c r="C12" s="7">
        <f>D12-B12</f>
        <v>0</v>
      </c>
      <c r="D12" s="6">
        <v>2143697228</v>
      </c>
      <c r="E12" s="6">
        <v>1666440145</v>
      </c>
      <c r="F12" s="6">
        <f>E12</f>
        <v>1666440145</v>
      </c>
      <c r="G12" s="6">
        <f>+D12-F12</f>
        <v>477257083</v>
      </c>
      <c r="H12" s="6">
        <v>0</v>
      </c>
      <c r="I12" s="7">
        <f>+G12-H12</f>
        <v>477257083</v>
      </c>
    </row>
    <row r="13" spans="1:9" s="27" customFormat="1" ht="24.95" customHeight="1" x14ac:dyDescent="0.25">
      <c r="A13" s="29" t="s">
        <v>133</v>
      </c>
      <c r="B13" s="6">
        <v>6125511455</v>
      </c>
      <c r="C13" s="7">
        <f>D13-B13</f>
        <v>0</v>
      </c>
      <c r="D13" s="6">
        <v>6125511455</v>
      </c>
      <c r="E13" s="6">
        <v>4593925239</v>
      </c>
      <c r="F13" s="6">
        <f>E13</f>
        <v>4593925239</v>
      </c>
      <c r="G13" s="6">
        <f>+D13-F13</f>
        <v>1531586216</v>
      </c>
      <c r="H13" s="6">
        <v>821777.96</v>
      </c>
      <c r="I13" s="7">
        <f>+G13-H13</f>
        <v>1530764438.04</v>
      </c>
    </row>
    <row r="14" spans="1:9" s="27" customFormat="1" ht="24.95" customHeight="1" x14ac:dyDescent="0.25">
      <c r="A14" s="29" t="s">
        <v>132</v>
      </c>
      <c r="B14" s="6">
        <v>11775551377</v>
      </c>
      <c r="C14" s="7">
        <f>D14-B14</f>
        <v>100000000</v>
      </c>
      <c r="D14" s="6">
        <v>11875551377</v>
      </c>
      <c r="E14" s="6">
        <v>9300923536.6000004</v>
      </c>
      <c r="F14" s="6">
        <f>E14</f>
        <v>9300923536.6000004</v>
      </c>
      <c r="G14" s="6">
        <f>+D14-F14</f>
        <v>2574627840.3999996</v>
      </c>
      <c r="H14" s="6">
        <v>1712701106.9400001</v>
      </c>
      <c r="I14" s="7">
        <f>+G14-H14</f>
        <v>861926733.45999956</v>
      </c>
    </row>
    <row r="15" spans="1:9" s="2" customFormat="1" x14ac:dyDescent="0.25"/>
    <row r="16" spans="1:9" s="2" customFormat="1" ht="24.95" customHeight="1" x14ac:dyDescent="0.25">
      <c r="A16" s="32" t="s">
        <v>147</v>
      </c>
      <c r="B16" s="31">
        <f>SUM(B17:B20)</f>
        <v>12630668069</v>
      </c>
      <c r="C16" s="31">
        <f t="shared" ref="C16:H16" si="1">SUM(C17:C20)</f>
        <v>10020776850.440006</v>
      </c>
      <c r="D16" s="31">
        <f t="shared" si="1"/>
        <v>22651444919.440006</v>
      </c>
      <c r="E16" s="31">
        <f t="shared" si="1"/>
        <v>9389171859.8499966</v>
      </c>
      <c r="F16" s="31">
        <f t="shared" si="1"/>
        <v>9389171859.8499966</v>
      </c>
      <c r="G16" s="31">
        <f t="shared" si="1"/>
        <v>13262273059.59001</v>
      </c>
      <c r="H16" s="31">
        <f t="shared" si="1"/>
        <v>6075466940.6900005</v>
      </c>
      <c r="I16" s="31">
        <f>SUM(I17:I20)</f>
        <v>7186806118.9000092</v>
      </c>
    </row>
    <row r="17" spans="1:12" s="2" customFormat="1" ht="24.95" customHeight="1" x14ac:dyDescent="0.25">
      <c r="A17" s="29" t="s">
        <v>135</v>
      </c>
      <c r="B17" s="6">
        <v>12434668069</v>
      </c>
      <c r="C17" s="7">
        <f>D17-B17</f>
        <v>10099741913.440006</v>
      </c>
      <c r="D17" s="6">
        <v>22534409982.440006</v>
      </c>
      <c r="E17" s="6">
        <v>9359562263.8399963</v>
      </c>
      <c r="F17" s="6">
        <f>E17</f>
        <v>9359562263.8399963</v>
      </c>
      <c r="G17" s="6">
        <f>+D17-F17</f>
        <v>13174847718.60001</v>
      </c>
      <c r="H17" s="6">
        <v>6038670291.9300003</v>
      </c>
      <c r="I17" s="7">
        <f>+G17-H17</f>
        <v>7136177426.6700096</v>
      </c>
    </row>
    <row r="18" spans="1:12" s="27" customFormat="1" ht="24.95" customHeight="1" x14ac:dyDescent="0.25">
      <c r="A18" s="29" t="s">
        <v>134</v>
      </c>
      <c r="B18" s="6">
        <v>0</v>
      </c>
      <c r="C18" s="7">
        <f>D18-B18</f>
        <v>0</v>
      </c>
      <c r="D18" s="6">
        <v>0</v>
      </c>
      <c r="E18" s="6">
        <v>0</v>
      </c>
      <c r="F18" s="6">
        <f>E18</f>
        <v>0</v>
      </c>
      <c r="G18" s="6">
        <f>+D18-F18</f>
        <v>0</v>
      </c>
      <c r="H18" s="6">
        <v>0</v>
      </c>
      <c r="I18" s="7">
        <f>+G18-H18</f>
        <v>0</v>
      </c>
    </row>
    <row r="19" spans="1:12" s="27" customFormat="1" ht="24.95" customHeight="1" x14ac:dyDescent="0.25">
      <c r="A19" s="29" t="s">
        <v>133</v>
      </c>
      <c r="B19" s="6">
        <v>12000000</v>
      </c>
      <c r="C19" s="7">
        <f>D19-B19</f>
        <v>-2000000</v>
      </c>
      <c r="D19" s="6">
        <v>10000000</v>
      </c>
      <c r="E19" s="6">
        <v>7999998</v>
      </c>
      <c r="F19" s="6">
        <f>E19</f>
        <v>7999998</v>
      </c>
      <c r="G19" s="6">
        <f>+D19-F19</f>
        <v>2000002</v>
      </c>
      <c r="H19" s="6">
        <v>2000002</v>
      </c>
      <c r="I19" s="7">
        <f>+G19-H19</f>
        <v>0</v>
      </c>
    </row>
    <row r="20" spans="1:12" s="27" customFormat="1" ht="24.95" customHeight="1" x14ac:dyDescent="0.25">
      <c r="A20" s="29" t="s">
        <v>132</v>
      </c>
      <c r="B20" s="6">
        <v>184000000</v>
      </c>
      <c r="C20" s="7">
        <f>D20-B20</f>
        <v>-76965063</v>
      </c>
      <c r="D20" s="6">
        <v>107034937</v>
      </c>
      <c r="E20" s="6">
        <v>21609598.010000002</v>
      </c>
      <c r="F20" s="6">
        <f>E20</f>
        <v>21609598.010000002</v>
      </c>
      <c r="G20" s="6">
        <f>+D20-F20</f>
        <v>85425338.989999995</v>
      </c>
      <c r="H20" s="6">
        <v>34796646.759999998</v>
      </c>
      <c r="I20" s="7">
        <f>+G20-H20</f>
        <v>50628692.229999997</v>
      </c>
    </row>
    <row r="21" spans="1:12" s="27" customFormat="1" ht="8.1" customHeight="1" x14ac:dyDescent="0.25">
      <c r="A21" s="28"/>
      <c r="B21" s="6"/>
      <c r="C21" s="6"/>
      <c r="D21" s="6"/>
      <c r="E21" s="6"/>
      <c r="F21" s="6"/>
      <c r="G21" s="6"/>
      <c r="H21" s="6"/>
      <c r="I21" s="6"/>
    </row>
    <row r="22" spans="1:12" s="15" customFormat="1" ht="6.75" customHeight="1" x14ac:dyDescent="0.25">
      <c r="A22" s="26"/>
      <c r="B22" s="6"/>
      <c r="C22" s="7"/>
      <c r="D22" s="6"/>
      <c r="E22" s="6"/>
      <c r="F22" s="6"/>
      <c r="G22" s="6"/>
      <c r="H22" s="6"/>
      <c r="I22" s="7"/>
      <c r="J22" s="8"/>
    </row>
    <row r="23" spans="1:12" s="15" customFormat="1" ht="19.7" customHeight="1" x14ac:dyDescent="0.25">
      <c r="A23" s="33" t="s">
        <v>148</v>
      </c>
      <c r="B23" s="14">
        <f>B16+B10</f>
        <v>166182373801</v>
      </c>
      <c r="C23" s="14">
        <f>C16+C10</f>
        <v>9020571542.579792</v>
      </c>
      <c r="D23" s="14">
        <f t="shared" ref="D23:I23" si="2">D16+D10</f>
        <v>175202945343.57977</v>
      </c>
      <c r="E23" s="14">
        <f t="shared" si="2"/>
        <v>111607485179.69994</v>
      </c>
      <c r="F23" s="14">
        <f t="shared" si="2"/>
        <v>111607485179.69994</v>
      </c>
      <c r="G23" s="14">
        <f t="shared" si="2"/>
        <v>63595460163.87986</v>
      </c>
      <c r="H23" s="14">
        <f t="shared" si="2"/>
        <v>24833008610.640022</v>
      </c>
      <c r="I23" s="14">
        <f t="shared" si="2"/>
        <v>38762451553.239838</v>
      </c>
      <c r="J23" s="8"/>
    </row>
    <row r="24" spans="1:12" ht="16.5" thickBot="1" x14ac:dyDescent="0.3">
      <c r="A24" s="18"/>
      <c r="B24" s="18"/>
      <c r="C24" s="18"/>
      <c r="D24" s="19"/>
      <c r="E24" s="19"/>
      <c r="F24" s="19"/>
      <c r="G24" s="19"/>
      <c r="H24" s="19"/>
      <c r="I24" s="19"/>
    </row>
    <row r="25" spans="1:12" ht="16.5" thickTop="1" x14ac:dyDescent="0.25">
      <c r="A25" s="38" t="s">
        <v>124</v>
      </c>
      <c r="B25" s="39"/>
      <c r="C25" s="39"/>
      <c r="D25" s="37"/>
      <c r="E25" s="37"/>
      <c r="F25" s="37"/>
      <c r="G25" s="37"/>
      <c r="H25" s="37"/>
      <c r="I25" s="37"/>
      <c r="J25" s="21"/>
      <c r="K25" s="25"/>
      <c r="L25" s="25"/>
    </row>
    <row r="26" spans="1:12" x14ac:dyDescent="0.25">
      <c r="A26" s="38" t="s">
        <v>125</v>
      </c>
      <c r="B26" s="37"/>
      <c r="C26" s="37"/>
      <c r="D26" s="37"/>
      <c r="E26" s="37"/>
      <c r="F26" s="37"/>
      <c r="G26" s="37"/>
      <c r="H26" s="37"/>
      <c r="I26" s="37"/>
      <c r="J26" s="37"/>
      <c r="K26" s="37"/>
      <c r="L26" s="37"/>
    </row>
    <row r="27" spans="1:12" x14ac:dyDescent="0.25">
      <c r="A27" s="40" t="s">
        <v>126</v>
      </c>
      <c r="B27" s="37"/>
      <c r="C27" s="37"/>
      <c r="D27" s="37"/>
      <c r="E27" s="37"/>
      <c r="F27" s="37"/>
      <c r="G27" s="37"/>
      <c r="H27" s="37"/>
      <c r="I27" s="37"/>
      <c r="J27" s="37"/>
      <c r="K27" s="25"/>
      <c r="L27" s="25"/>
    </row>
    <row r="28" spans="1:12" ht="14.45" customHeight="1" x14ac:dyDescent="0.25">
      <c r="A28" s="41" t="s">
        <v>127</v>
      </c>
      <c r="B28" s="41"/>
      <c r="C28" s="41"/>
      <c r="D28" s="41"/>
      <c r="E28" s="41"/>
      <c r="F28" s="41"/>
      <c r="G28" s="41"/>
      <c r="H28" s="41"/>
      <c r="I28" s="41"/>
      <c r="J28" s="21"/>
      <c r="K28" s="25"/>
      <c r="L28" s="25"/>
    </row>
    <row r="29" spans="1:12" ht="14.45" customHeight="1" x14ac:dyDescent="0.25">
      <c r="A29" s="39" t="s">
        <v>128</v>
      </c>
      <c r="B29" s="39"/>
      <c r="C29" s="39"/>
      <c r="D29" s="37"/>
      <c r="E29" s="37"/>
      <c r="F29" s="37"/>
      <c r="G29" s="37"/>
      <c r="H29" s="37"/>
      <c r="I29" s="37"/>
      <c r="J29" s="21"/>
      <c r="K29" s="25"/>
      <c r="L29" s="25"/>
    </row>
    <row r="30" spans="1:12" ht="14.45" customHeight="1" x14ac:dyDescent="0.25">
      <c r="A30" s="37" t="s">
        <v>131</v>
      </c>
      <c r="B30" s="37"/>
      <c r="C30" s="37"/>
      <c r="D30" s="37"/>
      <c r="E30" s="37"/>
      <c r="F30" s="37"/>
      <c r="G30" s="37"/>
      <c r="H30" s="37"/>
      <c r="I30" s="37"/>
      <c r="J30" s="21"/>
      <c r="K30" s="25"/>
      <c r="L30" s="25"/>
    </row>
    <row r="31" spans="1:12" x14ac:dyDescent="0.25">
      <c r="B31" s="24"/>
      <c r="C31" s="24"/>
      <c r="D31" s="24"/>
      <c r="E31" s="24"/>
      <c r="F31" s="24"/>
      <c r="G31" s="24"/>
      <c r="H31" s="24"/>
    </row>
    <row r="34" spans="2:2" x14ac:dyDescent="0.25">
      <c r="B34" s="23"/>
    </row>
  </sheetData>
  <mergeCells count="16">
    <mergeCell ref="A1:I1"/>
    <mergeCell ref="A2:I2"/>
    <mergeCell ref="A3:I3"/>
    <mergeCell ref="A4:I4"/>
    <mergeCell ref="A5:I5"/>
    <mergeCell ref="A30:I30"/>
    <mergeCell ref="A28:I28"/>
    <mergeCell ref="A29:I29"/>
    <mergeCell ref="A6:A8"/>
    <mergeCell ref="A25:I25"/>
    <mergeCell ref="A26:L26"/>
    <mergeCell ref="G6:G8"/>
    <mergeCell ref="H6:H8"/>
    <mergeCell ref="I6:I8"/>
    <mergeCell ref="A27:J27"/>
    <mergeCell ref="B6:F6"/>
  </mergeCells>
  <printOptions horizontalCentered="1"/>
  <pageMargins left="0.23622047244094491" right="0.23622047244094491" top="0.98425196850393704" bottom="0.59055118110236227" header="0.31496062992125984" footer="0.31496062992125984"/>
  <pageSetup scale="70" fitToHeight="0" orientation="landscape" r:id="rId1"/>
  <headerFooter scaleWithDoc="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ECD7-F8E3-482A-9968-A24E8C7F51E2}">
  <sheetPr>
    <tabColor rgb="FF00B050"/>
    <pageSetUpPr fitToPage="1"/>
  </sheetPr>
  <dimension ref="A1:L39"/>
  <sheetViews>
    <sheetView showGridLines="0" view="pageBreakPreview" topLeftCell="A25" zoomScale="85" zoomScaleNormal="70" zoomScaleSheetLayoutView="85" workbookViewId="0">
      <selection activeCell="H28" sqref="H28"/>
    </sheetView>
  </sheetViews>
  <sheetFormatPr baseColWidth="10" defaultColWidth="11.5703125" defaultRowHeight="15.75" x14ac:dyDescent="0.25"/>
  <cols>
    <col min="1" max="1" width="58.140625" style="1" customWidth="1"/>
    <col min="2" max="9" width="19.85546875" style="1" customWidth="1"/>
    <col min="10" max="10" width="1.85546875" style="1" customWidth="1"/>
    <col min="11" max="16384" width="11.5703125" style="1"/>
  </cols>
  <sheetData>
    <row r="1" spans="1:10" ht="15" customHeight="1" x14ac:dyDescent="0.25">
      <c r="A1" s="47" t="s">
        <v>145</v>
      </c>
      <c r="B1" s="48"/>
      <c r="C1" s="48"/>
      <c r="D1" s="48"/>
      <c r="E1" s="48"/>
      <c r="F1" s="48"/>
      <c r="G1" s="48"/>
      <c r="H1" s="48"/>
      <c r="I1" s="49"/>
    </row>
    <row r="2" spans="1:10" ht="15" customHeight="1" x14ac:dyDescent="0.25">
      <c r="A2" s="50" t="s">
        <v>150</v>
      </c>
      <c r="B2" s="51"/>
      <c r="C2" s="51"/>
      <c r="D2" s="51"/>
      <c r="E2" s="51"/>
      <c r="F2" s="51"/>
      <c r="G2" s="51"/>
      <c r="H2" s="51"/>
      <c r="I2" s="52"/>
    </row>
    <row r="3" spans="1:10" ht="15" customHeight="1" x14ac:dyDescent="0.25">
      <c r="A3" s="50" t="s">
        <v>0</v>
      </c>
      <c r="B3" s="51"/>
      <c r="C3" s="51"/>
      <c r="D3" s="51"/>
      <c r="E3" s="51"/>
      <c r="F3" s="51"/>
      <c r="G3" s="51"/>
      <c r="H3" s="51"/>
      <c r="I3" s="52"/>
    </row>
    <row r="4" spans="1:10" ht="15" customHeight="1" x14ac:dyDescent="0.25">
      <c r="A4" s="50" t="s">
        <v>156</v>
      </c>
      <c r="B4" s="51"/>
      <c r="C4" s="51"/>
      <c r="D4" s="51"/>
      <c r="E4" s="51"/>
      <c r="F4" s="51"/>
      <c r="G4" s="51"/>
      <c r="H4" s="51"/>
      <c r="I4" s="52"/>
    </row>
    <row r="5" spans="1:10" ht="15" customHeight="1" x14ac:dyDescent="0.25">
      <c r="A5" s="53" t="s">
        <v>1</v>
      </c>
      <c r="B5" s="54"/>
      <c r="C5" s="54"/>
      <c r="D5" s="54"/>
      <c r="E5" s="54"/>
      <c r="F5" s="54"/>
      <c r="G5" s="54"/>
      <c r="H5" s="54"/>
      <c r="I5" s="55"/>
    </row>
    <row r="6" spans="1:10" ht="15" customHeight="1" x14ac:dyDescent="0.25">
      <c r="A6" s="64" t="s">
        <v>2</v>
      </c>
      <c r="B6" s="60" t="s">
        <v>137</v>
      </c>
      <c r="C6" s="60"/>
      <c r="D6" s="60"/>
      <c r="E6" s="60"/>
      <c r="F6" s="60"/>
      <c r="G6" s="65" t="s">
        <v>4</v>
      </c>
      <c r="H6" s="65" t="s">
        <v>5</v>
      </c>
      <c r="I6" s="65" t="s">
        <v>6</v>
      </c>
    </row>
    <row r="7" spans="1:10" ht="30" customHeight="1" x14ac:dyDescent="0.25">
      <c r="A7" s="64"/>
      <c r="B7" s="62" t="s">
        <v>7</v>
      </c>
      <c r="C7" s="62" t="s">
        <v>8</v>
      </c>
      <c r="D7" s="62" t="s">
        <v>9</v>
      </c>
      <c r="E7" s="62" t="s">
        <v>10</v>
      </c>
      <c r="F7" s="62" t="s">
        <v>11</v>
      </c>
      <c r="G7" s="66"/>
      <c r="H7" s="66"/>
      <c r="I7" s="66"/>
    </row>
    <row r="8" spans="1:10" ht="15" customHeight="1" x14ac:dyDescent="0.25">
      <c r="A8" s="64"/>
      <c r="B8" s="67">
        <v>1</v>
      </c>
      <c r="C8" s="67">
        <v>2</v>
      </c>
      <c r="D8" s="62" t="s">
        <v>136</v>
      </c>
      <c r="E8" s="68">
        <v>4</v>
      </c>
      <c r="F8" s="68">
        <v>5</v>
      </c>
      <c r="G8" s="69"/>
      <c r="H8" s="69"/>
      <c r="I8" s="69"/>
    </row>
    <row r="9" spans="1:10" s="2" customFormat="1" ht="10.5" customHeight="1" x14ac:dyDescent="0.25"/>
    <row r="10" spans="1:10" s="2" customFormat="1" x14ac:dyDescent="0.25">
      <c r="A10" s="32" t="s">
        <v>146</v>
      </c>
      <c r="B10" s="31">
        <f>SUM(B11:B18)</f>
        <v>30293219775</v>
      </c>
      <c r="C10" s="31">
        <f t="shared" ref="C10:I10" si="0">SUM(C11:C18)</f>
        <v>3344187264.280004</v>
      </c>
      <c r="D10" s="31">
        <f t="shared" si="0"/>
        <v>33637407039.280006</v>
      </c>
      <c r="E10" s="31">
        <f t="shared" si="0"/>
        <v>23714439882.040005</v>
      </c>
      <c r="F10" s="31">
        <f t="shared" si="0"/>
        <v>23714439882.040005</v>
      </c>
      <c r="G10" s="31">
        <f t="shared" si="0"/>
        <v>9922967157.2400017</v>
      </c>
      <c r="H10" s="31">
        <f t="shared" si="0"/>
        <v>6087727424.6500006</v>
      </c>
      <c r="I10" s="31">
        <f t="shared" si="0"/>
        <v>3835239732.5900002</v>
      </c>
    </row>
    <row r="11" spans="1:10" s="15" customFormat="1" ht="39.950000000000003" customHeight="1" x14ac:dyDescent="0.25">
      <c r="A11" s="34" t="s">
        <v>144</v>
      </c>
      <c r="B11" s="6">
        <v>30151007576</v>
      </c>
      <c r="C11" s="7">
        <f t="shared" ref="C11:C17" si="1">D11-B11</f>
        <v>2910533106.1100044</v>
      </c>
      <c r="D11" s="6">
        <v>33061540682.110004</v>
      </c>
      <c r="E11" s="6">
        <v>23164551144.230003</v>
      </c>
      <c r="F11" s="6">
        <f t="shared" ref="F11:F17" si="2">E11</f>
        <v>23164551144.230003</v>
      </c>
      <c r="G11" s="6">
        <f t="shared" ref="G11:G17" si="3">+D11-F11</f>
        <v>9896989537.8800011</v>
      </c>
      <c r="H11" s="6">
        <v>6062383153.4500008</v>
      </c>
      <c r="I11" s="6">
        <f t="shared" ref="I11:I17" si="4">+G11-H11</f>
        <v>3834606384.4300003</v>
      </c>
      <c r="J11" s="8"/>
    </row>
    <row r="12" spans="1:10" s="15" customFormat="1" ht="26.25" customHeight="1" x14ac:dyDescent="0.25">
      <c r="A12" s="34" t="s">
        <v>143</v>
      </c>
      <c r="B12" s="6">
        <v>127941757</v>
      </c>
      <c r="C12" s="7">
        <f t="shared" si="1"/>
        <v>444310519.71999991</v>
      </c>
      <c r="D12" s="6">
        <v>572252276.71999991</v>
      </c>
      <c r="E12" s="6">
        <v>547042357.39999998</v>
      </c>
      <c r="F12" s="6">
        <f t="shared" si="2"/>
        <v>547042357.39999998</v>
      </c>
      <c r="G12" s="6">
        <f t="shared" si="3"/>
        <v>25209919.319999933</v>
      </c>
      <c r="H12" s="6">
        <v>25151857.5</v>
      </c>
      <c r="I12" s="6">
        <f t="shared" si="4"/>
        <v>58061.819999933243</v>
      </c>
      <c r="J12" s="8"/>
    </row>
    <row r="13" spans="1:10" s="15" customFormat="1" ht="39.950000000000003" customHeight="1" x14ac:dyDescent="0.25">
      <c r="A13" s="34" t="s">
        <v>142</v>
      </c>
      <c r="B13" s="6">
        <v>14270442</v>
      </c>
      <c r="C13" s="7">
        <f t="shared" si="1"/>
        <v>-10656361.550000001</v>
      </c>
      <c r="D13" s="6">
        <v>3614080.45</v>
      </c>
      <c r="E13" s="6">
        <v>2846380.41</v>
      </c>
      <c r="F13" s="6">
        <f t="shared" si="2"/>
        <v>2846380.41</v>
      </c>
      <c r="G13" s="6">
        <f t="shared" si="3"/>
        <v>767700.04</v>
      </c>
      <c r="H13" s="6">
        <v>192413.7</v>
      </c>
      <c r="I13" s="6">
        <f t="shared" si="4"/>
        <v>575286.34000000008</v>
      </c>
      <c r="J13" s="8"/>
    </row>
    <row r="14" spans="1:10" s="15" customFormat="1" ht="39.950000000000003" customHeight="1" x14ac:dyDescent="0.25">
      <c r="A14" s="34" t="s">
        <v>141</v>
      </c>
      <c r="B14" s="6">
        <v>0</v>
      </c>
      <c r="C14" s="7">
        <f t="shared" si="1"/>
        <v>0</v>
      </c>
      <c r="D14" s="6">
        <v>0</v>
      </c>
      <c r="E14" s="6">
        <v>0</v>
      </c>
      <c r="F14" s="6">
        <f t="shared" si="2"/>
        <v>0</v>
      </c>
      <c r="G14" s="6">
        <f t="shared" si="3"/>
        <v>0</v>
      </c>
      <c r="H14" s="6">
        <v>0</v>
      </c>
      <c r="I14" s="6">
        <f t="shared" si="4"/>
        <v>0</v>
      </c>
      <c r="J14" s="8"/>
    </row>
    <row r="15" spans="1:10" s="15" customFormat="1" ht="39.950000000000003" customHeight="1" x14ac:dyDescent="0.25">
      <c r="A15" s="34" t="s">
        <v>140</v>
      </c>
      <c r="B15" s="6">
        <v>0</v>
      </c>
      <c r="C15" s="7">
        <f t="shared" si="1"/>
        <v>0</v>
      </c>
      <c r="D15" s="6">
        <v>0</v>
      </c>
      <c r="E15" s="6">
        <v>0</v>
      </c>
      <c r="F15" s="6">
        <f t="shared" si="2"/>
        <v>0</v>
      </c>
      <c r="G15" s="6">
        <f t="shared" si="3"/>
        <v>0</v>
      </c>
      <c r="H15" s="6">
        <v>0</v>
      </c>
      <c r="I15" s="6">
        <f t="shared" si="4"/>
        <v>0</v>
      </c>
      <c r="J15" s="8"/>
    </row>
    <row r="16" spans="1:10" s="15" customFormat="1" ht="39.950000000000003" customHeight="1" x14ac:dyDescent="0.25">
      <c r="A16" s="34" t="s">
        <v>139</v>
      </c>
      <c r="B16" s="6">
        <v>0</v>
      </c>
      <c r="C16" s="7">
        <f t="shared" si="1"/>
        <v>0</v>
      </c>
      <c r="D16" s="6">
        <v>0</v>
      </c>
      <c r="E16" s="6">
        <v>0</v>
      </c>
      <c r="F16" s="6">
        <f t="shared" si="2"/>
        <v>0</v>
      </c>
      <c r="G16" s="6">
        <f t="shared" si="3"/>
        <v>0</v>
      </c>
      <c r="H16" s="6">
        <v>0</v>
      </c>
      <c r="I16" s="6">
        <f t="shared" si="4"/>
        <v>0</v>
      </c>
      <c r="J16" s="8"/>
    </row>
    <row r="17" spans="1:12" s="15" customFormat="1" ht="39.950000000000003" customHeight="1" x14ac:dyDescent="0.25">
      <c r="A17" s="34" t="s">
        <v>138</v>
      </c>
      <c r="B17" s="6">
        <v>0</v>
      </c>
      <c r="C17" s="7">
        <f t="shared" si="1"/>
        <v>0</v>
      </c>
      <c r="D17" s="6">
        <v>0</v>
      </c>
      <c r="E17" s="6">
        <v>0</v>
      </c>
      <c r="F17" s="6">
        <f t="shared" si="2"/>
        <v>0</v>
      </c>
      <c r="G17" s="6">
        <f t="shared" si="3"/>
        <v>0</v>
      </c>
      <c r="H17" s="6">
        <v>0</v>
      </c>
      <c r="I17" s="6">
        <f t="shared" si="4"/>
        <v>0</v>
      </c>
      <c r="J17" s="8"/>
    </row>
    <row r="18" spans="1:12" s="2" customFormat="1" x14ac:dyDescent="0.25"/>
    <row r="19" spans="1:12" s="2" customFormat="1" x14ac:dyDescent="0.25">
      <c r="A19" s="32" t="s">
        <v>147</v>
      </c>
      <c r="B19" s="31">
        <f>SUM(B20:B26)</f>
        <v>6389724954</v>
      </c>
      <c r="C19" s="31">
        <f t="shared" ref="C19:I19" si="5">SUM(C20:C26)</f>
        <v>645649592.91999996</v>
      </c>
      <c r="D19" s="31">
        <f t="shared" si="5"/>
        <v>7035374546.9200001</v>
      </c>
      <c r="E19" s="31">
        <f t="shared" si="5"/>
        <v>4848744565.1899996</v>
      </c>
      <c r="F19" s="31">
        <f t="shared" si="5"/>
        <v>4848744565.1899996</v>
      </c>
      <c r="G19" s="31">
        <f t="shared" si="5"/>
        <v>2186629981.7300005</v>
      </c>
      <c r="H19" s="31">
        <f t="shared" si="5"/>
        <v>251377566.90000001</v>
      </c>
      <c r="I19" s="31">
        <f t="shared" si="5"/>
        <v>1935252414.8300004</v>
      </c>
    </row>
    <row r="20" spans="1:12" s="15" customFormat="1" ht="39.950000000000003" customHeight="1" x14ac:dyDescent="0.25">
      <c r="A20" s="34" t="s">
        <v>144</v>
      </c>
      <c r="B20" s="6">
        <v>6389724954</v>
      </c>
      <c r="C20" s="7">
        <f t="shared" ref="C20:C26" si="6">D20-B20</f>
        <v>197689543.03999996</v>
      </c>
      <c r="D20" s="6">
        <v>6587414497.04</v>
      </c>
      <c r="E20" s="6">
        <v>4400784515.3099995</v>
      </c>
      <c r="F20" s="6">
        <f t="shared" ref="F20:F26" si="7">E20</f>
        <v>4400784515.3099995</v>
      </c>
      <c r="G20" s="6">
        <f t="shared" ref="G20:G26" si="8">+D20-F20</f>
        <v>2186629981.7300005</v>
      </c>
      <c r="H20" s="6">
        <v>251377566.90000001</v>
      </c>
      <c r="I20" s="6">
        <f t="shared" ref="I20:I26" si="9">+G20-H20</f>
        <v>1935252414.8300004</v>
      </c>
      <c r="J20" s="8"/>
    </row>
    <row r="21" spans="1:12" s="15" customFormat="1" ht="26.25" customHeight="1" x14ac:dyDescent="0.25">
      <c r="A21" s="34" t="s">
        <v>143</v>
      </c>
      <c r="B21" s="6">
        <v>0</v>
      </c>
      <c r="C21" s="7">
        <f t="shared" si="6"/>
        <v>447960049.88</v>
      </c>
      <c r="D21" s="6">
        <v>447960049.88</v>
      </c>
      <c r="E21" s="6">
        <v>447960049.88</v>
      </c>
      <c r="F21" s="6">
        <f t="shared" si="7"/>
        <v>447960049.88</v>
      </c>
      <c r="G21" s="6">
        <f t="shared" si="8"/>
        <v>0</v>
      </c>
      <c r="H21" s="6">
        <v>0</v>
      </c>
      <c r="I21" s="6">
        <f t="shared" si="9"/>
        <v>0</v>
      </c>
      <c r="J21" s="8"/>
    </row>
    <row r="22" spans="1:12" s="15" customFormat="1" ht="39.950000000000003" customHeight="1" x14ac:dyDescent="0.25">
      <c r="A22" s="34" t="s">
        <v>142</v>
      </c>
      <c r="B22" s="6">
        <v>0</v>
      </c>
      <c r="C22" s="7">
        <f t="shared" si="6"/>
        <v>0</v>
      </c>
      <c r="D22" s="6">
        <v>0</v>
      </c>
      <c r="E22" s="6">
        <v>0</v>
      </c>
      <c r="F22" s="6">
        <f t="shared" si="7"/>
        <v>0</v>
      </c>
      <c r="G22" s="6">
        <f t="shared" si="8"/>
        <v>0</v>
      </c>
      <c r="H22" s="6">
        <v>0</v>
      </c>
      <c r="I22" s="6">
        <f t="shared" si="9"/>
        <v>0</v>
      </c>
      <c r="J22" s="8"/>
    </row>
    <row r="23" spans="1:12" s="15" customFormat="1" ht="39.950000000000003" customHeight="1" x14ac:dyDescent="0.25">
      <c r="A23" s="34" t="s">
        <v>141</v>
      </c>
      <c r="B23" s="6">
        <v>0</v>
      </c>
      <c r="C23" s="7">
        <f t="shared" si="6"/>
        <v>0</v>
      </c>
      <c r="D23" s="6">
        <v>0</v>
      </c>
      <c r="E23" s="6">
        <v>0</v>
      </c>
      <c r="F23" s="6">
        <f t="shared" si="7"/>
        <v>0</v>
      </c>
      <c r="G23" s="6">
        <f t="shared" si="8"/>
        <v>0</v>
      </c>
      <c r="H23" s="6">
        <v>0</v>
      </c>
      <c r="I23" s="6">
        <f t="shared" si="9"/>
        <v>0</v>
      </c>
      <c r="J23" s="8"/>
    </row>
    <row r="24" spans="1:12" s="15" customFormat="1" ht="39.950000000000003" customHeight="1" x14ac:dyDescent="0.25">
      <c r="A24" s="34" t="s">
        <v>140</v>
      </c>
      <c r="B24" s="6">
        <v>0</v>
      </c>
      <c r="C24" s="7">
        <f t="shared" si="6"/>
        <v>0</v>
      </c>
      <c r="D24" s="6">
        <v>0</v>
      </c>
      <c r="E24" s="6">
        <v>0</v>
      </c>
      <c r="F24" s="6">
        <f t="shared" si="7"/>
        <v>0</v>
      </c>
      <c r="G24" s="6">
        <f t="shared" si="8"/>
        <v>0</v>
      </c>
      <c r="H24" s="6">
        <v>0</v>
      </c>
      <c r="I24" s="6">
        <f t="shared" si="9"/>
        <v>0</v>
      </c>
      <c r="J24" s="8"/>
    </row>
    <row r="25" spans="1:12" s="15" customFormat="1" ht="39.950000000000003" customHeight="1" x14ac:dyDescent="0.25">
      <c r="A25" s="34" t="s">
        <v>139</v>
      </c>
      <c r="B25" s="6">
        <v>0</v>
      </c>
      <c r="C25" s="7">
        <f t="shared" si="6"/>
        <v>0</v>
      </c>
      <c r="D25" s="6">
        <v>0</v>
      </c>
      <c r="E25" s="6">
        <v>0</v>
      </c>
      <c r="F25" s="6">
        <f t="shared" si="7"/>
        <v>0</v>
      </c>
      <c r="G25" s="6">
        <f t="shared" si="8"/>
        <v>0</v>
      </c>
      <c r="H25" s="6">
        <v>0</v>
      </c>
      <c r="I25" s="6">
        <f t="shared" si="9"/>
        <v>0</v>
      </c>
      <c r="J25" s="8"/>
    </row>
    <row r="26" spans="1:12" s="15" customFormat="1" ht="39.950000000000003" customHeight="1" x14ac:dyDescent="0.25">
      <c r="A26" s="34" t="s">
        <v>138</v>
      </c>
      <c r="B26" s="6">
        <v>0</v>
      </c>
      <c r="C26" s="7">
        <f t="shared" si="6"/>
        <v>0</v>
      </c>
      <c r="D26" s="6">
        <v>0</v>
      </c>
      <c r="E26" s="6">
        <v>0</v>
      </c>
      <c r="F26" s="6">
        <f t="shared" si="7"/>
        <v>0</v>
      </c>
      <c r="G26" s="6">
        <f t="shared" si="8"/>
        <v>0</v>
      </c>
      <c r="H26" s="6">
        <v>0</v>
      </c>
      <c r="I26" s="6">
        <f t="shared" si="9"/>
        <v>0</v>
      </c>
      <c r="J26" s="8"/>
    </row>
    <row r="27" spans="1:12" s="15" customFormat="1" ht="8.1" customHeight="1" x14ac:dyDescent="0.25">
      <c r="A27" s="30"/>
      <c r="B27" s="13"/>
      <c r="C27" s="13"/>
      <c r="D27" s="14"/>
      <c r="E27" s="13"/>
      <c r="F27" s="13"/>
      <c r="G27" s="13"/>
      <c r="H27" s="13"/>
      <c r="I27" s="13"/>
      <c r="J27" s="8"/>
    </row>
    <row r="28" spans="1:12" s="15" customFormat="1" ht="20.100000000000001" customHeight="1" x14ac:dyDescent="0.25">
      <c r="A28" s="33" t="s">
        <v>148</v>
      </c>
      <c r="B28" s="14">
        <f>B19+B10</f>
        <v>36682944729</v>
      </c>
      <c r="C28" s="14">
        <f t="shared" ref="C28:I28" si="10">C19+C10</f>
        <v>3989836857.2000041</v>
      </c>
      <c r="D28" s="14">
        <f t="shared" si="10"/>
        <v>40672781586.200005</v>
      </c>
      <c r="E28" s="14">
        <f t="shared" si="10"/>
        <v>28563184447.230003</v>
      </c>
      <c r="F28" s="14">
        <f t="shared" si="10"/>
        <v>28563184447.230003</v>
      </c>
      <c r="G28" s="14">
        <f t="shared" si="10"/>
        <v>12109597138.970001</v>
      </c>
      <c r="H28" s="14">
        <f t="shared" si="10"/>
        <v>6339104991.5500002</v>
      </c>
      <c r="I28" s="14">
        <f t="shared" si="10"/>
        <v>5770492147.4200001</v>
      </c>
      <c r="J28" s="14">
        <f t="shared" ref="J28" si="11">SUM(J11:J17)</f>
        <v>0</v>
      </c>
    </row>
    <row r="29" spans="1:12" ht="10.5" customHeight="1" thickBot="1" x14ac:dyDescent="0.3">
      <c r="A29" s="18"/>
      <c r="B29" s="18"/>
      <c r="C29" s="18"/>
      <c r="D29" s="19"/>
      <c r="E29" s="19"/>
      <c r="F29" s="19"/>
      <c r="G29" s="19"/>
      <c r="H29" s="19"/>
      <c r="I29" s="19"/>
    </row>
    <row r="30" spans="1:12" ht="12" customHeight="1" thickTop="1" x14ac:dyDescent="0.25">
      <c r="A30" s="45" t="s">
        <v>151</v>
      </c>
      <c r="B30" s="44"/>
      <c r="C30" s="44"/>
      <c r="D30" s="42"/>
      <c r="E30" s="42"/>
      <c r="F30" s="42"/>
      <c r="G30" s="42"/>
      <c r="H30" s="42"/>
      <c r="I30" s="42"/>
      <c r="J30" s="35"/>
      <c r="K30" s="36"/>
      <c r="L30" s="36"/>
    </row>
    <row r="31" spans="1:12" x14ac:dyDescent="0.25">
      <c r="A31" s="45" t="s">
        <v>125</v>
      </c>
      <c r="B31" s="42"/>
      <c r="C31" s="42"/>
      <c r="D31" s="42"/>
      <c r="E31" s="42"/>
      <c r="F31" s="42"/>
      <c r="G31" s="42"/>
      <c r="H31" s="42"/>
      <c r="I31" s="42"/>
      <c r="J31" s="42"/>
      <c r="K31" s="42"/>
      <c r="L31" s="42"/>
    </row>
    <row r="32" spans="1:12" ht="12.75" customHeight="1" x14ac:dyDescent="0.25">
      <c r="A32" s="46" t="s">
        <v>152</v>
      </c>
      <c r="B32" s="42"/>
      <c r="C32" s="42"/>
      <c r="D32" s="42"/>
      <c r="E32" s="42"/>
      <c r="F32" s="42"/>
      <c r="G32" s="42"/>
      <c r="H32" s="42"/>
      <c r="I32" s="42"/>
      <c r="J32" s="42"/>
      <c r="K32" s="36"/>
      <c r="L32" s="36"/>
    </row>
    <row r="33" spans="1:12" ht="14.45" customHeight="1" x14ac:dyDescent="0.25">
      <c r="A33" s="43" t="s">
        <v>153</v>
      </c>
      <c r="B33" s="43"/>
      <c r="C33" s="43"/>
      <c r="D33" s="43"/>
      <c r="E33" s="43"/>
      <c r="F33" s="43"/>
      <c r="G33" s="43"/>
      <c r="H33" s="43"/>
      <c r="I33" s="43"/>
      <c r="J33" s="35"/>
      <c r="K33" s="36"/>
      <c r="L33" s="36"/>
    </row>
    <row r="34" spans="1:12" ht="14.45" customHeight="1" x14ac:dyDescent="0.25">
      <c r="A34" s="44" t="s">
        <v>154</v>
      </c>
      <c r="B34" s="44"/>
      <c r="C34" s="44"/>
      <c r="D34" s="42"/>
      <c r="E34" s="42"/>
      <c r="F34" s="42"/>
      <c r="G34" s="42"/>
      <c r="H34" s="42"/>
      <c r="I34" s="42"/>
      <c r="J34" s="35"/>
      <c r="K34" s="36"/>
      <c r="L34" s="36"/>
    </row>
    <row r="35" spans="1:12" ht="14.45" customHeight="1" x14ac:dyDescent="0.25">
      <c r="A35" s="42" t="s">
        <v>155</v>
      </c>
      <c r="B35" s="42"/>
      <c r="C35" s="42"/>
      <c r="D35" s="42"/>
      <c r="E35" s="42"/>
      <c r="F35" s="42"/>
      <c r="G35" s="42"/>
      <c r="H35" s="42"/>
      <c r="I35" s="42"/>
      <c r="J35" s="35"/>
      <c r="K35" s="36"/>
      <c r="L35" s="36"/>
    </row>
    <row r="36" spans="1:12" x14ac:dyDescent="0.25">
      <c r="B36" s="24"/>
      <c r="C36" s="24"/>
      <c r="D36" s="24"/>
      <c r="E36" s="24"/>
      <c r="F36" s="24"/>
      <c r="G36" s="24"/>
      <c r="H36" s="24"/>
    </row>
    <row r="39" spans="1:12" x14ac:dyDescent="0.25">
      <c r="B39" s="23"/>
    </row>
  </sheetData>
  <mergeCells count="16">
    <mergeCell ref="A35:I35"/>
    <mergeCell ref="A33:I33"/>
    <mergeCell ref="A34:I34"/>
    <mergeCell ref="A6:A8"/>
    <mergeCell ref="A30:I30"/>
    <mergeCell ref="A31:L31"/>
    <mergeCell ref="G6:G8"/>
    <mergeCell ref="H6:H8"/>
    <mergeCell ref="I6:I8"/>
    <mergeCell ref="A32:J32"/>
    <mergeCell ref="B6:F6"/>
    <mergeCell ref="A1:I1"/>
    <mergeCell ref="A2:I2"/>
    <mergeCell ref="A3:I3"/>
    <mergeCell ref="A4:I4"/>
    <mergeCell ref="A5:I5"/>
  </mergeCells>
  <printOptions horizontalCentered="1"/>
  <pageMargins left="0.23622047244094491" right="0.23622047244094491" top="0.74803149606299213" bottom="0.74803149606299213" header="0.31496062992125984" footer="0.31496062992125984"/>
  <pageSetup scale="61" fitToHeight="0"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emedinam</dc:creator>
  <cp:lastModifiedBy>Dell anjavram</cp:lastModifiedBy>
  <cp:lastPrinted>2021-10-25T03:27:17Z</cp:lastPrinted>
  <dcterms:created xsi:type="dcterms:W3CDTF">2021-07-29T23:12:07Z</dcterms:created>
  <dcterms:modified xsi:type="dcterms:W3CDTF">2021-10-25T03:27:19Z</dcterms:modified>
</cp:coreProperties>
</file>