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203A63AA-0C3E-46F1-A402-0BEA00910C12}" xr6:coauthVersionLast="47" xr6:coauthVersionMax="47" xr10:uidLastSave="{00000000-0000-0000-0000-000000000000}"/>
  <bookViews>
    <workbookView xWindow="-120" yWindow="-120" windowWidth="20730" windowHeight="11160" xr2:uid="{7908F540-A58C-44E5-8A7F-13E1DE6B93AD}"/>
  </bookViews>
  <sheets>
    <sheet name="Formato 6c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6c'!$B$1:$K$90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 localSheetId="0">#REF!</definedName>
    <definedName name="g">#REF!</definedName>
    <definedName name="GCI" localSheetId="0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 localSheetId="0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 localSheetId="0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 localSheetId="0">#REF!</definedName>
    <definedName name="TIPO_UEG">#REF!</definedName>
    <definedName name="_xlnm.Print_Titles" localSheetId="0">'Formato 6c'!$1:$8</definedName>
    <definedName name="TR" localSheetId="0">#REF!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M">#REF!</definedName>
    <definedName name="UNI" localSheetId="0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" l="1"/>
  <c r="K82" i="1" s="1"/>
  <c r="E82" i="1"/>
  <c r="K81" i="1"/>
  <c r="I81" i="1"/>
  <c r="E81" i="1"/>
  <c r="I80" i="1"/>
  <c r="K80" i="1" s="1"/>
  <c r="E80" i="1"/>
  <c r="I79" i="1"/>
  <c r="K79" i="1" s="1"/>
  <c r="K78" i="1" s="1"/>
  <c r="E79" i="1"/>
  <c r="J78" i="1"/>
  <c r="H78" i="1"/>
  <c r="G78" i="1"/>
  <c r="F78" i="1"/>
  <c r="D78" i="1"/>
  <c r="E78" i="1" s="1"/>
  <c r="I76" i="1"/>
  <c r="K76" i="1" s="1"/>
  <c r="E76" i="1"/>
  <c r="K75" i="1"/>
  <c r="I75" i="1"/>
  <c r="E75" i="1"/>
  <c r="I74" i="1"/>
  <c r="K74" i="1" s="1"/>
  <c r="E74" i="1"/>
  <c r="I73" i="1"/>
  <c r="K73" i="1" s="1"/>
  <c r="E73" i="1"/>
  <c r="I72" i="1"/>
  <c r="K72" i="1" s="1"/>
  <c r="E72" i="1"/>
  <c r="K71" i="1"/>
  <c r="I71" i="1"/>
  <c r="E71" i="1"/>
  <c r="I70" i="1"/>
  <c r="K70" i="1" s="1"/>
  <c r="E70" i="1"/>
  <c r="I69" i="1"/>
  <c r="K69" i="1" s="1"/>
  <c r="E69" i="1"/>
  <c r="I68" i="1"/>
  <c r="K68" i="1" s="1"/>
  <c r="E68" i="1"/>
  <c r="J67" i="1"/>
  <c r="H67" i="1"/>
  <c r="G67" i="1"/>
  <c r="G47" i="1" s="1"/>
  <c r="F67" i="1"/>
  <c r="E67" i="1" s="1"/>
  <c r="D67" i="1"/>
  <c r="K65" i="1"/>
  <c r="I65" i="1"/>
  <c r="E65" i="1"/>
  <c r="I64" i="1"/>
  <c r="K64" i="1" s="1"/>
  <c r="E64" i="1"/>
  <c r="I63" i="1"/>
  <c r="K63" i="1" s="1"/>
  <c r="E63" i="1"/>
  <c r="I62" i="1"/>
  <c r="K62" i="1" s="1"/>
  <c r="E62" i="1"/>
  <c r="K61" i="1"/>
  <c r="I61" i="1"/>
  <c r="E61" i="1"/>
  <c r="I60" i="1"/>
  <c r="K60" i="1" s="1"/>
  <c r="E60" i="1"/>
  <c r="I59" i="1"/>
  <c r="K59" i="1" s="1"/>
  <c r="E59" i="1"/>
  <c r="J58" i="1"/>
  <c r="H58" i="1"/>
  <c r="G58" i="1"/>
  <c r="F58" i="1"/>
  <c r="D58" i="1"/>
  <c r="E58" i="1" s="1"/>
  <c r="I56" i="1"/>
  <c r="K56" i="1" s="1"/>
  <c r="E56" i="1"/>
  <c r="K55" i="1"/>
  <c r="I55" i="1"/>
  <c r="E55" i="1"/>
  <c r="I54" i="1"/>
  <c r="K54" i="1" s="1"/>
  <c r="E54" i="1"/>
  <c r="I53" i="1"/>
  <c r="K53" i="1" s="1"/>
  <c r="E53" i="1"/>
  <c r="I52" i="1"/>
  <c r="K52" i="1" s="1"/>
  <c r="E52" i="1"/>
  <c r="K51" i="1"/>
  <c r="I51" i="1"/>
  <c r="E51" i="1"/>
  <c r="I50" i="1"/>
  <c r="K50" i="1" s="1"/>
  <c r="E50" i="1"/>
  <c r="I49" i="1"/>
  <c r="K49" i="1" s="1"/>
  <c r="E49" i="1"/>
  <c r="J48" i="1"/>
  <c r="H48" i="1"/>
  <c r="G48" i="1"/>
  <c r="F48" i="1"/>
  <c r="D48" i="1"/>
  <c r="D47" i="1" s="1"/>
  <c r="J47" i="1"/>
  <c r="H47" i="1"/>
  <c r="F47" i="1"/>
  <c r="E47" i="1" s="1"/>
  <c r="I45" i="1"/>
  <c r="K45" i="1" s="1"/>
  <c r="E45" i="1"/>
  <c r="K44" i="1"/>
  <c r="I44" i="1"/>
  <c r="E44" i="1"/>
  <c r="I43" i="1"/>
  <c r="K43" i="1" s="1"/>
  <c r="E43" i="1"/>
  <c r="I42" i="1"/>
  <c r="K42" i="1" s="1"/>
  <c r="E42" i="1"/>
  <c r="J41" i="1"/>
  <c r="H41" i="1"/>
  <c r="G41" i="1"/>
  <c r="F41" i="1"/>
  <c r="D41" i="1"/>
  <c r="E41" i="1" s="1"/>
  <c r="I39" i="1"/>
  <c r="K39" i="1" s="1"/>
  <c r="E39" i="1"/>
  <c r="K38" i="1"/>
  <c r="I38" i="1"/>
  <c r="E38" i="1"/>
  <c r="I37" i="1"/>
  <c r="K37" i="1" s="1"/>
  <c r="E37" i="1"/>
  <c r="I36" i="1"/>
  <c r="K36" i="1" s="1"/>
  <c r="E36" i="1"/>
  <c r="I35" i="1"/>
  <c r="K35" i="1" s="1"/>
  <c r="E35" i="1"/>
  <c r="K34" i="1"/>
  <c r="I34" i="1"/>
  <c r="E34" i="1"/>
  <c r="I33" i="1"/>
  <c r="K33" i="1" s="1"/>
  <c r="E33" i="1"/>
  <c r="I32" i="1"/>
  <c r="K32" i="1" s="1"/>
  <c r="E32" i="1"/>
  <c r="I31" i="1"/>
  <c r="K31" i="1" s="1"/>
  <c r="E31" i="1"/>
  <c r="J30" i="1"/>
  <c r="H30" i="1"/>
  <c r="G30" i="1"/>
  <c r="G10" i="1" s="1"/>
  <c r="G84" i="1" s="1"/>
  <c r="F30" i="1"/>
  <c r="E30" i="1" s="1"/>
  <c r="D30" i="1"/>
  <c r="K28" i="1"/>
  <c r="I28" i="1"/>
  <c r="E28" i="1"/>
  <c r="I27" i="1"/>
  <c r="K27" i="1" s="1"/>
  <c r="E27" i="1"/>
  <c r="I26" i="1"/>
  <c r="K26" i="1" s="1"/>
  <c r="E26" i="1"/>
  <c r="I25" i="1"/>
  <c r="K25" i="1" s="1"/>
  <c r="E25" i="1"/>
  <c r="K24" i="1"/>
  <c r="I24" i="1"/>
  <c r="E24" i="1"/>
  <c r="I23" i="1"/>
  <c r="K23" i="1" s="1"/>
  <c r="E23" i="1"/>
  <c r="I22" i="1"/>
  <c r="K22" i="1" s="1"/>
  <c r="K21" i="1" s="1"/>
  <c r="E22" i="1"/>
  <c r="J21" i="1"/>
  <c r="H21" i="1"/>
  <c r="G21" i="1"/>
  <c r="F21" i="1"/>
  <c r="D21" i="1"/>
  <c r="E21" i="1" s="1"/>
  <c r="I19" i="1"/>
  <c r="K19" i="1" s="1"/>
  <c r="E19" i="1"/>
  <c r="K18" i="1"/>
  <c r="I18" i="1"/>
  <c r="E18" i="1"/>
  <c r="I17" i="1"/>
  <c r="K17" i="1" s="1"/>
  <c r="E17" i="1"/>
  <c r="I16" i="1"/>
  <c r="K16" i="1" s="1"/>
  <c r="E16" i="1"/>
  <c r="I15" i="1"/>
  <c r="K15" i="1" s="1"/>
  <c r="E15" i="1"/>
  <c r="K14" i="1"/>
  <c r="I14" i="1"/>
  <c r="E14" i="1"/>
  <c r="I13" i="1"/>
  <c r="K13" i="1" s="1"/>
  <c r="E13" i="1"/>
  <c r="I12" i="1"/>
  <c r="K12" i="1" s="1"/>
  <c r="E12" i="1"/>
  <c r="J11" i="1"/>
  <c r="H11" i="1"/>
  <c r="G11" i="1"/>
  <c r="F11" i="1"/>
  <c r="D11" i="1"/>
  <c r="E11" i="1" s="1"/>
  <c r="J10" i="1"/>
  <c r="J84" i="1" s="1"/>
  <c r="H10" i="1"/>
  <c r="H84" i="1" s="1"/>
  <c r="F10" i="1"/>
  <c r="F84" i="1" s="1"/>
  <c r="I84" i="1" s="1"/>
  <c r="K84" i="1" s="1"/>
  <c r="D10" i="1"/>
  <c r="E10" i="1" s="1"/>
  <c r="E84" i="1" s="1"/>
  <c r="K11" i="1" l="1"/>
  <c r="K30" i="1"/>
  <c r="K41" i="1"/>
  <c r="K58" i="1"/>
  <c r="K48" i="1"/>
  <c r="K67" i="1"/>
  <c r="D84" i="1"/>
  <c r="I11" i="1"/>
  <c r="I10" i="1" s="1"/>
  <c r="I21" i="1"/>
  <c r="I41" i="1"/>
  <c r="E48" i="1"/>
  <c r="I48" i="1"/>
  <c r="I58" i="1"/>
  <c r="I78" i="1"/>
  <c r="I30" i="1"/>
  <c r="I67" i="1"/>
  <c r="I47" i="1" l="1"/>
  <c r="K47" i="1"/>
  <c r="K10" i="1"/>
</calcChain>
</file>

<file path=xl/sharedStrings.xml><?xml version="1.0" encoding="utf-8"?>
<sst xmlns="http://schemas.openxmlformats.org/spreadsheetml/2006/main" count="132" uniqueCount="78">
  <si>
    <t>Poder Ejecutivo de la Ciudad de México</t>
  </si>
  <si>
    <t>Estado Analítico del Ejercicio del Presupuesto de Egresos Detallado - LDF</t>
  </si>
  <si>
    <t>Clasificación Funcional (Finalidad y Función)</t>
  </si>
  <si>
    <t>Enero-Junio 2023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</si>
  <si>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</si>
  <si>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</si>
  <si>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</si>
  <si>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</si>
  <si>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</si>
  <si>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</si>
  <si>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</si>
  <si>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</si>
  <si>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</si>
  <si>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</si>
  <si>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</si>
  <si>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</si>
  <si>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 xml:space="preserve">I. Gasto No Etiquetado 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</si>
  <si>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</si>
  <si>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</si>
  <si>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</si>
  <si>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</si>
  <si>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</si>
  <si>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</si>
  <si>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</si>
  <si>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</si>
  <si>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</si>
  <si>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</si>
  <si>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</si>
  <si>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</si>
  <si>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</si>
  <si>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</si>
  <si>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</si>
  <si>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</si>
  <si>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</si>
  <si>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</si>
  <si>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</si>
  <si>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</si>
  <si>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</si>
  <si>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</si>
  <si>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</si>
  <si>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</si>
  <si>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</si>
  <si>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</si>
  <si>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</si>
  <si>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</si>
  <si>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</si>
  <si>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</si>
  <si>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</si>
  <si>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</si>
  <si>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</si>
  <si>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</si>
  <si>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</si>
  <si>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</si>
  <si>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</si>
  <si>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</si>
  <si>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</si>
  <si>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</si>
  <si>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</si>
  <si>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</si>
  <si>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</si>
  <si>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</si>
  <si>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</si>
  <si>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</si>
  <si>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</si>
  <si>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</si>
  <si>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</si>
  <si>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</si>
  <si>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</si>
  <si>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</si>
  <si>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</si>
  <si>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</si>
  <si>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II. Gasto Etiquetado</t>
  </si>
  <si>
    <t>III. Total de Egresos (III = I + II)</t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</si>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</sst>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9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  <xf numFmtId="4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ldf_ej_153.xlsx" TargetMode="External"/><Relationship Id="rId1" Type="http://schemas.openxmlformats.org/officeDocument/2006/relationships/externalLinkPath" Target="ldf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D1E3-352D-42B8-AEF6-B7D3B2A223D0}">
  <sheetPr>
    <tabColor rgb="FF00B050"/>
    <pageSetUpPr fitToPage="1"/>
  </sheetPr>
  <dimension ref="A1:Q93"/>
  <sheetViews>
    <sheetView showGridLines="0" tabSelected="1" view="pageBreakPreview" topLeftCell="B68" zoomScale="70" zoomScaleNormal="85" zoomScaleSheetLayoutView="70" workbookViewId="0">
      <selection activeCell="H93" sqref="H93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2.7109375" style="1" customWidth="1"/>
    <col min="5" max="5" width="21.28515625" style="1" customWidth="1"/>
    <col min="6" max="6" width="24.5703125" style="1" bestFit="1" customWidth="1"/>
    <col min="7" max="8" width="24" style="1" bestFit="1" customWidth="1"/>
    <col min="9" max="9" width="21.42578125" style="1" customWidth="1"/>
    <col min="10" max="10" width="23.5703125" style="1" bestFit="1" customWidth="1"/>
    <col min="11" max="11" width="18.710937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25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25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25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25"/>
    <row r="10" spans="1:16" s="25" customFormat="1" x14ac:dyDescent="0.25">
      <c r="B10" s="26" t="s">
        <v>16</v>
      </c>
      <c r="D10" s="27">
        <f>D11+D21+D30+D41</f>
        <v>217848970471</v>
      </c>
      <c r="E10" s="27">
        <f t="shared" ref="E10:E19" si="0">F10-D10</f>
        <v>1801078758.0700073</v>
      </c>
      <c r="F10" s="27">
        <f t="shared" ref="F10:K10" si="1">F11+F21+F30+F41</f>
        <v>219650049229.07001</v>
      </c>
      <c r="G10" s="27">
        <f t="shared" si="1"/>
        <v>90957200281.159988</v>
      </c>
      <c r="H10" s="27">
        <f t="shared" si="1"/>
        <v>90957200281.159988</v>
      </c>
      <c r="I10" s="27">
        <f t="shared" si="1"/>
        <v>128692848947.91</v>
      </c>
      <c r="J10" s="27">
        <f t="shared" si="1"/>
        <v>40050704828.860001</v>
      </c>
      <c r="K10" s="27">
        <f t="shared" si="1"/>
        <v>88642144119.050003</v>
      </c>
    </row>
    <row r="11" spans="1:16" s="28" customFormat="1" x14ac:dyDescent="0.25">
      <c r="B11" s="26" t="s">
        <v>17</v>
      </c>
      <c r="C11" s="26"/>
      <c r="D11" s="29">
        <f>SUM(D12:D19)</f>
        <v>76809679869</v>
      </c>
      <c r="E11" s="29">
        <f t="shared" si="0"/>
        <v>-661901491.01998901</v>
      </c>
      <c r="F11" s="29">
        <f t="shared" ref="F11:K11" si="2">SUM(F12:F19)</f>
        <v>76147778377.980011</v>
      </c>
      <c r="G11" s="29">
        <f t="shared" si="2"/>
        <v>35650631806.599998</v>
      </c>
      <c r="H11" s="29">
        <f t="shared" si="2"/>
        <v>35650631806.599998</v>
      </c>
      <c r="I11" s="29">
        <f t="shared" si="2"/>
        <v>40497146571.380005</v>
      </c>
      <c r="J11" s="29">
        <f t="shared" si="2"/>
        <v>6042209182.2199984</v>
      </c>
      <c r="K11" s="29">
        <f t="shared" si="2"/>
        <v>34454937389.160004</v>
      </c>
      <c r="L11" s="30"/>
      <c r="M11" s="30"/>
      <c r="N11" s="30"/>
      <c r="O11" s="30"/>
      <c r="P11" s="30"/>
    </row>
    <row r="12" spans="1:16" x14ac:dyDescent="0.25">
      <c r="A12" s="31" t="s">
        <v>18</v>
      </c>
      <c r="B12" s="32" t="s">
        <v>19</v>
      </c>
      <c r="C12" s="33"/>
      <c r="D12" s="34">
        <v>2050000000</v>
      </c>
      <c r="E12" s="34">
        <f t="shared" si="0"/>
        <v>0</v>
      </c>
      <c r="F12" s="34">
        <v>2050000000</v>
      </c>
      <c r="G12" s="34">
        <v>1016940229</v>
      </c>
      <c r="H12" s="34">
        <v>1016940229</v>
      </c>
      <c r="I12" s="34">
        <f t="shared" ref="I12:I19" si="3">+F12-H12</f>
        <v>1033059771</v>
      </c>
      <c r="J12" s="34">
        <v>0</v>
      </c>
      <c r="K12" s="34">
        <f t="shared" ref="K12:K19" si="4">+I12-J12</f>
        <v>1033059771</v>
      </c>
      <c r="L12" s="35"/>
      <c r="M12" s="36"/>
      <c r="N12" s="37"/>
      <c r="O12" s="37"/>
      <c r="P12" s="37"/>
    </row>
    <row r="13" spans="1:16" x14ac:dyDescent="0.25">
      <c r="A13" s="31" t="s">
        <v>20</v>
      </c>
      <c r="B13" s="32" t="s">
        <v>21</v>
      </c>
      <c r="C13" s="33"/>
      <c r="D13" s="34">
        <v>21697310834</v>
      </c>
      <c r="E13" s="34">
        <f t="shared" si="0"/>
        <v>117943480.5</v>
      </c>
      <c r="F13" s="34">
        <v>21815254314.5</v>
      </c>
      <c r="G13" s="34">
        <v>10093048648.459999</v>
      </c>
      <c r="H13" s="34">
        <v>10093048648.459999</v>
      </c>
      <c r="I13" s="34">
        <f t="shared" si="3"/>
        <v>11722205666.040001</v>
      </c>
      <c r="J13" s="34">
        <v>1216835189.4300001</v>
      </c>
      <c r="K13" s="34">
        <f t="shared" si="4"/>
        <v>10505370476.610001</v>
      </c>
      <c r="L13" s="35"/>
      <c r="M13" s="36"/>
      <c r="N13" s="37"/>
      <c r="O13" s="37"/>
      <c r="P13" s="37"/>
    </row>
    <row r="14" spans="1:16" x14ac:dyDescent="0.25">
      <c r="A14" s="31" t="s">
        <v>22</v>
      </c>
      <c r="B14" s="32" t="s">
        <v>23</v>
      </c>
      <c r="C14" s="33"/>
      <c r="D14" s="34">
        <v>4229348528</v>
      </c>
      <c r="E14" s="34">
        <f t="shared" si="0"/>
        <v>12368887.050000191</v>
      </c>
      <c r="F14" s="34">
        <v>4241717415.0500002</v>
      </c>
      <c r="G14" s="34">
        <v>1940877036.04</v>
      </c>
      <c r="H14" s="34">
        <v>1940877036.04</v>
      </c>
      <c r="I14" s="34">
        <f t="shared" si="3"/>
        <v>2300840379.0100002</v>
      </c>
      <c r="J14" s="34">
        <v>294074476.69</v>
      </c>
      <c r="K14" s="34">
        <f t="shared" si="4"/>
        <v>2006765902.3200002</v>
      </c>
      <c r="L14" s="35"/>
      <c r="M14" s="36"/>
      <c r="N14" s="37"/>
      <c r="O14" s="37"/>
      <c r="P14" s="37"/>
    </row>
    <row r="15" spans="1:16" x14ac:dyDescent="0.25">
      <c r="A15" s="31"/>
      <c r="B15" s="32" t="s">
        <v>24</v>
      </c>
      <c r="C15" s="33"/>
      <c r="D15" s="34"/>
      <c r="E15" s="34">
        <f t="shared" si="0"/>
        <v>0</v>
      </c>
      <c r="F15" s="34"/>
      <c r="G15" s="34"/>
      <c r="H15" s="34"/>
      <c r="I15" s="34">
        <f t="shared" si="3"/>
        <v>0</v>
      </c>
      <c r="J15" s="34"/>
      <c r="K15" s="34">
        <f t="shared" si="4"/>
        <v>0</v>
      </c>
      <c r="L15" s="35"/>
      <c r="M15" s="36"/>
      <c r="N15" s="37"/>
      <c r="O15" s="37"/>
      <c r="P15" s="37"/>
    </row>
    <row r="16" spans="1:16" x14ac:dyDescent="0.25">
      <c r="A16" s="31" t="s">
        <v>25</v>
      </c>
      <c r="B16" s="32" t="s">
        <v>26</v>
      </c>
      <c r="C16" s="33"/>
      <c r="D16" s="34">
        <v>4034786409</v>
      </c>
      <c r="E16" s="34">
        <f t="shared" si="0"/>
        <v>-605451085.46000004</v>
      </c>
      <c r="F16" s="34">
        <v>3429335323.54</v>
      </c>
      <c r="G16" s="34">
        <v>1815313493.1400001</v>
      </c>
      <c r="H16" s="34">
        <v>1815313493.1400001</v>
      </c>
      <c r="I16" s="34">
        <f t="shared" si="3"/>
        <v>1614021830.3999999</v>
      </c>
      <c r="J16" s="34">
        <v>402876784.43000001</v>
      </c>
      <c r="K16" s="34">
        <f t="shared" si="4"/>
        <v>1211145045.9699998</v>
      </c>
      <c r="L16" s="35"/>
      <c r="M16" s="36"/>
      <c r="N16" s="37"/>
      <c r="O16" s="37"/>
      <c r="P16" s="37"/>
    </row>
    <row r="17" spans="1:16" x14ac:dyDescent="0.25">
      <c r="A17" s="31"/>
      <c r="B17" s="32" t="s">
        <v>27</v>
      </c>
      <c r="C17" s="33"/>
      <c r="D17" s="34"/>
      <c r="E17" s="34">
        <f t="shared" si="0"/>
        <v>0</v>
      </c>
      <c r="F17" s="34"/>
      <c r="G17" s="34"/>
      <c r="H17" s="34"/>
      <c r="I17" s="34">
        <f t="shared" si="3"/>
        <v>0</v>
      </c>
      <c r="J17" s="34"/>
      <c r="K17" s="34">
        <f t="shared" si="4"/>
        <v>0</v>
      </c>
      <c r="L17" s="35"/>
      <c r="M17" s="36"/>
      <c r="N17" s="37"/>
      <c r="O17" s="37"/>
      <c r="P17" s="37"/>
    </row>
    <row r="18" spans="1:16" x14ac:dyDescent="0.25">
      <c r="A18" s="31" t="s">
        <v>28</v>
      </c>
      <c r="B18" s="32" t="s">
        <v>29</v>
      </c>
      <c r="C18" s="33"/>
      <c r="D18" s="34">
        <v>41252820844</v>
      </c>
      <c r="E18" s="34">
        <f t="shared" si="0"/>
        <v>-168936268.59999847</v>
      </c>
      <c r="F18" s="34">
        <v>41083884575.400002</v>
      </c>
      <c r="G18" s="34">
        <v>19351255447.279999</v>
      </c>
      <c r="H18" s="34">
        <v>19351255447.279999</v>
      </c>
      <c r="I18" s="34">
        <f t="shared" si="3"/>
        <v>21732629128.120003</v>
      </c>
      <c r="J18" s="34">
        <v>3847033489.3599977</v>
      </c>
      <c r="K18" s="34">
        <f t="shared" si="4"/>
        <v>17885595638.760006</v>
      </c>
      <c r="L18" s="35"/>
      <c r="M18" s="36"/>
      <c r="N18" s="37"/>
      <c r="O18" s="37"/>
      <c r="P18" s="37"/>
    </row>
    <row r="19" spans="1:16" x14ac:dyDescent="0.25">
      <c r="A19" s="31" t="s">
        <v>30</v>
      </c>
      <c r="B19" s="32" t="s">
        <v>31</v>
      </c>
      <c r="C19" s="33"/>
      <c r="D19" s="34">
        <v>3545413254</v>
      </c>
      <c r="E19" s="34">
        <f t="shared" si="0"/>
        <v>-17826504.510000229</v>
      </c>
      <c r="F19" s="34">
        <v>3527586749.4899998</v>
      </c>
      <c r="G19" s="34">
        <v>1433196952.6800001</v>
      </c>
      <c r="H19" s="34">
        <v>1433196952.6800001</v>
      </c>
      <c r="I19" s="34">
        <f t="shared" si="3"/>
        <v>2094389796.8099997</v>
      </c>
      <c r="J19" s="34">
        <v>281389242.31</v>
      </c>
      <c r="K19" s="34">
        <f t="shared" si="4"/>
        <v>1813000554.4999998</v>
      </c>
      <c r="L19" s="35"/>
      <c r="M19" s="38"/>
      <c r="N19" s="39"/>
      <c r="O19" s="39"/>
      <c r="P19" s="39"/>
    </row>
    <row r="20" spans="1:16" x14ac:dyDescent="0.25">
      <c r="B20" s="32"/>
      <c r="C20" s="33"/>
      <c r="D20" s="40"/>
      <c r="E20" s="40"/>
      <c r="F20" s="40"/>
      <c r="G20" s="40"/>
      <c r="H20" s="40"/>
      <c r="I20" s="40"/>
      <c r="J20" s="40"/>
      <c r="K20" s="40"/>
      <c r="L20" s="35"/>
      <c r="M20" s="38"/>
      <c r="N20" s="39"/>
      <c r="O20" s="39"/>
      <c r="P20" s="39"/>
    </row>
    <row r="21" spans="1:16" s="28" customFormat="1" x14ac:dyDescent="0.25">
      <c r="B21" s="26" t="s">
        <v>32</v>
      </c>
      <c r="C21" s="26"/>
      <c r="D21" s="29">
        <f>SUM(D22:D28)</f>
        <v>66562432487</v>
      </c>
      <c r="E21" s="29">
        <f t="shared" ref="E21:E28" si="5">F21-D21</f>
        <v>-1070420566.4300003</v>
      </c>
      <c r="F21" s="29">
        <f t="shared" ref="F21:K21" si="6">SUM(F22:F28)</f>
        <v>65492011920.57</v>
      </c>
      <c r="G21" s="29">
        <f t="shared" si="6"/>
        <v>24963806662.189999</v>
      </c>
      <c r="H21" s="29">
        <f t="shared" si="6"/>
        <v>24963806662.189999</v>
      </c>
      <c r="I21" s="29">
        <f t="shared" si="6"/>
        <v>40528205258.379997</v>
      </c>
      <c r="J21" s="29">
        <f t="shared" si="6"/>
        <v>8715025100.5900002</v>
      </c>
      <c r="K21" s="29">
        <f t="shared" si="6"/>
        <v>31813180157.790005</v>
      </c>
      <c r="L21" s="30"/>
      <c r="M21" s="30"/>
      <c r="N21" s="30"/>
      <c r="O21" s="30"/>
      <c r="P21" s="30"/>
    </row>
    <row r="22" spans="1:16" x14ac:dyDescent="0.25">
      <c r="A22" s="31" t="s">
        <v>33</v>
      </c>
      <c r="B22" s="32" t="s">
        <v>34</v>
      </c>
      <c r="C22" s="33"/>
      <c r="D22" s="34">
        <v>8043445857</v>
      </c>
      <c r="E22" s="34">
        <f t="shared" si="5"/>
        <v>-58893575.289999962</v>
      </c>
      <c r="F22" s="34">
        <v>7984552281.71</v>
      </c>
      <c r="G22" s="34">
        <v>3370512545.25</v>
      </c>
      <c r="H22" s="34">
        <v>3370512545.25</v>
      </c>
      <c r="I22" s="34">
        <f t="shared" ref="I22:I28" si="7">+F22-H22</f>
        <v>4614039736.46</v>
      </c>
      <c r="J22" s="34">
        <v>1371837206.5999999</v>
      </c>
      <c r="K22" s="34">
        <f t="shared" ref="K22:K28" si="8">+I22-J22</f>
        <v>3242202529.8600001</v>
      </c>
      <c r="L22" s="35"/>
      <c r="M22" s="36"/>
      <c r="N22" s="37"/>
      <c r="O22" s="37"/>
      <c r="P22" s="37"/>
    </row>
    <row r="23" spans="1:16" x14ac:dyDescent="0.25">
      <c r="A23" s="31" t="s">
        <v>35</v>
      </c>
      <c r="B23" s="32" t="s">
        <v>36</v>
      </c>
      <c r="C23" s="33"/>
      <c r="D23" s="34">
        <v>33716629437</v>
      </c>
      <c r="E23" s="34">
        <f t="shared" si="5"/>
        <v>-1112264369.7799988</v>
      </c>
      <c r="F23" s="34">
        <v>32604365067.220001</v>
      </c>
      <c r="G23" s="34">
        <v>12237611397.950001</v>
      </c>
      <c r="H23" s="34">
        <v>12237611397.950001</v>
      </c>
      <c r="I23" s="34">
        <f t="shared" si="7"/>
        <v>20366753669.27</v>
      </c>
      <c r="J23" s="34">
        <v>3088262989.52</v>
      </c>
      <c r="K23" s="34">
        <f t="shared" si="8"/>
        <v>17278490679.75</v>
      </c>
      <c r="L23" s="35"/>
      <c r="M23" s="36"/>
      <c r="N23" s="37"/>
      <c r="O23" s="37"/>
      <c r="P23" s="37"/>
    </row>
    <row r="24" spans="1:16" x14ac:dyDescent="0.25">
      <c r="A24" s="31" t="s">
        <v>37</v>
      </c>
      <c r="B24" s="32" t="s">
        <v>38</v>
      </c>
      <c r="C24" s="33"/>
      <c r="D24" s="34">
        <v>13551940418</v>
      </c>
      <c r="E24" s="34">
        <f t="shared" si="5"/>
        <v>4000000</v>
      </c>
      <c r="F24" s="34">
        <v>13555940418</v>
      </c>
      <c r="G24" s="34">
        <v>4819658593.04</v>
      </c>
      <c r="H24" s="34">
        <v>4819658593.04</v>
      </c>
      <c r="I24" s="34">
        <f t="shared" si="7"/>
        <v>8736281824.9599991</v>
      </c>
      <c r="J24" s="34">
        <v>2064277087.05</v>
      </c>
      <c r="K24" s="34">
        <f t="shared" si="8"/>
        <v>6672004737.9099989</v>
      </c>
      <c r="L24" s="35"/>
      <c r="M24" s="36"/>
      <c r="N24" s="37"/>
      <c r="O24" s="37"/>
      <c r="P24" s="37"/>
    </row>
    <row r="25" spans="1:16" x14ac:dyDescent="0.25">
      <c r="A25" s="31" t="s">
        <v>39</v>
      </c>
      <c r="B25" s="32" t="s">
        <v>40</v>
      </c>
      <c r="C25" s="33"/>
      <c r="D25" s="34">
        <v>3447466922</v>
      </c>
      <c r="E25" s="34">
        <f t="shared" si="5"/>
        <v>35310434.75</v>
      </c>
      <c r="F25" s="34">
        <v>3482777356.75</v>
      </c>
      <c r="G25" s="34">
        <v>1432817075.48</v>
      </c>
      <c r="H25" s="34">
        <v>1432817075.48</v>
      </c>
      <c r="I25" s="34">
        <f t="shared" si="7"/>
        <v>2049960281.27</v>
      </c>
      <c r="J25" s="34">
        <v>474942302.35000002</v>
      </c>
      <c r="K25" s="34">
        <f t="shared" si="8"/>
        <v>1575017978.9200001</v>
      </c>
      <c r="L25" s="35"/>
      <c r="M25" s="36"/>
      <c r="N25" s="37"/>
      <c r="O25" s="37"/>
      <c r="P25" s="37"/>
    </row>
    <row r="26" spans="1:16" x14ac:dyDescent="0.25">
      <c r="A26" s="31" t="s">
        <v>41</v>
      </c>
      <c r="B26" s="32" t="s">
        <v>42</v>
      </c>
      <c r="C26" s="33"/>
      <c r="D26" s="34">
        <v>3107505610</v>
      </c>
      <c r="E26" s="34">
        <f t="shared" si="5"/>
        <v>50024462.389999866</v>
      </c>
      <c r="F26" s="34">
        <v>3157530072.3899999</v>
      </c>
      <c r="G26" s="34">
        <v>1371468323.6400001</v>
      </c>
      <c r="H26" s="34">
        <v>1371468323.6400001</v>
      </c>
      <c r="I26" s="34">
        <f t="shared" si="7"/>
        <v>1786061748.7499998</v>
      </c>
      <c r="J26" s="34">
        <v>393613841.37</v>
      </c>
      <c r="K26" s="34">
        <f t="shared" si="8"/>
        <v>1392447907.3799996</v>
      </c>
      <c r="L26" s="35"/>
      <c r="M26" s="36"/>
      <c r="N26" s="37"/>
      <c r="O26" s="37"/>
      <c r="P26" s="37"/>
    </row>
    <row r="27" spans="1:16" x14ac:dyDescent="0.25">
      <c r="A27" s="31" t="s">
        <v>43</v>
      </c>
      <c r="B27" s="32" t="s">
        <v>44</v>
      </c>
      <c r="C27" s="33"/>
      <c r="D27" s="34">
        <v>3488103374</v>
      </c>
      <c r="E27" s="34">
        <f t="shared" si="5"/>
        <v>3268981.5</v>
      </c>
      <c r="F27" s="34">
        <v>3491372355.5</v>
      </c>
      <c r="G27" s="34">
        <v>1310868422.01</v>
      </c>
      <c r="H27" s="34">
        <v>1310868422.01</v>
      </c>
      <c r="I27" s="34">
        <f t="shared" si="7"/>
        <v>2180503933.4899998</v>
      </c>
      <c r="J27" s="34">
        <v>991920337.25</v>
      </c>
      <c r="K27" s="34">
        <f t="shared" si="8"/>
        <v>1188583596.2399998</v>
      </c>
      <c r="L27" s="35"/>
      <c r="M27" s="36"/>
      <c r="N27" s="37"/>
      <c r="O27" s="37"/>
      <c r="P27" s="37"/>
    </row>
    <row r="28" spans="1:16" x14ac:dyDescent="0.25">
      <c r="A28" s="31" t="s">
        <v>45</v>
      </c>
      <c r="B28" s="32" t="s">
        <v>46</v>
      </c>
      <c r="C28" s="33"/>
      <c r="D28" s="34">
        <v>1207340869</v>
      </c>
      <c r="E28" s="34">
        <f t="shared" si="5"/>
        <v>8133500</v>
      </c>
      <c r="F28" s="34">
        <v>1215474369</v>
      </c>
      <c r="G28" s="34">
        <v>420870304.81999999</v>
      </c>
      <c r="H28" s="34">
        <v>420870304.81999999</v>
      </c>
      <c r="I28" s="34">
        <f t="shared" si="7"/>
        <v>794604064.18000007</v>
      </c>
      <c r="J28" s="34">
        <v>330171336.44999999</v>
      </c>
      <c r="K28" s="34">
        <f t="shared" si="8"/>
        <v>464432727.73000008</v>
      </c>
      <c r="L28" s="35"/>
      <c r="M28" s="36"/>
      <c r="N28" s="37"/>
      <c r="O28" s="37"/>
      <c r="P28" s="37"/>
    </row>
    <row r="29" spans="1:16" x14ac:dyDescent="0.25">
      <c r="B29" s="32"/>
      <c r="C29" s="33"/>
      <c r="D29" s="40"/>
      <c r="E29" s="40"/>
      <c r="F29" s="40"/>
      <c r="G29" s="40"/>
      <c r="H29" s="40"/>
      <c r="I29" s="40"/>
      <c r="J29" s="40"/>
      <c r="K29" s="40"/>
      <c r="L29" s="35"/>
      <c r="M29" s="36"/>
      <c r="N29" s="37"/>
      <c r="O29" s="37"/>
      <c r="P29" s="37"/>
    </row>
    <row r="30" spans="1:16" s="28" customFormat="1" x14ac:dyDescent="0.25">
      <c r="B30" s="26" t="s">
        <v>47</v>
      </c>
      <c r="C30" s="26"/>
      <c r="D30" s="29">
        <f>SUM(D31:D39)</f>
        <v>16219111975</v>
      </c>
      <c r="E30" s="29">
        <f t="shared" ref="E30:E39" si="9">F30-D30</f>
        <v>597149544.24999809</v>
      </c>
      <c r="F30" s="29">
        <f t="shared" ref="F30:K30" si="10">SUM(F31:F39)</f>
        <v>16816261519.249998</v>
      </c>
      <c r="G30" s="29">
        <f t="shared" si="10"/>
        <v>6058618033.9899998</v>
      </c>
      <c r="H30" s="29">
        <f t="shared" si="10"/>
        <v>6058618033.9899998</v>
      </c>
      <c r="I30" s="29">
        <f t="shared" si="10"/>
        <v>10757643485.26</v>
      </c>
      <c r="J30" s="29">
        <f t="shared" si="10"/>
        <v>4594632542.3299999</v>
      </c>
      <c r="K30" s="29">
        <f t="shared" si="10"/>
        <v>6163010942.9300003</v>
      </c>
      <c r="L30" s="30"/>
      <c r="M30" s="30"/>
      <c r="N30" s="30"/>
      <c r="O30" s="30"/>
      <c r="P30" s="30"/>
    </row>
    <row r="31" spans="1:16" x14ac:dyDescent="0.25">
      <c r="A31" s="31" t="s">
        <v>48</v>
      </c>
      <c r="B31" s="32" t="s">
        <v>49</v>
      </c>
      <c r="C31" s="33"/>
      <c r="D31" s="34">
        <v>1856387714</v>
      </c>
      <c r="E31" s="34">
        <f t="shared" si="9"/>
        <v>119531633.80999994</v>
      </c>
      <c r="F31" s="34">
        <v>1975919347.8099999</v>
      </c>
      <c r="G31" s="34">
        <v>600618555.30999994</v>
      </c>
      <c r="H31" s="34">
        <v>600618555.30999994</v>
      </c>
      <c r="I31" s="34">
        <f t="shared" ref="I31:I39" si="11">+F31-H31</f>
        <v>1375300792.5</v>
      </c>
      <c r="J31" s="34">
        <v>513528911.00999999</v>
      </c>
      <c r="K31" s="34">
        <f t="shared" ref="K31:K39" si="12">+I31-J31</f>
        <v>861771881.49000001</v>
      </c>
      <c r="L31" s="35"/>
      <c r="M31" s="38"/>
      <c r="N31" s="39"/>
      <c r="O31" s="39"/>
      <c r="P31" s="39"/>
    </row>
    <row r="32" spans="1:16" x14ac:dyDescent="0.25">
      <c r="A32" s="31" t="s">
        <v>50</v>
      </c>
      <c r="B32" s="32" t="s">
        <v>51</v>
      </c>
      <c r="C32" s="33"/>
      <c r="D32" s="34">
        <v>175834578</v>
      </c>
      <c r="E32" s="34">
        <f t="shared" si="9"/>
        <v>0</v>
      </c>
      <c r="F32" s="34">
        <v>175834578</v>
      </c>
      <c r="G32" s="34">
        <v>38371969.030000001</v>
      </c>
      <c r="H32" s="34">
        <v>38371969.030000001</v>
      </c>
      <c r="I32" s="34">
        <f t="shared" si="11"/>
        <v>137462608.97</v>
      </c>
      <c r="J32" s="34">
        <v>107823100.67</v>
      </c>
      <c r="K32" s="34">
        <f t="shared" si="12"/>
        <v>29639508.299999997</v>
      </c>
      <c r="L32" s="35"/>
      <c r="M32" s="36"/>
      <c r="N32" s="37"/>
      <c r="O32" s="37"/>
      <c r="P32" s="37"/>
    </row>
    <row r="33" spans="1:16" x14ac:dyDescent="0.25">
      <c r="A33" s="31"/>
      <c r="B33" s="32" t="s">
        <v>52</v>
      </c>
      <c r="C33" s="33"/>
      <c r="D33" s="34">
        <v>6996376689</v>
      </c>
      <c r="E33" s="34">
        <f t="shared" si="9"/>
        <v>312723445.42000008</v>
      </c>
      <c r="F33" s="34">
        <v>7309100134.4200001</v>
      </c>
      <c r="G33" s="34">
        <v>1622806467.3499999</v>
      </c>
      <c r="H33" s="34">
        <v>1622806467.3499999</v>
      </c>
      <c r="I33" s="34">
        <f t="shared" si="11"/>
        <v>5686293667.0699997</v>
      </c>
      <c r="J33" s="34">
        <v>2683228559.2800002</v>
      </c>
      <c r="K33" s="34">
        <f t="shared" si="12"/>
        <v>3003065107.7899995</v>
      </c>
      <c r="L33" s="35"/>
      <c r="M33" s="36"/>
      <c r="N33" s="37"/>
      <c r="O33" s="37"/>
      <c r="P33" s="37"/>
    </row>
    <row r="34" spans="1:16" x14ac:dyDescent="0.25">
      <c r="A34" s="31" t="s">
        <v>53</v>
      </c>
      <c r="B34" s="32" t="s">
        <v>54</v>
      </c>
      <c r="C34" s="33"/>
      <c r="D34" s="34"/>
      <c r="E34" s="34">
        <f t="shared" si="9"/>
        <v>0</v>
      </c>
      <c r="F34" s="34"/>
      <c r="G34" s="34"/>
      <c r="H34" s="34"/>
      <c r="I34" s="34">
        <f t="shared" si="11"/>
        <v>0</v>
      </c>
      <c r="J34" s="34"/>
      <c r="K34" s="34">
        <f t="shared" si="12"/>
        <v>0</v>
      </c>
      <c r="L34" s="35"/>
      <c r="M34" s="36"/>
      <c r="N34" s="37"/>
      <c r="O34" s="37"/>
      <c r="P34" s="37"/>
    </row>
    <row r="35" spans="1:16" x14ac:dyDescent="0.25">
      <c r="A35" s="31" t="s">
        <v>55</v>
      </c>
      <c r="B35" s="32" t="s">
        <v>56</v>
      </c>
      <c r="C35" s="33"/>
      <c r="D35" s="34">
        <v>2787838712</v>
      </c>
      <c r="E35" s="34">
        <f t="shared" si="9"/>
        <v>219591721.30999994</v>
      </c>
      <c r="F35" s="34">
        <v>3007430433.3099999</v>
      </c>
      <c r="G35" s="34">
        <v>773246216.29999995</v>
      </c>
      <c r="H35" s="34">
        <v>773246216.29999995</v>
      </c>
      <c r="I35" s="34">
        <f t="shared" si="11"/>
        <v>2234184217.0100002</v>
      </c>
      <c r="J35" s="34">
        <v>1230499492.8299999</v>
      </c>
      <c r="K35" s="34">
        <f t="shared" si="12"/>
        <v>1003684724.1800003</v>
      </c>
      <c r="L35" s="35"/>
      <c r="M35" s="36"/>
      <c r="N35" s="37"/>
      <c r="O35" s="37"/>
      <c r="P35" s="37"/>
    </row>
    <row r="36" spans="1:16" x14ac:dyDescent="0.25">
      <c r="A36" s="31"/>
      <c r="B36" s="32" t="s">
        <v>57</v>
      </c>
      <c r="C36" s="33"/>
      <c r="D36" s="34"/>
      <c r="E36" s="34">
        <f t="shared" si="9"/>
        <v>0</v>
      </c>
      <c r="F36" s="34"/>
      <c r="G36" s="34"/>
      <c r="H36" s="34"/>
      <c r="I36" s="34">
        <f t="shared" si="11"/>
        <v>0</v>
      </c>
      <c r="J36" s="34"/>
      <c r="K36" s="34">
        <f t="shared" si="12"/>
        <v>0</v>
      </c>
      <c r="L36" s="35"/>
      <c r="M36" s="36"/>
      <c r="N36" s="37"/>
      <c r="O36" s="37"/>
      <c r="P36" s="37"/>
    </row>
    <row r="37" spans="1:16" x14ac:dyDescent="0.25">
      <c r="A37" s="31" t="s">
        <v>58</v>
      </c>
      <c r="B37" s="32" t="s">
        <v>59</v>
      </c>
      <c r="C37" s="33"/>
      <c r="D37" s="34">
        <v>146921743</v>
      </c>
      <c r="E37" s="34">
        <f t="shared" si="9"/>
        <v>-23886344.090000004</v>
      </c>
      <c r="F37" s="34">
        <v>123035398.91</v>
      </c>
      <c r="G37" s="34">
        <v>43686308.969999999</v>
      </c>
      <c r="H37" s="34">
        <v>43686308.969999999</v>
      </c>
      <c r="I37" s="34">
        <f t="shared" si="11"/>
        <v>79349089.939999998</v>
      </c>
      <c r="J37" s="34">
        <v>28720270.620000001</v>
      </c>
      <c r="K37" s="34">
        <f t="shared" si="12"/>
        <v>50628819.319999993</v>
      </c>
      <c r="L37" s="35"/>
      <c r="M37" s="36"/>
      <c r="N37" s="37"/>
      <c r="O37" s="37"/>
      <c r="P37" s="37"/>
    </row>
    <row r="38" spans="1:16" x14ac:dyDescent="0.25">
      <c r="A38" s="31" t="s">
        <v>60</v>
      </c>
      <c r="B38" s="32" t="s">
        <v>61</v>
      </c>
      <c r="C38" s="33"/>
      <c r="D38" s="34">
        <v>263752539</v>
      </c>
      <c r="E38" s="34">
        <f t="shared" si="9"/>
        <v>-30810912.199999988</v>
      </c>
      <c r="F38" s="34">
        <v>232941626.80000001</v>
      </c>
      <c r="G38" s="34">
        <v>76420361.280000001</v>
      </c>
      <c r="H38" s="34">
        <v>76420361.280000001</v>
      </c>
      <c r="I38" s="34">
        <f t="shared" si="11"/>
        <v>156521265.52000001</v>
      </c>
      <c r="J38" s="34">
        <v>30832207.920000002</v>
      </c>
      <c r="K38" s="34">
        <f t="shared" si="12"/>
        <v>125689057.60000001</v>
      </c>
      <c r="L38" s="35"/>
      <c r="M38" s="36"/>
      <c r="N38" s="37"/>
      <c r="O38" s="37"/>
      <c r="P38" s="37"/>
    </row>
    <row r="39" spans="1:16" x14ac:dyDescent="0.25">
      <c r="A39" s="31" t="s">
        <v>62</v>
      </c>
      <c r="B39" s="32" t="s">
        <v>63</v>
      </c>
      <c r="C39" s="33"/>
      <c r="D39" s="34">
        <v>3992000000</v>
      </c>
      <c r="E39" s="34">
        <f t="shared" si="9"/>
        <v>0</v>
      </c>
      <c r="F39" s="34">
        <v>3992000000</v>
      </c>
      <c r="G39" s="34">
        <v>2903468155.75</v>
      </c>
      <c r="H39" s="34">
        <v>2903468155.75</v>
      </c>
      <c r="I39" s="34">
        <f t="shared" si="11"/>
        <v>1088531844.25</v>
      </c>
      <c r="J39" s="34">
        <v>0</v>
      </c>
      <c r="K39" s="34">
        <f t="shared" si="12"/>
        <v>1088531844.25</v>
      </c>
      <c r="L39" s="35"/>
      <c r="M39" s="36"/>
      <c r="N39" s="37"/>
      <c r="O39" s="37"/>
      <c r="P39" s="37"/>
    </row>
    <row r="40" spans="1:16" x14ac:dyDescent="0.25">
      <c r="B40" s="32"/>
      <c r="C40" s="33"/>
      <c r="D40" s="40"/>
      <c r="E40" s="40"/>
      <c r="F40" s="40"/>
      <c r="G40" s="40"/>
      <c r="H40" s="40"/>
      <c r="I40" s="40"/>
      <c r="J40" s="40"/>
      <c r="K40" s="40"/>
      <c r="L40" s="35"/>
      <c r="M40" s="36"/>
      <c r="N40" s="37"/>
      <c r="O40" s="37"/>
      <c r="P40" s="37"/>
    </row>
    <row r="41" spans="1:16" s="28" customFormat="1" x14ac:dyDescent="0.25">
      <c r="B41" s="26" t="s">
        <v>64</v>
      </c>
      <c r="C41" s="26"/>
      <c r="D41" s="29">
        <f>SUM(D42:D45)</f>
        <v>58257746140</v>
      </c>
      <c r="E41" s="29">
        <f>F41-D41</f>
        <v>2936251271.2699966</v>
      </c>
      <c r="F41" s="29">
        <f t="shared" ref="F41:K41" si="13">SUM(F42:F45)</f>
        <v>61193997411.269997</v>
      </c>
      <c r="G41" s="29">
        <f t="shared" si="13"/>
        <v>24284143778.380001</v>
      </c>
      <c r="H41" s="29">
        <f t="shared" si="13"/>
        <v>24284143778.380001</v>
      </c>
      <c r="I41" s="29">
        <f t="shared" si="13"/>
        <v>36909853632.889999</v>
      </c>
      <c r="J41" s="29">
        <f t="shared" si="13"/>
        <v>20698838003.720001</v>
      </c>
      <c r="K41" s="29">
        <f t="shared" si="13"/>
        <v>16211015629.169996</v>
      </c>
      <c r="L41" s="30"/>
      <c r="M41" s="30"/>
      <c r="N41" s="30"/>
      <c r="O41" s="30"/>
      <c r="P41" s="30"/>
    </row>
    <row r="42" spans="1:16" ht="31.5" customHeight="1" x14ac:dyDescent="0.25">
      <c r="A42" s="31" t="s">
        <v>65</v>
      </c>
      <c r="B42" s="32" t="s">
        <v>66</v>
      </c>
      <c r="C42" s="33"/>
      <c r="D42" s="34">
        <v>16443532581</v>
      </c>
      <c r="E42" s="34">
        <f>F42-D42</f>
        <v>0</v>
      </c>
      <c r="F42" s="34">
        <v>16443532581</v>
      </c>
      <c r="G42" s="34">
        <v>8708576653.3400002</v>
      </c>
      <c r="H42" s="34">
        <v>8708576653.3400002</v>
      </c>
      <c r="I42" s="34">
        <f>+F42-H42</f>
        <v>7734955927.6599998</v>
      </c>
      <c r="J42" s="34">
        <v>7734955927.6599998</v>
      </c>
      <c r="K42" s="34">
        <f>+I42-J42</f>
        <v>0</v>
      </c>
      <c r="L42" s="35"/>
      <c r="M42" s="38"/>
      <c r="N42" s="39"/>
      <c r="O42" s="39"/>
      <c r="P42" s="39"/>
    </row>
    <row r="43" spans="1:16" ht="31.5" customHeight="1" x14ac:dyDescent="0.25">
      <c r="A43" s="31" t="s">
        <v>67</v>
      </c>
      <c r="B43" s="32" t="s">
        <v>68</v>
      </c>
      <c r="C43" s="33"/>
      <c r="D43" s="34">
        <v>41814213559</v>
      </c>
      <c r="E43" s="34">
        <f>F43-D43</f>
        <v>2936251271.2699966</v>
      </c>
      <c r="F43" s="34">
        <v>44750464830.269997</v>
      </c>
      <c r="G43" s="34">
        <v>15575567125.040001</v>
      </c>
      <c r="H43" s="34">
        <v>15575567125.040001</v>
      </c>
      <c r="I43" s="34">
        <f>+F43-H43</f>
        <v>29174897705.229996</v>
      </c>
      <c r="J43" s="34">
        <v>12963882076.059999</v>
      </c>
      <c r="K43" s="34">
        <f>+I43-J43</f>
        <v>16211015629.169996</v>
      </c>
      <c r="L43" s="35"/>
      <c r="M43" s="41"/>
      <c r="N43" s="35"/>
      <c r="O43" s="41"/>
      <c r="P43" s="35"/>
    </row>
    <row r="44" spans="1:16" x14ac:dyDescent="0.25">
      <c r="B44" s="32" t="s">
        <v>69</v>
      </c>
      <c r="C44" s="33"/>
      <c r="D44" s="34"/>
      <c r="E44" s="34">
        <f>F44-D44</f>
        <v>0</v>
      </c>
      <c r="F44" s="34"/>
      <c r="G44" s="34"/>
      <c r="H44" s="34"/>
      <c r="I44" s="34">
        <f>+F44-H44</f>
        <v>0</v>
      </c>
      <c r="J44" s="34"/>
      <c r="K44" s="34">
        <f>+I44-J44</f>
        <v>0</v>
      </c>
      <c r="L44" s="35"/>
      <c r="M44" s="36"/>
      <c r="N44" s="37"/>
      <c r="O44" s="37"/>
      <c r="P44" s="37"/>
    </row>
    <row r="45" spans="1:16" x14ac:dyDescent="0.25">
      <c r="B45" s="32" t="s">
        <v>70</v>
      </c>
      <c r="C45" s="33"/>
      <c r="D45" s="34"/>
      <c r="E45" s="34">
        <f>F45-D45</f>
        <v>0</v>
      </c>
      <c r="F45" s="34"/>
      <c r="G45" s="34"/>
      <c r="H45" s="34"/>
      <c r="I45" s="34">
        <f>+F45-H45</f>
        <v>0</v>
      </c>
      <c r="J45" s="34"/>
      <c r="K45" s="34">
        <f>+I45-J45</f>
        <v>0</v>
      </c>
      <c r="L45" s="35"/>
      <c r="M45" s="36"/>
      <c r="N45" s="37"/>
      <c r="O45" s="37"/>
      <c r="P45" s="37"/>
    </row>
    <row r="46" spans="1:16" s="25" customFormat="1" x14ac:dyDescent="0.25"/>
    <row r="47" spans="1:16" s="25" customFormat="1" x14ac:dyDescent="0.25">
      <c r="B47" s="26" t="s">
        <v>71</v>
      </c>
      <c r="D47" s="27">
        <f>D48+D58+D67+D78</f>
        <v>25430575986</v>
      </c>
      <c r="E47" s="27">
        <f t="shared" ref="E47:E56" si="14">F47-D47</f>
        <v>7229683212.5099983</v>
      </c>
      <c r="F47" s="27">
        <f t="shared" ref="F47:K47" si="15">F48+F58+F67+F78</f>
        <v>32660259198.509998</v>
      </c>
      <c r="G47" s="27">
        <f t="shared" si="15"/>
        <v>11426071157.34</v>
      </c>
      <c r="H47" s="27">
        <f t="shared" si="15"/>
        <v>11426071157.34</v>
      </c>
      <c r="I47" s="27">
        <f t="shared" si="15"/>
        <v>21234188041.170002</v>
      </c>
      <c r="J47" s="27">
        <f t="shared" si="15"/>
        <v>8767286790.0400009</v>
      </c>
      <c r="K47" s="27">
        <f t="shared" si="15"/>
        <v>12466901251.130001</v>
      </c>
    </row>
    <row r="48" spans="1:16" s="28" customFormat="1" x14ac:dyDescent="0.25">
      <c r="B48" s="26" t="s">
        <v>17</v>
      </c>
      <c r="C48" s="26"/>
      <c r="D48" s="29">
        <f>SUM(D49:D56)</f>
        <v>646279852</v>
      </c>
      <c r="E48" s="29">
        <f t="shared" si="14"/>
        <v>107983578.49000001</v>
      </c>
      <c r="F48" s="29">
        <f t="shared" ref="F48:K48" si="16">SUM(F49:F56)</f>
        <v>754263430.49000001</v>
      </c>
      <c r="G48" s="29">
        <f t="shared" si="16"/>
        <v>33648624.700000003</v>
      </c>
      <c r="H48" s="29">
        <f t="shared" si="16"/>
        <v>33648624.700000003</v>
      </c>
      <c r="I48" s="29">
        <f t="shared" si="16"/>
        <v>720614805.79000008</v>
      </c>
      <c r="J48" s="29">
        <f t="shared" si="16"/>
        <v>220364162.53999999</v>
      </c>
      <c r="K48" s="29">
        <f t="shared" si="16"/>
        <v>500250643.25</v>
      </c>
      <c r="L48" s="30"/>
      <c r="M48" s="30"/>
      <c r="N48" s="30"/>
      <c r="O48" s="30"/>
      <c r="P48" s="30"/>
    </row>
    <row r="49" spans="1:16" x14ac:dyDescent="0.25">
      <c r="A49" s="31" t="s">
        <v>18</v>
      </c>
      <c r="B49" s="32" t="s">
        <v>19</v>
      </c>
      <c r="C49" s="33"/>
      <c r="D49" s="34"/>
      <c r="E49" s="34">
        <f t="shared" si="14"/>
        <v>0</v>
      </c>
      <c r="F49" s="34"/>
      <c r="G49" s="34"/>
      <c r="H49" s="34"/>
      <c r="I49" s="34">
        <f t="shared" ref="I49:I56" si="17">+F49-H49</f>
        <v>0</v>
      </c>
      <c r="J49" s="34"/>
      <c r="K49" s="34">
        <f t="shared" ref="K49:K56" si="18">+I49-J49</f>
        <v>0</v>
      </c>
      <c r="L49" s="35"/>
      <c r="M49" s="36"/>
      <c r="N49" s="37"/>
      <c r="O49" s="37"/>
      <c r="P49" s="37"/>
    </row>
    <row r="50" spans="1:16" x14ac:dyDescent="0.25">
      <c r="A50" s="31" t="s">
        <v>20</v>
      </c>
      <c r="B50" s="32" t="s">
        <v>21</v>
      </c>
      <c r="C50" s="33"/>
      <c r="D50" s="34">
        <v>392500000</v>
      </c>
      <c r="E50" s="34">
        <f t="shared" si="14"/>
        <v>-47589182.170000017</v>
      </c>
      <c r="F50" s="34">
        <v>344910817.82999998</v>
      </c>
      <c r="G50" s="34">
        <v>10660129.52</v>
      </c>
      <c r="H50" s="34">
        <v>10660129.52</v>
      </c>
      <c r="I50" s="34">
        <f t="shared" si="17"/>
        <v>334250688.31</v>
      </c>
      <c r="J50" s="34">
        <v>23500990.559999999</v>
      </c>
      <c r="K50" s="34">
        <f t="shared" si="18"/>
        <v>310749697.75</v>
      </c>
      <c r="L50" s="35"/>
      <c r="M50" s="36"/>
      <c r="N50" s="37"/>
      <c r="O50" s="37"/>
      <c r="P50" s="37"/>
    </row>
    <row r="51" spans="1:16" x14ac:dyDescent="0.25">
      <c r="A51" s="31" t="s">
        <v>22</v>
      </c>
      <c r="B51" s="32" t="s">
        <v>23</v>
      </c>
      <c r="C51" s="33"/>
      <c r="D51" s="34">
        <v>0</v>
      </c>
      <c r="E51" s="34">
        <f t="shared" si="14"/>
        <v>0</v>
      </c>
      <c r="F51" s="34">
        <v>0</v>
      </c>
      <c r="G51" s="34">
        <v>0</v>
      </c>
      <c r="H51" s="34">
        <v>0</v>
      </c>
      <c r="I51" s="34">
        <f t="shared" si="17"/>
        <v>0</v>
      </c>
      <c r="J51" s="34">
        <v>0</v>
      </c>
      <c r="K51" s="34">
        <f t="shared" si="18"/>
        <v>0</v>
      </c>
      <c r="L51" s="35"/>
      <c r="M51" s="36"/>
      <c r="N51" s="37"/>
      <c r="O51" s="37"/>
      <c r="P51" s="37"/>
    </row>
    <row r="52" spans="1:16" x14ac:dyDescent="0.25">
      <c r="A52" s="31"/>
      <c r="B52" s="32" t="s">
        <v>24</v>
      </c>
      <c r="C52" s="33"/>
      <c r="D52" s="34">
        <v>0</v>
      </c>
      <c r="E52" s="34">
        <f t="shared" si="14"/>
        <v>0</v>
      </c>
      <c r="F52" s="34">
        <v>0</v>
      </c>
      <c r="G52" s="34">
        <v>0</v>
      </c>
      <c r="H52" s="34">
        <v>0</v>
      </c>
      <c r="I52" s="34">
        <f t="shared" si="17"/>
        <v>0</v>
      </c>
      <c r="J52" s="34">
        <v>0</v>
      </c>
      <c r="K52" s="34">
        <f t="shared" si="18"/>
        <v>0</v>
      </c>
      <c r="L52" s="35"/>
      <c r="M52" s="36"/>
      <c r="N52" s="37"/>
      <c r="O52" s="37"/>
      <c r="P52" s="37"/>
    </row>
    <row r="53" spans="1:16" x14ac:dyDescent="0.25">
      <c r="A53" s="31" t="s">
        <v>25</v>
      </c>
      <c r="B53" s="32" t="s">
        <v>26</v>
      </c>
      <c r="C53" s="33"/>
      <c r="D53" s="34">
        <v>0</v>
      </c>
      <c r="E53" s="34">
        <f t="shared" si="14"/>
        <v>883780</v>
      </c>
      <c r="F53" s="34">
        <v>883780</v>
      </c>
      <c r="G53" s="34">
        <v>0</v>
      </c>
      <c r="H53" s="34">
        <v>0</v>
      </c>
      <c r="I53" s="34">
        <f t="shared" si="17"/>
        <v>883780</v>
      </c>
      <c r="J53" s="34">
        <v>0</v>
      </c>
      <c r="K53" s="34">
        <f t="shared" si="18"/>
        <v>883780</v>
      </c>
      <c r="L53" s="35"/>
      <c r="M53" s="36"/>
      <c r="N53" s="37"/>
      <c r="O53" s="37"/>
      <c r="P53" s="37"/>
    </row>
    <row r="54" spans="1:16" x14ac:dyDescent="0.25">
      <c r="A54" s="31"/>
      <c r="B54" s="32" t="s">
        <v>27</v>
      </c>
      <c r="C54" s="33"/>
      <c r="D54" s="34">
        <v>0</v>
      </c>
      <c r="E54" s="34">
        <f t="shared" si="14"/>
        <v>0</v>
      </c>
      <c r="F54" s="34">
        <v>0</v>
      </c>
      <c r="G54" s="34">
        <v>0</v>
      </c>
      <c r="H54" s="34">
        <v>0</v>
      </c>
      <c r="I54" s="34">
        <f t="shared" si="17"/>
        <v>0</v>
      </c>
      <c r="J54" s="34">
        <v>0</v>
      </c>
      <c r="K54" s="34">
        <f t="shared" si="18"/>
        <v>0</v>
      </c>
      <c r="L54" s="35"/>
      <c r="M54" s="36"/>
      <c r="N54" s="37"/>
      <c r="O54" s="37"/>
      <c r="P54" s="37"/>
    </row>
    <row r="55" spans="1:16" x14ac:dyDescent="0.25">
      <c r="A55" s="31" t="s">
        <v>28</v>
      </c>
      <c r="B55" s="32" t="s">
        <v>29</v>
      </c>
      <c r="C55" s="33"/>
      <c r="D55" s="34">
        <v>153185991</v>
      </c>
      <c r="E55" s="34">
        <f t="shared" si="14"/>
        <v>126294282.06</v>
      </c>
      <c r="F55" s="34">
        <v>279480273.06</v>
      </c>
      <c r="G55" s="34">
        <v>3039869.16</v>
      </c>
      <c r="H55" s="34">
        <v>3039869.16</v>
      </c>
      <c r="I55" s="34">
        <f t="shared" si="17"/>
        <v>276440403.89999998</v>
      </c>
      <c r="J55" s="34">
        <v>166060933.56999999</v>
      </c>
      <c r="K55" s="34">
        <f t="shared" si="18"/>
        <v>110379470.32999998</v>
      </c>
      <c r="L55" s="35"/>
      <c r="M55" s="36"/>
      <c r="N55" s="37"/>
      <c r="O55" s="37"/>
      <c r="P55" s="37"/>
    </row>
    <row r="56" spans="1:16" x14ac:dyDescent="0.25">
      <c r="A56" s="31" t="s">
        <v>30</v>
      </c>
      <c r="B56" s="32" t="s">
        <v>31</v>
      </c>
      <c r="C56" s="33"/>
      <c r="D56" s="34">
        <v>100593861</v>
      </c>
      <c r="E56" s="34">
        <f t="shared" si="14"/>
        <v>28394698.599999994</v>
      </c>
      <c r="F56" s="34">
        <v>128988559.59999999</v>
      </c>
      <c r="G56" s="34">
        <v>19948626.02</v>
      </c>
      <c r="H56" s="34">
        <v>19948626.02</v>
      </c>
      <c r="I56" s="34">
        <f t="shared" si="17"/>
        <v>109039933.58</v>
      </c>
      <c r="J56" s="34">
        <v>30802238.41</v>
      </c>
      <c r="K56" s="34">
        <f t="shared" si="18"/>
        <v>78237695.170000002</v>
      </c>
      <c r="L56" s="35"/>
      <c r="M56" s="38"/>
      <c r="N56" s="39"/>
      <c r="O56" s="39"/>
      <c r="P56" s="39"/>
    </row>
    <row r="57" spans="1:16" x14ac:dyDescent="0.25">
      <c r="B57" s="32"/>
      <c r="C57" s="33"/>
      <c r="D57" s="40"/>
      <c r="E57" s="40"/>
      <c r="F57" s="40"/>
      <c r="G57" s="40"/>
      <c r="H57" s="40"/>
      <c r="I57" s="40"/>
      <c r="J57" s="40"/>
      <c r="K57" s="40"/>
      <c r="L57" s="35"/>
      <c r="M57" s="38"/>
      <c r="N57" s="39"/>
      <c r="O57" s="39"/>
      <c r="P57" s="39"/>
    </row>
    <row r="58" spans="1:16" s="28" customFormat="1" x14ac:dyDescent="0.25">
      <c r="B58" s="26" t="s">
        <v>32</v>
      </c>
      <c r="C58" s="26"/>
      <c r="D58" s="29">
        <f>SUM(D59:D65)</f>
        <v>14743840077</v>
      </c>
      <c r="E58" s="29">
        <f t="shared" ref="E58:E65" si="19">F58-D58</f>
        <v>2014002335.2299976</v>
      </c>
      <c r="F58" s="29">
        <f t="shared" ref="F58:K58" si="20">SUM(F59:F65)</f>
        <v>16757842412.229998</v>
      </c>
      <c r="G58" s="29">
        <f t="shared" si="20"/>
        <v>4546962713.4099998</v>
      </c>
      <c r="H58" s="29">
        <f t="shared" si="20"/>
        <v>4546962713.4099998</v>
      </c>
      <c r="I58" s="29">
        <f t="shared" si="20"/>
        <v>12210879698.820002</v>
      </c>
      <c r="J58" s="29">
        <f t="shared" si="20"/>
        <v>5486204870.7700005</v>
      </c>
      <c r="K58" s="29">
        <f t="shared" si="20"/>
        <v>6724674828.0500002</v>
      </c>
      <c r="L58" s="30"/>
      <c r="M58" s="30"/>
      <c r="N58" s="30"/>
      <c r="O58" s="30"/>
      <c r="P58" s="30"/>
    </row>
    <row r="59" spans="1:16" x14ac:dyDescent="0.25">
      <c r="A59" s="31" t="s">
        <v>33</v>
      </c>
      <c r="B59" s="32" t="s">
        <v>34</v>
      </c>
      <c r="C59" s="33"/>
      <c r="D59" s="34">
        <v>1057707167</v>
      </c>
      <c r="E59" s="34">
        <f t="shared" si="19"/>
        <v>1096750576.9499998</v>
      </c>
      <c r="F59" s="34">
        <v>2154457743.9499998</v>
      </c>
      <c r="G59" s="34">
        <v>830833887.67999995</v>
      </c>
      <c r="H59" s="34">
        <v>830833887.67999995</v>
      </c>
      <c r="I59" s="34">
        <f t="shared" ref="I59:I65" si="21">+F59-H59</f>
        <v>1323623856.27</v>
      </c>
      <c r="J59" s="34">
        <v>451851696.55000001</v>
      </c>
      <c r="K59" s="34">
        <f t="shared" ref="K59:K65" si="22">+I59-J59</f>
        <v>871772159.72000003</v>
      </c>
      <c r="L59" s="35"/>
      <c r="M59" s="36"/>
      <c r="N59" s="37"/>
      <c r="O59" s="37"/>
      <c r="P59" s="37"/>
    </row>
    <row r="60" spans="1:16" x14ac:dyDescent="0.25">
      <c r="A60" s="31" t="s">
        <v>35</v>
      </c>
      <c r="B60" s="32" t="s">
        <v>36</v>
      </c>
      <c r="C60" s="33"/>
      <c r="D60" s="34">
        <v>11684044975</v>
      </c>
      <c r="E60" s="34">
        <f t="shared" si="19"/>
        <v>371823141.17000008</v>
      </c>
      <c r="F60" s="34">
        <v>12055868116.17</v>
      </c>
      <c r="G60" s="34">
        <v>3241476387.3400002</v>
      </c>
      <c r="H60" s="34">
        <v>3241476387.3400002</v>
      </c>
      <c r="I60" s="34">
        <f t="shared" si="21"/>
        <v>8814391728.8299999</v>
      </c>
      <c r="J60" s="34">
        <v>4809560530.8000002</v>
      </c>
      <c r="K60" s="34">
        <f t="shared" si="22"/>
        <v>4004831198.0299997</v>
      </c>
      <c r="L60" s="35"/>
      <c r="M60" s="36"/>
      <c r="N60" s="37"/>
      <c r="O60" s="37"/>
      <c r="P60" s="37"/>
    </row>
    <row r="61" spans="1:16" x14ac:dyDescent="0.25">
      <c r="A61" s="31" t="s">
        <v>37</v>
      </c>
      <c r="B61" s="32" t="s">
        <v>38</v>
      </c>
      <c r="C61" s="33"/>
      <c r="D61" s="34">
        <v>1382000000</v>
      </c>
      <c r="E61" s="34">
        <f t="shared" si="19"/>
        <v>701084185.32999992</v>
      </c>
      <c r="F61" s="34">
        <v>2083084185.3299999</v>
      </c>
      <c r="G61" s="34">
        <v>373384042.97000003</v>
      </c>
      <c r="H61" s="34">
        <v>373384042.97000003</v>
      </c>
      <c r="I61" s="34">
        <f t="shared" si="21"/>
        <v>1709700142.3599999</v>
      </c>
      <c r="J61" s="34">
        <v>170473848.56</v>
      </c>
      <c r="K61" s="34">
        <f t="shared" si="22"/>
        <v>1539226293.8</v>
      </c>
      <c r="L61" s="35"/>
      <c r="M61" s="36"/>
      <c r="N61" s="37"/>
      <c r="O61" s="37"/>
      <c r="P61" s="37"/>
    </row>
    <row r="62" spans="1:16" x14ac:dyDescent="0.25">
      <c r="A62" s="31" t="s">
        <v>39</v>
      </c>
      <c r="B62" s="32" t="s">
        <v>40</v>
      </c>
      <c r="C62" s="33"/>
      <c r="D62" s="34">
        <v>76694781</v>
      </c>
      <c r="E62" s="34">
        <f t="shared" si="19"/>
        <v>1091796.6400000006</v>
      </c>
      <c r="F62" s="34">
        <v>77786577.640000001</v>
      </c>
      <c r="G62" s="34">
        <v>28809649.859999999</v>
      </c>
      <c r="H62" s="34">
        <v>28809649.859999999</v>
      </c>
      <c r="I62" s="34">
        <f t="shared" si="21"/>
        <v>48976927.780000001</v>
      </c>
      <c r="J62" s="34">
        <v>36201167.979999997</v>
      </c>
      <c r="K62" s="34">
        <f t="shared" si="22"/>
        <v>12775759.800000004</v>
      </c>
      <c r="L62" s="35"/>
      <c r="M62" s="36"/>
      <c r="N62" s="37"/>
      <c r="O62" s="37"/>
      <c r="P62" s="37"/>
    </row>
    <row r="63" spans="1:16" x14ac:dyDescent="0.25">
      <c r="A63" s="31" t="s">
        <v>41</v>
      </c>
      <c r="B63" s="32" t="s">
        <v>42</v>
      </c>
      <c r="C63" s="33"/>
      <c r="D63" s="34">
        <v>150000000</v>
      </c>
      <c r="E63" s="34">
        <f t="shared" si="19"/>
        <v>0</v>
      </c>
      <c r="F63" s="34">
        <v>150000000</v>
      </c>
      <c r="G63" s="34">
        <v>56281000</v>
      </c>
      <c r="H63" s="34">
        <v>56281000</v>
      </c>
      <c r="I63" s="34">
        <f t="shared" si="21"/>
        <v>93719000</v>
      </c>
      <c r="J63" s="34">
        <v>0</v>
      </c>
      <c r="K63" s="34">
        <f t="shared" si="22"/>
        <v>93719000</v>
      </c>
      <c r="L63" s="35"/>
      <c r="M63" s="36"/>
      <c r="N63" s="37"/>
      <c r="O63" s="37"/>
      <c r="P63" s="37"/>
    </row>
    <row r="64" spans="1:16" x14ac:dyDescent="0.25">
      <c r="A64" s="31" t="s">
        <v>43</v>
      </c>
      <c r="B64" s="32" t="s">
        <v>44</v>
      </c>
      <c r="C64" s="33"/>
      <c r="D64" s="34">
        <v>343393154</v>
      </c>
      <c r="E64" s="34">
        <f t="shared" si="19"/>
        <v>-162251514.86000001</v>
      </c>
      <c r="F64" s="34">
        <v>181141639.13999999</v>
      </c>
      <c r="G64" s="34">
        <v>16177745.560000001</v>
      </c>
      <c r="H64" s="34">
        <v>16177745.560000001</v>
      </c>
      <c r="I64" s="34">
        <f t="shared" si="21"/>
        <v>164963893.57999998</v>
      </c>
      <c r="J64" s="34">
        <v>17769026.879999999</v>
      </c>
      <c r="K64" s="34">
        <f t="shared" si="22"/>
        <v>147194866.69999999</v>
      </c>
      <c r="L64" s="35"/>
      <c r="M64" s="36"/>
      <c r="N64" s="37"/>
      <c r="O64" s="37"/>
      <c r="P64" s="37"/>
    </row>
    <row r="65" spans="1:16" x14ac:dyDescent="0.25">
      <c r="A65" s="31" t="s">
        <v>45</v>
      </c>
      <c r="B65" s="32" t="s">
        <v>46</v>
      </c>
      <c r="C65" s="33"/>
      <c r="D65" s="34">
        <v>50000000</v>
      </c>
      <c r="E65" s="34">
        <f t="shared" si="19"/>
        <v>5504150</v>
      </c>
      <c r="F65" s="34">
        <v>55504150</v>
      </c>
      <c r="G65" s="34">
        <v>0</v>
      </c>
      <c r="H65" s="34">
        <v>0</v>
      </c>
      <c r="I65" s="34">
        <f t="shared" si="21"/>
        <v>55504150</v>
      </c>
      <c r="J65" s="34">
        <v>348600</v>
      </c>
      <c r="K65" s="34">
        <f t="shared" si="22"/>
        <v>55155550</v>
      </c>
      <c r="L65" s="35"/>
      <c r="M65" s="36"/>
      <c r="N65" s="37"/>
      <c r="O65" s="37"/>
      <c r="P65" s="37"/>
    </row>
    <row r="66" spans="1:16" x14ac:dyDescent="0.25">
      <c r="B66" s="32"/>
      <c r="C66" s="33"/>
      <c r="D66" s="40"/>
      <c r="E66" s="40"/>
      <c r="F66" s="40"/>
      <c r="G66" s="40"/>
      <c r="H66" s="40"/>
      <c r="I66" s="40"/>
      <c r="J66" s="40"/>
      <c r="K66" s="40"/>
      <c r="L66" s="35"/>
      <c r="M66" s="36"/>
      <c r="N66" s="37"/>
      <c r="O66" s="37"/>
      <c r="P66" s="37"/>
    </row>
    <row r="67" spans="1:16" s="28" customFormat="1" x14ac:dyDescent="0.25">
      <c r="B67" s="26" t="s">
        <v>47</v>
      </c>
      <c r="C67" s="26"/>
      <c r="D67" s="29">
        <f>SUM(D68:D76)</f>
        <v>2732816797</v>
      </c>
      <c r="E67" s="29">
        <f t="shared" ref="E67:E76" si="23">F67-D67</f>
        <v>2931735091.7000008</v>
      </c>
      <c r="F67" s="29">
        <f t="shared" ref="F67:K67" si="24">SUM(F68:F76)</f>
        <v>5664551888.7000008</v>
      </c>
      <c r="G67" s="29">
        <f t="shared" si="24"/>
        <v>2290808256.8000002</v>
      </c>
      <c r="H67" s="29">
        <f t="shared" si="24"/>
        <v>2290808256.8000002</v>
      </c>
      <c r="I67" s="29">
        <f t="shared" si="24"/>
        <v>3373743631.9000001</v>
      </c>
      <c r="J67" s="29">
        <f t="shared" si="24"/>
        <v>2302370736.0299997</v>
      </c>
      <c r="K67" s="29">
        <f t="shared" si="24"/>
        <v>1071372895.8700001</v>
      </c>
      <c r="L67" s="30"/>
      <c r="M67" s="30"/>
      <c r="N67" s="30"/>
      <c r="O67" s="30"/>
      <c r="P67" s="30"/>
    </row>
    <row r="68" spans="1:16" x14ac:dyDescent="0.25">
      <c r="A68" s="31" t="s">
        <v>48</v>
      </c>
      <c r="B68" s="32" t="s">
        <v>49</v>
      </c>
      <c r="C68" s="33"/>
      <c r="D68" s="34">
        <v>162978920</v>
      </c>
      <c r="E68" s="34">
        <f t="shared" si="23"/>
        <v>1405340.3000000119</v>
      </c>
      <c r="F68" s="34">
        <v>164384260.30000001</v>
      </c>
      <c r="G68" s="34">
        <v>62827934.259999998</v>
      </c>
      <c r="H68" s="34">
        <v>62827934.259999998</v>
      </c>
      <c r="I68" s="34">
        <f t="shared" ref="I68:I76" si="25">+F68-H68</f>
        <v>101556326.04000002</v>
      </c>
      <c r="J68" s="34">
        <v>93605651.219999999</v>
      </c>
      <c r="K68" s="34">
        <f t="shared" ref="K68:K76" si="26">+I68-J68</f>
        <v>7950674.8200000226</v>
      </c>
      <c r="L68" s="35"/>
      <c r="M68" s="38"/>
      <c r="N68" s="39"/>
      <c r="O68" s="39"/>
      <c r="P68" s="39"/>
    </row>
    <row r="69" spans="1:16" x14ac:dyDescent="0.25">
      <c r="A69" s="31" t="s">
        <v>50</v>
      </c>
      <c r="B69" s="32" t="s">
        <v>51</v>
      </c>
      <c r="C69" s="33"/>
      <c r="D69" s="34"/>
      <c r="E69" s="34">
        <f t="shared" si="23"/>
        <v>0</v>
      </c>
      <c r="F69" s="34"/>
      <c r="G69" s="34"/>
      <c r="H69" s="34"/>
      <c r="I69" s="34">
        <f t="shared" si="25"/>
        <v>0</v>
      </c>
      <c r="J69" s="34"/>
      <c r="K69" s="34">
        <f t="shared" si="26"/>
        <v>0</v>
      </c>
      <c r="L69" s="35"/>
      <c r="M69" s="36"/>
      <c r="N69" s="37"/>
      <c r="O69" s="37"/>
      <c r="P69" s="37"/>
    </row>
    <row r="70" spans="1:16" x14ac:dyDescent="0.25">
      <c r="A70" s="31"/>
      <c r="B70" s="32" t="s">
        <v>52</v>
      </c>
      <c r="C70" s="33"/>
      <c r="D70" s="34">
        <v>0</v>
      </c>
      <c r="E70" s="34">
        <f t="shared" si="23"/>
        <v>0</v>
      </c>
      <c r="F70" s="34">
        <v>0</v>
      </c>
      <c r="G70" s="34">
        <v>0</v>
      </c>
      <c r="H70" s="34">
        <v>0</v>
      </c>
      <c r="I70" s="34">
        <f t="shared" si="25"/>
        <v>0</v>
      </c>
      <c r="J70" s="34">
        <v>0</v>
      </c>
      <c r="K70" s="34">
        <f t="shared" si="26"/>
        <v>0</v>
      </c>
      <c r="L70" s="35"/>
      <c r="M70" s="36"/>
      <c r="N70" s="37"/>
      <c r="O70" s="37"/>
      <c r="P70" s="37"/>
    </row>
    <row r="71" spans="1:16" x14ac:dyDescent="0.25">
      <c r="A71" s="31" t="s">
        <v>53</v>
      </c>
      <c r="B71" s="32" t="s">
        <v>54</v>
      </c>
      <c r="C71" s="33"/>
      <c r="D71" s="34">
        <v>962337877</v>
      </c>
      <c r="E71" s="34">
        <f t="shared" si="23"/>
        <v>1718063337.04</v>
      </c>
      <c r="F71" s="34">
        <v>2680401214.04</v>
      </c>
      <c r="G71" s="34">
        <v>1023535140.83</v>
      </c>
      <c r="H71" s="34">
        <v>1023535140.83</v>
      </c>
      <c r="I71" s="34">
        <f t="shared" si="25"/>
        <v>1656866073.21</v>
      </c>
      <c r="J71" s="34">
        <v>756891193.16999996</v>
      </c>
      <c r="K71" s="34">
        <f t="shared" si="26"/>
        <v>899974880.04000008</v>
      </c>
      <c r="L71" s="35"/>
      <c r="M71" s="36"/>
      <c r="N71" s="37"/>
      <c r="O71" s="37"/>
      <c r="P71" s="37"/>
    </row>
    <row r="72" spans="1:16" x14ac:dyDescent="0.25">
      <c r="A72" s="31" t="s">
        <v>55</v>
      </c>
      <c r="B72" s="32" t="s">
        <v>56</v>
      </c>
      <c r="C72" s="33"/>
      <c r="D72" s="34">
        <v>1607500000</v>
      </c>
      <c r="E72" s="34">
        <f t="shared" si="23"/>
        <v>1198577084.4400001</v>
      </c>
      <c r="F72" s="34">
        <v>2806077084.4400001</v>
      </c>
      <c r="G72" s="34">
        <v>1200203935.21</v>
      </c>
      <c r="H72" s="34">
        <v>1200203935.21</v>
      </c>
      <c r="I72" s="34">
        <f t="shared" si="25"/>
        <v>1605873149.23</v>
      </c>
      <c r="J72" s="34">
        <v>1447023910.48</v>
      </c>
      <c r="K72" s="34">
        <f t="shared" si="26"/>
        <v>158849238.75</v>
      </c>
      <c r="L72" s="35"/>
      <c r="M72" s="36"/>
      <c r="N72" s="37"/>
      <c r="O72" s="37"/>
      <c r="P72" s="37"/>
    </row>
    <row r="73" spans="1:16" x14ac:dyDescent="0.25">
      <c r="A73" s="31"/>
      <c r="B73" s="32" t="s">
        <v>57</v>
      </c>
      <c r="C73" s="33"/>
      <c r="D73" s="34"/>
      <c r="E73" s="34">
        <f t="shared" si="23"/>
        <v>0</v>
      </c>
      <c r="F73" s="34"/>
      <c r="G73" s="34"/>
      <c r="H73" s="34"/>
      <c r="I73" s="34">
        <f t="shared" si="25"/>
        <v>0</v>
      </c>
      <c r="J73" s="34"/>
      <c r="K73" s="34">
        <f t="shared" si="26"/>
        <v>0</v>
      </c>
      <c r="L73" s="35"/>
      <c r="M73" s="36"/>
      <c r="N73" s="37"/>
      <c r="O73" s="37"/>
      <c r="P73" s="37"/>
    </row>
    <row r="74" spans="1:16" x14ac:dyDescent="0.25">
      <c r="A74" s="31" t="s">
        <v>58</v>
      </c>
      <c r="B74" s="32" t="s">
        <v>59</v>
      </c>
      <c r="C74" s="33"/>
      <c r="D74" s="34"/>
      <c r="E74" s="34">
        <f t="shared" si="23"/>
        <v>0</v>
      </c>
      <c r="F74" s="34"/>
      <c r="G74" s="34"/>
      <c r="H74" s="34"/>
      <c r="I74" s="34">
        <f t="shared" si="25"/>
        <v>0</v>
      </c>
      <c r="J74" s="34"/>
      <c r="K74" s="34">
        <f t="shared" si="26"/>
        <v>0</v>
      </c>
      <c r="L74" s="35"/>
      <c r="M74" s="36"/>
      <c r="N74" s="37"/>
      <c r="O74" s="37"/>
      <c r="P74" s="37"/>
    </row>
    <row r="75" spans="1:16" x14ac:dyDescent="0.25">
      <c r="A75" s="31" t="s">
        <v>60</v>
      </c>
      <c r="B75" s="32" t="s">
        <v>61</v>
      </c>
      <c r="C75" s="33"/>
      <c r="D75" s="34">
        <v>0</v>
      </c>
      <c r="E75" s="34">
        <f t="shared" si="23"/>
        <v>13689329.92</v>
      </c>
      <c r="F75" s="34">
        <v>13689329.92</v>
      </c>
      <c r="G75" s="34">
        <v>4241246.5</v>
      </c>
      <c r="H75" s="34">
        <v>4241246.5</v>
      </c>
      <c r="I75" s="34">
        <f t="shared" si="25"/>
        <v>9448083.4199999999</v>
      </c>
      <c r="J75" s="34">
        <v>4849981.16</v>
      </c>
      <c r="K75" s="34">
        <f t="shared" si="26"/>
        <v>4598102.26</v>
      </c>
      <c r="L75" s="35"/>
      <c r="M75" s="36"/>
      <c r="N75" s="37"/>
      <c r="O75" s="37"/>
      <c r="P75" s="37"/>
    </row>
    <row r="76" spans="1:16" x14ac:dyDescent="0.25">
      <c r="A76" s="31" t="s">
        <v>62</v>
      </c>
      <c r="B76" s="32" t="s">
        <v>63</v>
      </c>
      <c r="C76" s="33"/>
      <c r="D76" s="34"/>
      <c r="E76" s="34">
        <f t="shared" si="23"/>
        <v>0</v>
      </c>
      <c r="F76" s="34"/>
      <c r="G76" s="34"/>
      <c r="H76" s="34"/>
      <c r="I76" s="34">
        <f t="shared" si="25"/>
        <v>0</v>
      </c>
      <c r="J76" s="34"/>
      <c r="K76" s="34">
        <f t="shared" si="26"/>
        <v>0</v>
      </c>
      <c r="L76" s="35"/>
      <c r="M76" s="36"/>
      <c r="N76" s="37"/>
      <c r="O76" s="37"/>
      <c r="P76" s="37"/>
    </row>
    <row r="77" spans="1:16" x14ac:dyDescent="0.25">
      <c r="B77" s="32"/>
      <c r="C77" s="33"/>
      <c r="D77" s="40"/>
      <c r="E77" s="40"/>
      <c r="F77" s="40"/>
      <c r="G77" s="40"/>
      <c r="H77" s="40"/>
      <c r="I77" s="40"/>
      <c r="J77" s="40"/>
      <c r="K77" s="40"/>
      <c r="L77" s="35"/>
      <c r="M77" s="36"/>
      <c r="N77" s="37"/>
      <c r="O77" s="37"/>
      <c r="P77" s="37"/>
    </row>
    <row r="78" spans="1:16" s="28" customFormat="1" x14ac:dyDescent="0.25">
      <c r="B78" s="26" t="s">
        <v>64</v>
      </c>
      <c r="C78" s="26"/>
      <c r="D78" s="29">
        <f>SUM(D79:D83)</f>
        <v>7307639260</v>
      </c>
      <c r="E78" s="29">
        <f>F78-D78</f>
        <v>2175962207.0900002</v>
      </c>
      <c r="F78" s="29">
        <f>SUM(F79:F83)</f>
        <v>9483601467.0900002</v>
      </c>
      <c r="G78" s="29">
        <f>SUM(G79:G83)</f>
        <v>4554651562.4300003</v>
      </c>
      <c r="H78" s="29">
        <f>SUM(H79:H83)</f>
        <v>4554651562.4300003</v>
      </c>
      <c r="I78" s="29">
        <f>SUM(I79:I82)</f>
        <v>4928949904.6599998</v>
      </c>
      <c r="J78" s="29">
        <f>SUM(J79:J83)</f>
        <v>758347020.70000005</v>
      </c>
      <c r="K78" s="29">
        <f>SUM(K79:K82)</f>
        <v>4170602883.96</v>
      </c>
      <c r="L78" s="30"/>
      <c r="M78" s="30"/>
      <c r="N78" s="30"/>
      <c r="O78" s="30"/>
      <c r="P78" s="30"/>
    </row>
    <row r="79" spans="1:16" ht="31.5" customHeight="1" x14ac:dyDescent="0.25">
      <c r="A79" s="31" t="s">
        <v>65</v>
      </c>
      <c r="B79" s="32" t="s">
        <v>66</v>
      </c>
      <c r="C79" s="33"/>
      <c r="D79" s="34"/>
      <c r="E79" s="34">
        <f>F79-D79</f>
        <v>0</v>
      </c>
      <c r="F79" s="34"/>
      <c r="G79" s="34"/>
      <c r="H79" s="34"/>
      <c r="I79" s="34">
        <f>+F79-H79</f>
        <v>0</v>
      </c>
      <c r="J79" s="34"/>
      <c r="K79" s="34">
        <f>+I79-J79</f>
        <v>0</v>
      </c>
      <c r="L79" s="35"/>
      <c r="M79" s="38"/>
      <c r="N79" s="39"/>
      <c r="O79" s="39"/>
      <c r="P79" s="39"/>
    </row>
    <row r="80" spans="1:16" ht="31.5" customHeight="1" x14ac:dyDescent="0.25">
      <c r="A80" s="31" t="s">
        <v>67</v>
      </c>
      <c r="B80" s="32" t="s">
        <v>68</v>
      </c>
      <c r="C80" s="33"/>
      <c r="D80" s="34">
        <v>7307639260</v>
      </c>
      <c r="E80" s="34">
        <f>F80-D80</f>
        <v>2175962207.0900002</v>
      </c>
      <c r="F80" s="34">
        <v>9483601467.0900002</v>
      </c>
      <c r="G80" s="34">
        <v>4554651562.4300003</v>
      </c>
      <c r="H80" s="34">
        <v>4554651562.4300003</v>
      </c>
      <c r="I80" s="34">
        <f>+F80-H80</f>
        <v>4928949904.6599998</v>
      </c>
      <c r="J80" s="34">
        <v>758347020.70000005</v>
      </c>
      <c r="K80" s="34">
        <f>+I80-J80</f>
        <v>4170602883.96</v>
      </c>
      <c r="L80" s="35"/>
      <c r="M80" s="41"/>
      <c r="N80" s="35"/>
      <c r="O80" s="41"/>
      <c r="P80" s="35"/>
    </row>
    <row r="81" spans="2:16" x14ac:dyDescent="0.25">
      <c r="B81" s="32" t="s">
        <v>69</v>
      </c>
      <c r="C81" s="33"/>
      <c r="D81" s="34"/>
      <c r="E81" s="34">
        <f>F81-D81</f>
        <v>0</v>
      </c>
      <c r="F81" s="34"/>
      <c r="G81" s="34"/>
      <c r="H81" s="34"/>
      <c r="I81" s="34">
        <f>+F81-H81</f>
        <v>0</v>
      </c>
      <c r="J81" s="34"/>
      <c r="K81" s="34">
        <f>+I81-J81</f>
        <v>0</v>
      </c>
      <c r="L81" s="35"/>
      <c r="M81" s="36"/>
      <c r="N81" s="37"/>
      <c r="O81" s="37"/>
      <c r="P81" s="37"/>
    </row>
    <row r="82" spans="2:16" x14ac:dyDescent="0.25">
      <c r="B82" s="32" t="s">
        <v>70</v>
      </c>
      <c r="C82" s="33"/>
      <c r="D82" s="34"/>
      <c r="E82" s="34">
        <f>F82-D82</f>
        <v>0</v>
      </c>
      <c r="F82" s="34"/>
      <c r="G82" s="34"/>
      <c r="H82" s="34"/>
      <c r="I82" s="34">
        <f>+F82-H82</f>
        <v>0</v>
      </c>
      <c r="J82" s="34"/>
      <c r="K82" s="34">
        <f>+I82-J82</f>
        <v>0</v>
      </c>
      <c r="L82" s="35"/>
      <c r="M82" s="36"/>
      <c r="N82" s="37"/>
      <c r="O82" s="37"/>
      <c r="P82" s="37"/>
    </row>
    <row r="83" spans="2:16" x14ac:dyDescent="0.25">
      <c r="B83" s="33"/>
      <c r="C83" s="33"/>
      <c r="D83" s="40"/>
      <c r="E83" s="40"/>
      <c r="F83" s="40"/>
      <c r="G83" s="40"/>
      <c r="H83" s="40"/>
      <c r="I83" s="40"/>
      <c r="J83" s="40"/>
      <c r="K83" s="40"/>
      <c r="L83" s="35"/>
      <c r="M83" s="41"/>
      <c r="N83" s="35"/>
      <c r="O83" s="41"/>
      <c r="P83" s="35"/>
    </row>
    <row r="84" spans="2:16" s="28" customFormat="1" x14ac:dyDescent="0.25">
      <c r="B84" s="42" t="s">
        <v>72</v>
      </c>
      <c r="C84" s="43"/>
      <c r="D84" s="27">
        <f>D10+D47</f>
        <v>243279546457</v>
      </c>
      <c r="E84" s="27">
        <f>E10+E47</f>
        <v>9030761970.5800056</v>
      </c>
      <c r="F84" s="27">
        <f>F10+F47</f>
        <v>252310308427.58002</v>
      </c>
      <c r="G84" s="27">
        <f>G10+G47</f>
        <v>102383271438.49998</v>
      </c>
      <c r="H84" s="27">
        <f>H10+H47</f>
        <v>102383271438.49998</v>
      </c>
      <c r="I84" s="27">
        <f>+F84-H84</f>
        <v>149927036989.08002</v>
      </c>
      <c r="J84" s="27">
        <f>J10+J47</f>
        <v>48817991618.900002</v>
      </c>
      <c r="K84" s="27">
        <f>+I84-J84</f>
        <v>101109045370.18002</v>
      </c>
      <c r="L84" s="35"/>
      <c r="M84" s="35"/>
      <c r="N84" s="35"/>
      <c r="O84" s="35"/>
      <c r="P84" s="35"/>
    </row>
    <row r="85" spans="2:16" ht="16.5" customHeight="1" thickBot="1" x14ac:dyDescent="0.3">
      <c r="B85" s="44"/>
      <c r="C85" s="44"/>
      <c r="D85" s="44"/>
      <c r="E85" s="44"/>
      <c r="F85" s="45"/>
      <c r="G85" s="45"/>
      <c r="H85" s="45"/>
      <c r="I85" s="45"/>
      <c r="J85" s="45"/>
      <c r="K85" s="45"/>
    </row>
    <row r="86" spans="2:16" ht="16.5" customHeight="1" thickTop="1" x14ac:dyDescent="0.25">
      <c r="B86" s="46" t="s">
        <v>73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6" x14ac:dyDescent="0.25">
      <c r="B87" s="47" t="s">
        <v>74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6" x14ac:dyDescent="0.25">
      <c r="B88" s="47" t="s">
        <v>75</v>
      </c>
      <c r="C88" s="47"/>
      <c r="D88" s="47"/>
      <c r="E88" s="47"/>
      <c r="F88" s="47"/>
      <c r="G88" s="47"/>
      <c r="H88" s="47"/>
      <c r="I88" s="47"/>
      <c r="J88" s="47"/>
      <c r="K88" s="47"/>
      <c r="L88" s="48"/>
      <c r="M88" s="48"/>
    </row>
    <row r="89" spans="2:16" x14ac:dyDescent="0.25">
      <c r="B89" s="46" t="s">
        <v>76</v>
      </c>
      <c r="C89" s="46"/>
      <c r="D89" s="46"/>
      <c r="E89" s="46"/>
      <c r="F89" s="47"/>
      <c r="G89" s="47"/>
      <c r="H89" s="47"/>
      <c r="I89" s="47"/>
      <c r="J89" s="47"/>
      <c r="K89" s="47"/>
      <c r="L89" s="48"/>
      <c r="M89" s="48"/>
    </row>
    <row r="90" spans="2:16" x14ac:dyDescent="0.25">
      <c r="B90" s="47" t="s">
        <v>77</v>
      </c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48"/>
    </row>
    <row r="93" spans="2:16" x14ac:dyDescent="0.25">
      <c r="H93" s="49"/>
    </row>
  </sheetData>
  <sheetProtection formatCells="0" formatColumns="0" formatRows="0" insertColumns="0" insertRows="0" insertHyperlinks="0" deleteColumns="0" deleteRows="0" sort="0" autoFilter="0" pivotTables="0"/>
  <mergeCells count="15">
    <mergeCell ref="B86:M86"/>
    <mergeCell ref="B87:M87"/>
    <mergeCell ref="B88:K88"/>
    <mergeCell ref="B89:K89"/>
    <mergeCell ref="B90:K9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0551181102361999" bottom="0.55118110236219997" header="0.31496062992126" footer="0.31496062992126"/>
  <pageSetup scale="55" fitToHeight="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6c</vt:lpstr>
      <vt:lpstr>'Formato 6c'!Área_de_impresión</vt:lpstr>
      <vt:lpstr>'Formato 6c'!Títulos_a_imprimir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dcterms:created xsi:type="dcterms:W3CDTF">2023-07-26T16:30:52Z</dcterms:created>
  <dcterms:modified xsi:type="dcterms:W3CDTF">2023-07-26T16:31:03Z</dcterms:modified>
</cp:coreProperties>
</file>