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F\IAT\2023\4_ED\clasificaciones\Ejecutivo\LDF\"/>
    </mc:Choice>
  </mc:AlternateContent>
  <xr:revisionPtr revIDLastSave="0" documentId="8_{5A993D72-4B4C-41AD-B19C-FC6C77D9D3CB}" xr6:coauthVersionLast="47" xr6:coauthVersionMax="47" xr10:uidLastSave="{00000000-0000-0000-0000-000000000000}"/>
  <bookViews>
    <workbookView xWindow="-120" yWindow="-120" windowWidth="20730" windowHeight="11160" xr2:uid="{6FB1B2D9-79BE-413A-8E04-3396782DA734}"/>
  </bookViews>
  <sheets>
    <sheet name="Formato 6c" sheetId="1" r:id="rId1"/>
  </sheets>
  <externalReferences>
    <externalReference r:id="rId2"/>
  </externalReferences>
  <definedNames>
    <definedName name="___xlfn_IFERROR">NA()</definedName>
    <definedName name="__xlfn_IFERROR">NA()</definedName>
    <definedName name="_Regression_Out" localSheetId="0">#REF!</definedName>
    <definedName name="_Regression_Out">#REF!</definedName>
    <definedName name="_Regression_X" localSheetId="0">#REF!</definedName>
    <definedName name="_Regression_X">#REF!</definedName>
    <definedName name="_Regression_Y" localSheetId="0">#REF!</definedName>
    <definedName name="_Regression_Y">#REF!</definedName>
    <definedName name="A" localSheetId="0">#REF!</definedName>
    <definedName name="A">#REF!</definedName>
    <definedName name="ADE" localSheetId="0">#REF!</definedName>
    <definedName name="ADE">#REF!</definedName>
    <definedName name="AFPRES17_Hoja1_Lista" localSheetId="0">#REF!</definedName>
    <definedName name="AFPRES17_Hoja1_Lista">#REF!</definedName>
    <definedName name="_xlnm.Print_Area" localSheetId="0">'Formato 6c'!$B$1:$K$90</definedName>
    <definedName name="_xlnm.Database" localSheetId="0">#REF!</definedName>
    <definedName name="_xlnm.Database">#REF!</definedName>
    <definedName name="CAPIT" localSheetId="0">#REF!</definedName>
    <definedName name="CAPIT">#REF!</definedName>
    <definedName name="Capitulo" localSheetId="0">#REF!</definedName>
    <definedName name="Capitulo">#REF!</definedName>
    <definedName name="CENPAR" localSheetId="0">#REF!</definedName>
    <definedName name="CENPAR">#REF!</definedName>
    <definedName name="Compromiso" localSheetId="0">#REF!</definedName>
    <definedName name="Compromiso">#REF!</definedName>
    <definedName name="D" localSheetId="0">#REF!</definedName>
    <definedName name="D">#REF!</definedName>
    <definedName name="datos_1">NA()</definedName>
    <definedName name="dc" localSheetId="0">#REF!</definedName>
    <definedName name="dc">#REF!</definedName>
    <definedName name="DEN" localSheetId="0">#REF!</definedName>
    <definedName name="DEN">#REF!</definedName>
    <definedName name="DEUDA" localSheetId="0">#REF!</definedName>
    <definedName name="DEUDA">#REF!</definedName>
    <definedName name="dfsefsd" localSheetId="0">#REF!</definedName>
    <definedName name="dfsefsd">#REF!</definedName>
    <definedName name="DI" localSheetId="0">#REF!</definedName>
    <definedName name="DI">#REF!</definedName>
    <definedName name="egvb" localSheetId="0">#REF!</definedName>
    <definedName name="egvb">#REF!</definedName>
    <definedName name="EJER" localSheetId="0">#REF!</definedName>
    <definedName name="EJER">#REF!</definedName>
    <definedName name="ENFPEM" localSheetId="0">#REF!</definedName>
    <definedName name="ENFPEM">#REF!</definedName>
    <definedName name="FF" localSheetId="0">#REF!</definedName>
    <definedName name="FF">#REF!</definedName>
    <definedName name="FG" localSheetId="0">#REF!</definedName>
    <definedName name="FG">#REF!</definedName>
    <definedName name="FON" localSheetId="0">#REF!</definedName>
    <definedName name="FON">#REF!</definedName>
    <definedName name="FUN" localSheetId="0">#REF!</definedName>
    <definedName name="FUN">#REF!</definedName>
    <definedName name="g" localSheetId="0">#REF!</definedName>
    <definedName name="g">#REF!</definedName>
    <definedName name="GCI" localSheetId="0">#REF!</definedName>
    <definedName name="GCI">#REF!</definedName>
    <definedName name="GDM" localSheetId="0">#REF!</definedName>
    <definedName name="GDM">#REF!</definedName>
    <definedName name="IMPORTE" localSheetId="0">#REF!</definedName>
    <definedName name="IMPORTE">#REF!</definedName>
    <definedName name="LISTA_2016" localSheetId="0">#REF!</definedName>
    <definedName name="LISTA_2016">#REF!</definedName>
    <definedName name="MODIF" localSheetId="0">#REF!</definedName>
    <definedName name="MODIF">#REF!</definedName>
    <definedName name="NVO" localSheetId="0">#REF!</definedName>
    <definedName name="NVO">#REF!</definedName>
    <definedName name="OR" localSheetId="0">#REF!</definedName>
    <definedName name="OR">#REF!</definedName>
    <definedName name="ORIG" localSheetId="0">#REF!</definedName>
    <definedName name="ORIG">#REF!</definedName>
    <definedName name="PARTIDA" localSheetId="0">#REF!</definedName>
    <definedName name="PARTIDA">#REF!</definedName>
    <definedName name="periodo" localSheetId="0">#REF!</definedName>
    <definedName name="periodo">#REF!</definedName>
    <definedName name="PIME_1">NA()</definedName>
    <definedName name="poa" localSheetId="0">#REF!</definedName>
    <definedName name="poa">#REF!</definedName>
    <definedName name="PRC" localSheetId="0">#REF!</definedName>
    <definedName name="PRC">#REF!</definedName>
    <definedName name="PROG" localSheetId="0">#REF!</definedName>
    <definedName name="PROG">#REF!</definedName>
    <definedName name="ptda" localSheetId="0">#REF!</definedName>
    <definedName name="ptda">#REF!</definedName>
    <definedName name="PY" localSheetId="0">#REF!</definedName>
    <definedName name="PY">#REF!</definedName>
    <definedName name="R_" localSheetId="0">#REF!</definedName>
    <definedName name="R_">#REF!</definedName>
    <definedName name="RA" localSheetId="0">#REF!</definedName>
    <definedName name="RA">#REF!</definedName>
    <definedName name="RPP">#REF!</definedName>
    <definedName name="RPP_1">#REF!</definedName>
    <definedName name="SE" localSheetId="0">#REF!</definedName>
    <definedName name="SE">#REF!</definedName>
    <definedName name="SSSS" localSheetId="0">#REF!</definedName>
    <definedName name="SSSS">#REF!</definedName>
    <definedName name="TIPO_UEG" localSheetId="0">#REF!</definedName>
    <definedName name="TIPO_UEG">#REF!</definedName>
    <definedName name="_xlnm.Print_Titles" localSheetId="0">'Formato 6c'!$1:$8</definedName>
    <definedName name="TR" localSheetId="0">#REF!</definedName>
    <definedName name="TR">#REF!</definedName>
    <definedName name="TYA" localSheetId="0">#REF!</definedName>
    <definedName name="TYA">#REF!</definedName>
    <definedName name="UEG" localSheetId="0">#REF!</definedName>
    <definedName name="UEG">#REF!</definedName>
    <definedName name="UEGA" localSheetId="0">#REF!</definedName>
    <definedName name="UEGA">#REF!</definedName>
    <definedName name="UM">#REF!</definedName>
    <definedName name="UNI" localSheetId="0">#REF!</definedName>
    <definedName name="UNI">#REF!</definedName>
    <definedName name="UR" localSheetId="0">#REF!</definedName>
    <definedName name="U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2" i="1" l="1"/>
  <c r="K82" i="1" s="1"/>
  <c r="E82" i="1"/>
  <c r="K81" i="1"/>
  <c r="I81" i="1"/>
  <c r="E81" i="1"/>
  <c r="I80" i="1"/>
  <c r="K80" i="1" s="1"/>
  <c r="E80" i="1"/>
  <c r="I79" i="1"/>
  <c r="K79" i="1" s="1"/>
  <c r="K78" i="1" s="1"/>
  <c r="E79" i="1"/>
  <c r="J78" i="1"/>
  <c r="H78" i="1"/>
  <c r="G78" i="1"/>
  <c r="F78" i="1"/>
  <c r="D78" i="1"/>
  <c r="E78" i="1" s="1"/>
  <c r="K76" i="1"/>
  <c r="I76" i="1"/>
  <c r="E76" i="1"/>
  <c r="K75" i="1"/>
  <c r="I75" i="1"/>
  <c r="E75" i="1"/>
  <c r="I74" i="1"/>
  <c r="K74" i="1" s="1"/>
  <c r="E74" i="1"/>
  <c r="I73" i="1"/>
  <c r="K73" i="1" s="1"/>
  <c r="E73" i="1"/>
  <c r="K72" i="1"/>
  <c r="I72" i="1"/>
  <c r="E72" i="1"/>
  <c r="K71" i="1"/>
  <c r="I71" i="1"/>
  <c r="E71" i="1"/>
  <c r="I70" i="1"/>
  <c r="K70" i="1" s="1"/>
  <c r="E70" i="1"/>
  <c r="I69" i="1"/>
  <c r="K69" i="1" s="1"/>
  <c r="K67" i="1" s="1"/>
  <c r="E69" i="1"/>
  <c r="K68" i="1"/>
  <c r="I68" i="1"/>
  <c r="E68" i="1"/>
  <c r="J67" i="1"/>
  <c r="J47" i="1" s="1"/>
  <c r="H67" i="1"/>
  <c r="G67" i="1"/>
  <c r="G47" i="1" s="1"/>
  <c r="F67" i="1"/>
  <c r="E67" i="1" s="1"/>
  <c r="D67" i="1"/>
  <c r="K65" i="1"/>
  <c r="I65" i="1"/>
  <c r="E65" i="1"/>
  <c r="I64" i="1"/>
  <c r="K64" i="1" s="1"/>
  <c r="E64" i="1"/>
  <c r="I63" i="1"/>
  <c r="K63" i="1" s="1"/>
  <c r="E63" i="1"/>
  <c r="K62" i="1"/>
  <c r="I62" i="1"/>
  <c r="E62" i="1"/>
  <c r="K61" i="1"/>
  <c r="I61" i="1"/>
  <c r="E61" i="1"/>
  <c r="I60" i="1"/>
  <c r="K60" i="1" s="1"/>
  <c r="E60" i="1"/>
  <c r="I59" i="1"/>
  <c r="K59" i="1" s="1"/>
  <c r="E59" i="1"/>
  <c r="J58" i="1"/>
  <c r="H58" i="1"/>
  <c r="G58" i="1"/>
  <c r="F58" i="1"/>
  <c r="D58" i="1"/>
  <c r="E58" i="1" s="1"/>
  <c r="K56" i="1"/>
  <c r="I56" i="1"/>
  <c r="E56" i="1"/>
  <c r="K55" i="1"/>
  <c r="I55" i="1"/>
  <c r="E55" i="1"/>
  <c r="I54" i="1"/>
  <c r="K54" i="1" s="1"/>
  <c r="E54" i="1"/>
  <c r="I53" i="1"/>
  <c r="K53" i="1" s="1"/>
  <c r="E53" i="1"/>
  <c r="K52" i="1"/>
  <c r="I52" i="1"/>
  <c r="E52" i="1"/>
  <c r="K51" i="1"/>
  <c r="I51" i="1"/>
  <c r="E51" i="1"/>
  <c r="I50" i="1"/>
  <c r="K50" i="1" s="1"/>
  <c r="E50" i="1"/>
  <c r="I49" i="1"/>
  <c r="K49" i="1" s="1"/>
  <c r="E49" i="1"/>
  <c r="J48" i="1"/>
  <c r="H48" i="1"/>
  <c r="G48" i="1"/>
  <c r="F48" i="1"/>
  <c r="D48" i="1"/>
  <c r="E48" i="1" s="1"/>
  <c r="H47" i="1"/>
  <c r="D47" i="1"/>
  <c r="K45" i="1"/>
  <c r="I45" i="1"/>
  <c r="E45" i="1"/>
  <c r="K44" i="1"/>
  <c r="I44" i="1"/>
  <c r="E44" i="1"/>
  <c r="I43" i="1"/>
  <c r="K43" i="1" s="1"/>
  <c r="E43" i="1"/>
  <c r="I42" i="1"/>
  <c r="K42" i="1" s="1"/>
  <c r="K41" i="1" s="1"/>
  <c r="E42" i="1"/>
  <c r="J41" i="1"/>
  <c r="H41" i="1"/>
  <c r="G41" i="1"/>
  <c r="F41" i="1"/>
  <c r="D41" i="1"/>
  <c r="E41" i="1" s="1"/>
  <c r="K39" i="1"/>
  <c r="I39" i="1"/>
  <c r="E39" i="1"/>
  <c r="K38" i="1"/>
  <c r="I38" i="1"/>
  <c r="E38" i="1"/>
  <c r="I37" i="1"/>
  <c r="K37" i="1" s="1"/>
  <c r="E37" i="1"/>
  <c r="I36" i="1"/>
  <c r="K36" i="1" s="1"/>
  <c r="E36" i="1"/>
  <c r="K35" i="1"/>
  <c r="I35" i="1"/>
  <c r="E35" i="1"/>
  <c r="K34" i="1"/>
  <c r="I34" i="1"/>
  <c r="E34" i="1"/>
  <c r="I33" i="1"/>
  <c r="K33" i="1" s="1"/>
  <c r="E33" i="1"/>
  <c r="I32" i="1"/>
  <c r="K32" i="1" s="1"/>
  <c r="K30" i="1" s="1"/>
  <c r="E32" i="1"/>
  <c r="K31" i="1"/>
  <c r="I31" i="1"/>
  <c r="E31" i="1"/>
  <c r="J30" i="1"/>
  <c r="J10" i="1" s="1"/>
  <c r="J84" i="1" s="1"/>
  <c r="H30" i="1"/>
  <c r="G30" i="1"/>
  <c r="G10" i="1" s="1"/>
  <c r="G84" i="1" s="1"/>
  <c r="F30" i="1"/>
  <c r="E30" i="1" s="1"/>
  <c r="D30" i="1"/>
  <c r="K28" i="1"/>
  <c r="I28" i="1"/>
  <c r="E28" i="1"/>
  <c r="I27" i="1"/>
  <c r="K27" i="1" s="1"/>
  <c r="E27" i="1"/>
  <c r="I26" i="1"/>
  <c r="K26" i="1" s="1"/>
  <c r="E26" i="1"/>
  <c r="K25" i="1"/>
  <c r="I25" i="1"/>
  <c r="E25" i="1"/>
  <c r="K24" i="1"/>
  <c r="I24" i="1"/>
  <c r="E24" i="1"/>
  <c r="I23" i="1"/>
  <c r="K23" i="1" s="1"/>
  <c r="E23" i="1"/>
  <c r="I22" i="1"/>
  <c r="K22" i="1" s="1"/>
  <c r="E22" i="1"/>
  <c r="J21" i="1"/>
  <c r="H21" i="1"/>
  <c r="G21" i="1"/>
  <c r="F21" i="1"/>
  <c r="D21" i="1"/>
  <c r="E21" i="1" s="1"/>
  <c r="K19" i="1"/>
  <c r="I19" i="1"/>
  <c r="E19" i="1"/>
  <c r="K18" i="1"/>
  <c r="I18" i="1"/>
  <c r="E18" i="1"/>
  <c r="I17" i="1"/>
  <c r="K17" i="1" s="1"/>
  <c r="E17" i="1"/>
  <c r="I16" i="1"/>
  <c r="K16" i="1" s="1"/>
  <c r="E16" i="1"/>
  <c r="K15" i="1"/>
  <c r="I15" i="1"/>
  <c r="E15" i="1"/>
  <c r="K14" i="1"/>
  <c r="I14" i="1"/>
  <c r="E14" i="1"/>
  <c r="I13" i="1"/>
  <c r="K13" i="1" s="1"/>
  <c r="E13" i="1"/>
  <c r="I12" i="1"/>
  <c r="K12" i="1" s="1"/>
  <c r="E12" i="1"/>
  <c r="J11" i="1"/>
  <c r="H11" i="1"/>
  <c r="G11" i="1"/>
  <c r="F11" i="1"/>
  <c r="D11" i="1"/>
  <c r="E11" i="1" s="1"/>
  <c r="H10" i="1"/>
  <c r="H84" i="1" s="1"/>
  <c r="D10" i="1"/>
  <c r="D84" i="1" s="1"/>
  <c r="K11" i="1" l="1"/>
  <c r="K48" i="1"/>
  <c r="K21" i="1"/>
  <c r="K58" i="1"/>
  <c r="I21" i="1"/>
  <c r="I41" i="1"/>
  <c r="I48" i="1"/>
  <c r="I58" i="1"/>
  <c r="I78" i="1"/>
  <c r="F10" i="1"/>
  <c r="I30" i="1"/>
  <c r="F47" i="1"/>
  <c r="E47" i="1" s="1"/>
  <c r="I67" i="1"/>
  <c r="I11" i="1"/>
  <c r="I10" i="1" s="1"/>
  <c r="I47" i="1" l="1"/>
  <c r="F84" i="1"/>
  <c r="I84" i="1" s="1"/>
  <c r="K84" i="1" s="1"/>
  <c r="E10" i="1"/>
  <c r="E84" i="1" s="1"/>
  <c r="K47" i="1"/>
  <c r="K10" i="1"/>
</calcChain>
</file>

<file path=xl/sharedStrings.xml><?xml version="1.0" encoding="utf-8"?>
<sst xmlns="http://schemas.openxmlformats.org/spreadsheetml/2006/main" count="132" uniqueCount="78">
  <si>
    <t>Poder Ejecutivo de la Ciudad de México</t>
  </si>
  <si>
    <t>Estado Analítico del Ejercicio del Presupuesto de Egresos Detallado - LDF</t>
  </si>
  <si>
    <t>Clasificación Funcional (Finalidad y Función)</t>
  </si>
  <si>
    <t>Enero-Diciembre 2023</t>
  </si>
  <si>
    <t>(Cifras en Pesos)</t>
  </si>
  <si>
    <t>Finalidad/Función</t>
  </si>
  <si>
    <t>Egresos*</t>
  </si>
  <si>
    <t>Diferencia</t>
  </si>
  <si>
    <t xml:space="preserve">Comprometido </t>
  </si>
  <si>
    <t>Diferencia menos comprometido</t>
  </si>
  <si>
    <t>Aprobado</t>
  </si>
  <si>
    <t>Ampliaciones/
Reducciones</t>
  </si>
  <si>
    <t>Modificado</t>
  </si>
  <si>
    <t>Devengado</t>
  </si>
  <si>
    <t>Pagado</t>
  </si>
  <si>
    <t>3=(1+2)</t>
  </si>
  <si>
    <t xml:space="preserve">I. Gasto No Etiquetado </t>
  </si>
  <si>
    <t>Gobierno</t>
  </si>
  <si>
    <t>1 Legislación</t>
  </si>
  <si>
    <t>Legislación</t>
  </si>
  <si>
    <t>2 Justicia</t>
  </si>
  <si>
    <t>Justicia</t>
  </si>
  <si>
    <t>3 Coordinación De La Política De Gobierno</t>
  </si>
  <si>
    <t>Coordinación De La Política De Gobierno</t>
  </si>
  <si>
    <t>Relaciones Exteriores</t>
  </si>
  <si>
    <t>5 Asuntos Financieros Y Hacendarios</t>
  </si>
  <si>
    <t>Asuntos Financieros Y Hacendarios</t>
  </si>
  <si>
    <t>Seguridad Nacional</t>
  </si>
  <si>
    <t>7 Asuntos De Orden Publico Y De Seguridad Interior</t>
  </si>
  <si>
    <t>Asuntos De Orden Publico Y De Seguridad Interior</t>
  </si>
  <si>
    <t>8 Otros Servicios Generales</t>
  </si>
  <si>
    <t>Otros Servicios Generales</t>
  </si>
  <si>
    <t>Desarrollo Social</t>
  </si>
  <si>
    <t>1 Protección Ambiental</t>
  </si>
  <si>
    <t>Protección Ambiental</t>
  </si>
  <si>
    <t>2 Vivienda Y Servicios A La Comunidad</t>
  </si>
  <si>
    <t>Vivienda Y Servicios A La Comunidad</t>
  </si>
  <si>
    <t>3 Salud</t>
  </si>
  <si>
    <t>Salud</t>
  </si>
  <si>
    <t>4 Recreación, Cultura Y Otras Manifestaciones Sociales</t>
  </si>
  <si>
    <t>Recreación, Cultura Y Otras Manifestaciones Sociales</t>
  </si>
  <si>
    <t>5 Educación</t>
  </si>
  <si>
    <t>Educación</t>
  </si>
  <si>
    <t>6 Protección Social</t>
  </si>
  <si>
    <t>Protección Social</t>
  </si>
  <si>
    <t>7 Otros Asuntos Sociales</t>
  </si>
  <si>
    <t>Otros Asuntos Sociales</t>
  </si>
  <si>
    <t>Desarrollo Económico</t>
  </si>
  <si>
    <t>1 Asuntos Económicos, Comerciales Y Laborales En General</t>
  </si>
  <si>
    <t>Asuntos Económicos, Comerciales Y Laborales En General</t>
  </si>
  <si>
    <t>2 Agropecuaria, Silvicultura, Pesca Y Caza</t>
  </si>
  <si>
    <t>Agropecuaria, Silvicultura, Pesca Y Caza</t>
  </si>
  <si>
    <t>Combustibles y Energía</t>
  </si>
  <si>
    <t>3 Minería, Manofacturas y Construcción</t>
  </si>
  <si>
    <t>Minería, Manofacturas y Construcción</t>
  </si>
  <si>
    <t>5 Transporte</t>
  </si>
  <si>
    <t>Transporte</t>
  </si>
  <si>
    <t>Comunicaciones</t>
  </si>
  <si>
    <t>7 Turismo</t>
  </si>
  <si>
    <t>Turismo</t>
  </si>
  <si>
    <t>8 Ciencia, Tecnología E Innovación</t>
  </si>
  <si>
    <t>Ciencia, Tecnología E Innovación</t>
  </si>
  <si>
    <t>9 Otras Industrias Y Otros Asuntos Económicos</t>
  </si>
  <si>
    <t>Otras Industrias Y Otros Asuntos Económicos</t>
  </si>
  <si>
    <t>Otras No Clasificadas en Funciones Anteriores</t>
  </si>
  <si>
    <t>1 Transacciones De La Deuda Publica / Costo Financiero De La Deuda</t>
  </si>
  <si>
    <t>Transacciones De La Deuda Publica / Costo Financiero De La Deuda</t>
  </si>
  <si>
    <t>2 Transferencias, Participaciones y Aportaciones entre diferentes niveles y Ordenes de Gobierno</t>
  </si>
  <si>
    <t>Transferencias, Participaciones y Aportaciones entre diferentes niveles y Ordenes de Gobierno</t>
  </si>
  <si>
    <t>Saneamiento del Sistema Financiero</t>
  </si>
  <si>
    <t>Adeudos de Ejercicios Fiscales Anteriores</t>
  </si>
  <si>
    <t>II. Gasto Etiquetado</t>
  </si>
  <si>
    <t>III. Total de Egresos (III = I + II)</t>
  </si>
  <si>
    <t>Nota: Cifras Preliminares, las correspondientes al cierre del ejercicio se registrarán en el Informe de Cuenta Pública 2023.</t>
  </si>
  <si>
    <r>
      <rPr>
        <b/>
        <sz val="10"/>
        <color rgb="FF000000"/>
        <rFont val="Source Sans Pro"/>
      </rPr>
      <t>Las cifras</t>
    </r>
    <r>
      <rPr>
        <sz val="10"/>
        <color rgb="FF000000"/>
        <rFont val="Source Sans Pro"/>
      </rPr>
      <t xml:space="preserve"> pueden variar por efecto de redondeo. </t>
    </r>
  </si>
  <si>
    <r>
      <rPr>
        <b/>
        <sz val="10"/>
        <color rgb="FF000000"/>
        <rFont val="Source Sans Pro"/>
      </rPr>
      <t xml:space="preserve">Las cifras </t>
    </r>
    <r>
      <rPr>
        <sz val="10"/>
        <color rgb="FF000000"/>
        <rFont val="Source Sans Pro"/>
      </rPr>
      <t>entre paréntesis indican variaciones negativas.</t>
    </r>
  </si>
  <si>
    <r>
      <t>Fuente:</t>
    </r>
    <r>
      <rPr>
        <sz val="10"/>
        <color rgb="FF000000"/>
        <rFont val="Source Sans Pro"/>
      </rPr>
      <t xml:space="preserve"> Secretaría de Administración y Finanzas</t>
    </r>
  </si>
  <si>
    <r>
      <t>*</t>
    </r>
    <r>
      <rPr>
        <b/>
        <sz val="10"/>
        <color rgb="FF000000"/>
        <rFont val="Source Sans Pro"/>
      </rPr>
      <t>El monto</t>
    </r>
    <r>
      <rPr>
        <sz val="10"/>
        <color rgb="FF000000"/>
        <rFont val="Source Sans Pro"/>
      </rPr>
      <t xml:space="preserve"> presupuestal incluye las transferencias realizadas a los Órganos de Gobierno y Autónomos, así como al Sector Paraestatal No Financiero.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</si>
</sst>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??_);_(@_)"/>
    <numFmt numFmtId="165" formatCode="#,##0.0_);\(#,##0.0\)"/>
    <numFmt numFmtId="166" formatCode="_-* #,##0.0_-;\-* #,##0.0_-;_-* &quot;-&quot;??_-;_-@_-"/>
  </numFmts>
  <fonts count="9" x14ac:knownFonts="1">
    <font>
      <sz val="11"/>
      <color rgb="FF000000"/>
      <name val="Calibri"/>
    </font>
    <font>
      <sz val="12"/>
      <color rgb="FF000000"/>
      <name val="Source Sans Pro"/>
    </font>
    <font>
      <b/>
      <sz val="12"/>
      <color theme="0"/>
      <name val="Source Sans Pro"/>
      <family val="2"/>
    </font>
    <font>
      <b/>
      <sz val="12"/>
      <color rgb="FF000000"/>
      <name val="Source Sans Pro"/>
    </font>
    <font>
      <b/>
      <sz val="10"/>
      <color rgb="FF666699"/>
      <name val="Arial"/>
    </font>
    <font>
      <sz val="9"/>
      <color rgb="FF000000"/>
      <name val="Source Sans Pro"/>
    </font>
    <font>
      <b/>
      <sz val="12"/>
      <color rgb="FF666699"/>
      <name val="Source Sans Pro"/>
    </font>
    <font>
      <b/>
      <sz val="10"/>
      <color rgb="FF000000"/>
      <name val="Source Sans Pro"/>
    </font>
    <font>
      <sz val="10"/>
      <color rgb="FF000000"/>
      <name val="Source Sans Pro"/>
    </font>
  </fonts>
  <fills count="3">
    <fill>
      <patternFill patternType="none"/>
    </fill>
    <fill>
      <patternFill patternType="gray125"/>
    </fill>
    <fill>
      <patternFill patternType="solid">
        <fgColor rgb="FF691C20"/>
        <bgColor rgb="FFFFFFFF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quotePrefix="1" applyFont="1" applyFill="1" applyBorder="1" applyAlignment="1">
      <alignment horizontal="center" vertical="center" wrapText="1"/>
    </xf>
    <xf numFmtId="0" fontId="2" fillId="2" borderId="11" xfId="0" quotePrefix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top" wrapText="1"/>
    </xf>
    <xf numFmtId="49" fontId="2" fillId="2" borderId="1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/>
    <xf numFmtId="164" fontId="3" fillId="0" borderId="0" xfId="0" applyNumberFormat="1" applyFont="1" applyAlignment="1">
      <alignment horizontal="center" wrapText="1"/>
    </xf>
    <xf numFmtId="165" fontId="3" fillId="0" borderId="0" xfId="0" applyNumberFormat="1" applyFont="1"/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justify" vertical="center" wrapText="1"/>
    </xf>
    <xf numFmtId="164" fontId="5" fillId="0" borderId="0" xfId="0" applyNumberFormat="1" applyFont="1" applyAlignment="1">
      <alignment horizontal="center" vertical="center" wrapText="1"/>
    </xf>
    <xf numFmtId="165" fontId="3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166" fontId="6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166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1" fillId="0" borderId="15" xfId="0" applyFont="1" applyBorder="1" applyAlignment="1">
      <alignment horizontal="left" vertical="center" wrapText="1"/>
    </xf>
    <xf numFmtId="165" fontId="1" fillId="0" borderId="15" xfId="0" applyNumberFormat="1" applyFont="1" applyBorder="1" applyAlignment="1">
      <alignment vertical="center"/>
    </xf>
    <xf numFmtId="0" fontId="7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SAF\IAT\2023\4_ED\clasificaciones\Ejecutivo\LDF\ldf_ej_190(1).xlsx" TargetMode="External"/><Relationship Id="rId1" Type="http://schemas.openxmlformats.org/officeDocument/2006/relationships/externalLinkPath" Target="ldf_ej_19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rmato 6a"/>
      <sheetName val="Formato 6c"/>
      <sheetName val="Formato 6b_1"/>
      <sheetName val="Formato 6b_2"/>
      <sheetName val="Formato 6b_3"/>
      <sheetName val="Formato 6d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F7E25-E660-45B5-8357-B08325BB0CB4}">
  <sheetPr>
    <tabColor rgb="FF00B050"/>
    <pageSetUpPr fitToPage="1"/>
  </sheetPr>
  <dimension ref="A1:Q90"/>
  <sheetViews>
    <sheetView showGridLines="0" tabSelected="1" view="pageBreakPreview" topLeftCell="B11" zoomScale="55" zoomScaleNormal="85" workbookViewId="0">
      <selection activeCell="H84" sqref="H84"/>
    </sheetView>
  </sheetViews>
  <sheetFormatPr baseColWidth="10" defaultColWidth="11.5703125" defaultRowHeight="15.75" x14ac:dyDescent="0.25"/>
  <cols>
    <col min="1" max="1" width="0" style="1" hidden="1" customWidth="1"/>
    <col min="2" max="2" width="61.5703125" style="1" customWidth="1"/>
    <col min="3" max="3" width="1.85546875" style="1" customWidth="1"/>
    <col min="4" max="4" width="25.140625" style="1" bestFit="1" customWidth="1"/>
    <col min="5" max="5" width="23.5703125" style="1" bestFit="1" customWidth="1"/>
    <col min="6" max="6" width="25.140625" style="1" bestFit="1" customWidth="1"/>
    <col min="7" max="8" width="24.5703125" style="1" bestFit="1" customWidth="1"/>
    <col min="9" max="10" width="23" style="1" bestFit="1" customWidth="1"/>
    <col min="11" max="11" width="26.28515625" style="1" customWidth="1"/>
    <col min="12" max="12" width="1.85546875" style="1" customWidth="1"/>
    <col min="13" max="13" width="12" style="1" customWidth="1"/>
    <col min="14" max="14" width="14.5703125" style="1" customWidth="1"/>
    <col min="15" max="15" width="14.85546875" style="1" customWidth="1"/>
    <col min="16" max="16" width="14.5703125" style="1" customWidth="1"/>
    <col min="17" max="17" width="11.5703125" style="1"/>
  </cols>
  <sheetData>
    <row r="1" spans="1:16" x14ac:dyDescent="0.25">
      <c r="B1" s="2" t="s">
        <v>0</v>
      </c>
      <c r="C1" s="3"/>
      <c r="D1" s="3"/>
      <c r="E1" s="3"/>
      <c r="F1" s="3"/>
      <c r="G1" s="3"/>
      <c r="H1" s="3"/>
      <c r="I1" s="3"/>
      <c r="J1" s="3"/>
      <c r="K1" s="4"/>
    </row>
    <row r="2" spans="1:16" x14ac:dyDescent="0.25">
      <c r="B2" s="5" t="s">
        <v>1</v>
      </c>
      <c r="C2" s="6"/>
      <c r="D2" s="6"/>
      <c r="E2" s="6"/>
      <c r="F2" s="6"/>
      <c r="G2" s="6"/>
      <c r="H2" s="6"/>
      <c r="I2" s="6"/>
      <c r="J2" s="6"/>
      <c r="K2" s="7"/>
    </row>
    <row r="3" spans="1:16" x14ac:dyDescent="0.25">
      <c r="B3" s="5" t="s">
        <v>2</v>
      </c>
      <c r="C3" s="6"/>
      <c r="D3" s="6"/>
      <c r="E3" s="6"/>
      <c r="F3" s="6"/>
      <c r="G3" s="6"/>
      <c r="H3" s="6"/>
      <c r="I3" s="6"/>
      <c r="J3" s="6"/>
      <c r="K3" s="7"/>
    </row>
    <row r="4" spans="1:16" x14ac:dyDescent="0.25">
      <c r="B4" s="5" t="s">
        <v>3</v>
      </c>
      <c r="C4" s="6"/>
      <c r="D4" s="6"/>
      <c r="E4" s="6"/>
      <c r="F4" s="6"/>
      <c r="G4" s="6"/>
      <c r="H4" s="6"/>
      <c r="I4" s="6"/>
      <c r="J4" s="6"/>
      <c r="K4" s="7"/>
    </row>
    <row r="5" spans="1:16" x14ac:dyDescent="0.25">
      <c r="B5" s="8" t="s">
        <v>4</v>
      </c>
      <c r="C5" s="6"/>
      <c r="D5" s="9"/>
      <c r="E5" s="9"/>
      <c r="F5" s="9"/>
      <c r="G5" s="9"/>
      <c r="H5" s="9"/>
      <c r="I5" s="9"/>
      <c r="J5" s="9"/>
      <c r="K5" s="10"/>
    </row>
    <row r="6" spans="1:16" x14ac:dyDescent="0.25">
      <c r="B6" s="11" t="s">
        <v>5</v>
      </c>
      <c r="C6" s="12"/>
      <c r="D6" s="13" t="s">
        <v>6</v>
      </c>
      <c r="E6" s="14"/>
      <c r="F6" s="14"/>
      <c r="G6" s="14"/>
      <c r="H6" s="14"/>
      <c r="I6" s="15" t="s">
        <v>7</v>
      </c>
      <c r="J6" s="15" t="s">
        <v>8</v>
      </c>
      <c r="K6" s="15" t="s">
        <v>9</v>
      </c>
    </row>
    <row r="7" spans="1:16" ht="31.5" customHeight="1" x14ac:dyDescent="0.25">
      <c r="B7" s="11"/>
      <c r="C7" s="16"/>
      <c r="D7" s="17" t="s">
        <v>10</v>
      </c>
      <c r="E7" s="18" t="s">
        <v>11</v>
      </c>
      <c r="F7" s="18" t="s">
        <v>12</v>
      </c>
      <c r="G7" s="18" t="s">
        <v>13</v>
      </c>
      <c r="H7" s="18" t="s">
        <v>14</v>
      </c>
      <c r="I7" s="19"/>
      <c r="J7" s="19"/>
      <c r="K7" s="19"/>
    </row>
    <row r="8" spans="1:16" x14ac:dyDescent="0.25">
      <c r="B8" s="11"/>
      <c r="C8" s="20"/>
      <c r="D8" s="21">
        <v>1</v>
      </c>
      <c r="E8" s="22">
        <v>2</v>
      </c>
      <c r="F8" s="18" t="s">
        <v>15</v>
      </c>
      <c r="G8" s="23">
        <v>4</v>
      </c>
      <c r="H8" s="23">
        <v>5</v>
      </c>
      <c r="I8" s="24"/>
      <c r="J8" s="24"/>
      <c r="K8" s="24"/>
    </row>
    <row r="9" spans="1:16" s="25" customFormat="1" x14ac:dyDescent="0.25"/>
    <row r="10" spans="1:16" s="25" customFormat="1" x14ac:dyDescent="0.25">
      <c r="B10" s="26" t="s">
        <v>16</v>
      </c>
      <c r="D10" s="27">
        <f>D11+D21+D30+D41</f>
        <v>217848970471</v>
      </c>
      <c r="E10" s="27">
        <f t="shared" ref="E10:E19" si="0">F10-D10</f>
        <v>25337292894.559998</v>
      </c>
      <c r="F10" s="27">
        <f t="shared" ref="F10:K10" si="1">F11+F21+F30+F41</f>
        <v>243186263365.56</v>
      </c>
      <c r="G10" s="27">
        <f t="shared" si="1"/>
        <v>225103048569.29999</v>
      </c>
      <c r="H10" s="27">
        <f t="shared" si="1"/>
        <v>225103048569.29999</v>
      </c>
      <c r="I10" s="27">
        <f t="shared" si="1"/>
        <v>18083214796.26001</v>
      </c>
      <c r="J10" s="27">
        <f t="shared" si="1"/>
        <v>13625116117.16</v>
      </c>
      <c r="K10" s="27">
        <f t="shared" si="1"/>
        <v>4458098679.100008</v>
      </c>
    </row>
    <row r="11" spans="1:16" s="28" customFormat="1" x14ac:dyDescent="0.25">
      <c r="B11" s="26" t="s">
        <v>17</v>
      </c>
      <c r="C11" s="26"/>
      <c r="D11" s="29">
        <f>SUM(D12:D19)</f>
        <v>76809679869</v>
      </c>
      <c r="E11" s="29">
        <f t="shared" si="0"/>
        <v>10964594190.150009</v>
      </c>
      <c r="F11" s="29">
        <f t="shared" ref="F11:K11" si="2">SUM(F12:F19)</f>
        <v>87774274059.150009</v>
      </c>
      <c r="G11" s="29">
        <f t="shared" si="2"/>
        <v>86027238227.189987</v>
      </c>
      <c r="H11" s="29">
        <f t="shared" si="2"/>
        <v>86027238227.189987</v>
      </c>
      <c r="I11" s="29">
        <f t="shared" si="2"/>
        <v>1747035831.9600024</v>
      </c>
      <c r="J11" s="29">
        <f t="shared" si="2"/>
        <v>1462568635.75</v>
      </c>
      <c r="K11" s="29">
        <f t="shared" si="2"/>
        <v>284467196.21000242</v>
      </c>
      <c r="L11" s="30"/>
      <c r="M11" s="30"/>
      <c r="N11" s="30"/>
      <c r="O11" s="30"/>
      <c r="P11" s="30"/>
    </row>
    <row r="12" spans="1:16" x14ac:dyDescent="0.25">
      <c r="A12" s="31" t="s">
        <v>18</v>
      </c>
      <c r="B12" s="32" t="s">
        <v>19</v>
      </c>
      <c r="C12" s="33"/>
      <c r="D12" s="34">
        <v>2050000000</v>
      </c>
      <c r="E12" s="34">
        <f t="shared" si="0"/>
        <v>103268234</v>
      </c>
      <c r="F12" s="34">
        <v>2153268234</v>
      </c>
      <c r="G12" s="34">
        <v>2153268234</v>
      </c>
      <c r="H12" s="34">
        <v>2153268234</v>
      </c>
      <c r="I12" s="34">
        <f t="shared" ref="I12:I19" si="3">+F12-H12</f>
        <v>0</v>
      </c>
      <c r="J12" s="34">
        <v>0</v>
      </c>
      <c r="K12" s="34">
        <f t="shared" ref="K12:K19" si="4">+I12-J12</f>
        <v>0</v>
      </c>
      <c r="L12" s="35"/>
      <c r="M12" s="36"/>
      <c r="N12" s="37"/>
      <c r="O12" s="37"/>
      <c r="P12" s="37"/>
    </row>
    <row r="13" spans="1:16" x14ac:dyDescent="0.25">
      <c r="A13" s="31" t="s">
        <v>20</v>
      </c>
      <c r="B13" s="32" t="s">
        <v>21</v>
      </c>
      <c r="C13" s="33"/>
      <c r="D13" s="34">
        <v>21697310834</v>
      </c>
      <c r="E13" s="34">
        <f t="shared" si="0"/>
        <v>1370744325.7200012</v>
      </c>
      <c r="F13" s="34">
        <v>23068055159.720001</v>
      </c>
      <c r="G13" s="34">
        <v>22866617831.619999</v>
      </c>
      <c r="H13" s="34">
        <v>22866617831.619999</v>
      </c>
      <c r="I13" s="34">
        <f t="shared" si="3"/>
        <v>201437328.10000229</v>
      </c>
      <c r="J13" s="34">
        <v>164484163.25999999</v>
      </c>
      <c r="K13" s="34">
        <f t="shared" si="4"/>
        <v>36953164.840002298</v>
      </c>
      <c r="L13" s="35"/>
      <c r="M13" s="36"/>
      <c r="N13" s="37"/>
      <c r="O13" s="37"/>
      <c r="P13" s="37"/>
    </row>
    <row r="14" spans="1:16" x14ac:dyDescent="0.25">
      <c r="A14" s="31" t="s">
        <v>22</v>
      </c>
      <c r="B14" s="32" t="s">
        <v>23</v>
      </c>
      <c r="C14" s="33"/>
      <c r="D14" s="34">
        <v>4229348528</v>
      </c>
      <c r="E14" s="34">
        <f t="shared" si="0"/>
        <v>252078860.98999977</v>
      </c>
      <c r="F14" s="34">
        <v>4481427388.9899998</v>
      </c>
      <c r="G14" s="34">
        <v>4311769992.46</v>
      </c>
      <c r="H14" s="34">
        <v>4311769992.46</v>
      </c>
      <c r="I14" s="34">
        <f t="shared" si="3"/>
        <v>169657396.52999973</v>
      </c>
      <c r="J14" s="34">
        <v>87867370.299999997</v>
      </c>
      <c r="K14" s="34">
        <f t="shared" si="4"/>
        <v>81790026.229999736</v>
      </c>
      <c r="L14" s="35"/>
      <c r="M14" s="36"/>
      <c r="N14" s="37"/>
      <c r="O14" s="37"/>
      <c r="P14" s="37"/>
    </row>
    <row r="15" spans="1:16" x14ac:dyDescent="0.25">
      <c r="A15" s="31"/>
      <c r="B15" s="32" t="s">
        <v>24</v>
      </c>
      <c r="C15" s="33"/>
      <c r="D15" s="34"/>
      <c r="E15" s="34">
        <f t="shared" si="0"/>
        <v>0</v>
      </c>
      <c r="F15" s="34"/>
      <c r="G15" s="34"/>
      <c r="H15" s="34"/>
      <c r="I15" s="34">
        <f t="shared" si="3"/>
        <v>0</v>
      </c>
      <c r="J15" s="34"/>
      <c r="K15" s="34">
        <f t="shared" si="4"/>
        <v>0</v>
      </c>
      <c r="L15" s="35"/>
      <c r="M15" s="36"/>
      <c r="N15" s="37"/>
      <c r="O15" s="37"/>
      <c r="P15" s="37"/>
    </row>
    <row r="16" spans="1:16" x14ac:dyDescent="0.25">
      <c r="A16" s="31" t="s">
        <v>25</v>
      </c>
      <c r="B16" s="32" t="s">
        <v>26</v>
      </c>
      <c r="C16" s="33"/>
      <c r="D16" s="34">
        <v>4034786409</v>
      </c>
      <c r="E16" s="34">
        <f t="shared" si="0"/>
        <v>4419860104.4300003</v>
      </c>
      <c r="F16" s="34">
        <v>8454646513.4300003</v>
      </c>
      <c r="G16" s="34">
        <v>8304062512.79</v>
      </c>
      <c r="H16" s="34">
        <v>8304062512.79</v>
      </c>
      <c r="I16" s="34">
        <f t="shared" si="3"/>
        <v>150584000.64000034</v>
      </c>
      <c r="J16" s="34">
        <v>120404107.2</v>
      </c>
      <c r="K16" s="34">
        <f t="shared" si="4"/>
        <v>30179893.44000034</v>
      </c>
      <c r="L16" s="35"/>
      <c r="M16" s="36"/>
      <c r="N16" s="37"/>
      <c r="O16" s="37"/>
      <c r="P16" s="37"/>
    </row>
    <row r="17" spans="1:16" x14ac:dyDescent="0.25">
      <c r="A17" s="31"/>
      <c r="B17" s="32" t="s">
        <v>27</v>
      </c>
      <c r="C17" s="33"/>
      <c r="D17" s="34"/>
      <c r="E17" s="34">
        <f t="shared" si="0"/>
        <v>0</v>
      </c>
      <c r="F17" s="34"/>
      <c r="G17" s="34"/>
      <c r="H17" s="34"/>
      <c r="I17" s="34">
        <f t="shared" si="3"/>
        <v>0</v>
      </c>
      <c r="J17" s="34"/>
      <c r="K17" s="34">
        <f t="shared" si="4"/>
        <v>0</v>
      </c>
      <c r="L17" s="35"/>
      <c r="M17" s="36"/>
      <c r="N17" s="37"/>
      <c r="O17" s="37"/>
      <c r="P17" s="37"/>
    </row>
    <row r="18" spans="1:16" x14ac:dyDescent="0.25">
      <c r="A18" s="31" t="s">
        <v>28</v>
      </c>
      <c r="B18" s="32" t="s">
        <v>29</v>
      </c>
      <c r="C18" s="33"/>
      <c r="D18" s="34">
        <v>41252820844</v>
      </c>
      <c r="E18" s="34">
        <f t="shared" si="0"/>
        <v>4339123203.6800003</v>
      </c>
      <c r="F18" s="34">
        <v>45591944047.68</v>
      </c>
      <c r="G18" s="34">
        <v>44575595034.68</v>
      </c>
      <c r="H18" s="34">
        <v>44575595034.68</v>
      </c>
      <c r="I18" s="34">
        <f t="shared" si="3"/>
        <v>1016349013</v>
      </c>
      <c r="J18" s="34">
        <v>946889199.77999997</v>
      </c>
      <c r="K18" s="34">
        <f t="shared" si="4"/>
        <v>69459813.220000029</v>
      </c>
      <c r="L18" s="35"/>
      <c r="M18" s="36"/>
      <c r="N18" s="37"/>
      <c r="O18" s="37"/>
      <c r="P18" s="37"/>
    </row>
    <row r="19" spans="1:16" x14ac:dyDescent="0.25">
      <c r="A19" s="31" t="s">
        <v>30</v>
      </c>
      <c r="B19" s="32" t="s">
        <v>31</v>
      </c>
      <c r="C19" s="33"/>
      <c r="D19" s="34">
        <v>3545413254</v>
      </c>
      <c r="E19" s="34">
        <f t="shared" si="0"/>
        <v>479519461.32999992</v>
      </c>
      <c r="F19" s="34">
        <v>4024932715.3299999</v>
      </c>
      <c r="G19" s="34">
        <v>3815924621.6399999</v>
      </c>
      <c r="H19" s="34">
        <v>3815924621.6399999</v>
      </c>
      <c r="I19" s="34">
        <f t="shared" si="3"/>
        <v>209008093.69000006</v>
      </c>
      <c r="J19" s="34">
        <v>142923795.21000001</v>
      </c>
      <c r="K19" s="34">
        <f t="shared" si="4"/>
        <v>66084298.480000049</v>
      </c>
      <c r="L19" s="35"/>
      <c r="M19" s="38"/>
      <c r="N19" s="39"/>
      <c r="O19" s="39"/>
      <c r="P19" s="39"/>
    </row>
    <row r="20" spans="1:16" x14ac:dyDescent="0.25">
      <c r="B20" s="32"/>
      <c r="C20" s="33"/>
      <c r="D20" s="40"/>
      <c r="E20" s="40"/>
      <c r="F20" s="40"/>
      <c r="G20" s="40"/>
      <c r="H20" s="40"/>
      <c r="I20" s="40"/>
      <c r="J20" s="40"/>
      <c r="K20" s="40"/>
      <c r="L20" s="35"/>
      <c r="M20" s="38"/>
      <c r="N20" s="39"/>
      <c r="O20" s="39"/>
      <c r="P20" s="39"/>
    </row>
    <row r="21" spans="1:16" s="28" customFormat="1" x14ac:dyDescent="0.25">
      <c r="B21" s="26" t="s">
        <v>32</v>
      </c>
      <c r="C21" s="26"/>
      <c r="D21" s="29">
        <f>SUM(D22:D28)</f>
        <v>66562432487</v>
      </c>
      <c r="E21" s="29">
        <f t="shared" ref="E21:E28" si="5">F21-D21</f>
        <v>709353093.33000946</v>
      </c>
      <c r="F21" s="29">
        <f t="shared" ref="F21:K21" si="6">SUM(F22:F28)</f>
        <v>67271785580.330009</v>
      </c>
      <c r="G21" s="29">
        <f t="shared" si="6"/>
        <v>60568218357.499992</v>
      </c>
      <c r="H21" s="29">
        <f t="shared" si="6"/>
        <v>60568218357.499992</v>
      </c>
      <c r="I21" s="29">
        <f t="shared" si="6"/>
        <v>6703567222.8300009</v>
      </c>
      <c r="J21" s="29">
        <f t="shared" si="6"/>
        <v>5424045664.0100002</v>
      </c>
      <c r="K21" s="29">
        <f t="shared" si="6"/>
        <v>1279521558.8200002</v>
      </c>
      <c r="L21" s="30"/>
      <c r="M21" s="30"/>
      <c r="N21" s="30"/>
      <c r="O21" s="30"/>
      <c r="P21" s="30"/>
    </row>
    <row r="22" spans="1:16" x14ac:dyDescent="0.25">
      <c r="A22" s="31" t="s">
        <v>33</v>
      </c>
      <c r="B22" s="32" t="s">
        <v>34</v>
      </c>
      <c r="C22" s="33"/>
      <c r="D22" s="34">
        <v>8043445857</v>
      </c>
      <c r="E22" s="34">
        <f t="shared" si="5"/>
        <v>730364329.42000008</v>
      </c>
      <c r="F22" s="34">
        <v>8773810186.4200001</v>
      </c>
      <c r="G22" s="34">
        <v>7757590556.5600004</v>
      </c>
      <c r="H22" s="34">
        <v>7757590556.5600004</v>
      </c>
      <c r="I22" s="34">
        <f t="shared" ref="I22:I28" si="7">+F22-H22</f>
        <v>1016219629.8599997</v>
      </c>
      <c r="J22" s="34">
        <v>958127256.69000006</v>
      </c>
      <c r="K22" s="34">
        <f t="shared" ref="K22:K28" si="8">+I22-J22</f>
        <v>58092373.169999599</v>
      </c>
      <c r="L22" s="35"/>
      <c r="M22" s="36"/>
      <c r="N22" s="37"/>
      <c r="O22" s="37"/>
      <c r="P22" s="37"/>
    </row>
    <row r="23" spans="1:16" x14ac:dyDescent="0.25">
      <c r="A23" s="31" t="s">
        <v>35</v>
      </c>
      <c r="B23" s="32" t="s">
        <v>36</v>
      </c>
      <c r="C23" s="33"/>
      <c r="D23" s="34">
        <v>33716629437</v>
      </c>
      <c r="E23" s="34">
        <f t="shared" si="5"/>
        <v>620400288.56000137</v>
      </c>
      <c r="F23" s="34">
        <v>34337029725.560001</v>
      </c>
      <c r="G23" s="34">
        <v>30953799881.080002</v>
      </c>
      <c r="H23" s="34">
        <v>30953799881.080002</v>
      </c>
      <c r="I23" s="34">
        <f t="shared" si="7"/>
        <v>3383229844.4799995</v>
      </c>
      <c r="J23" s="34">
        <v>2995172754.4400001</v>
      </c>
      <c r="K23" s="34">
        <f t="shared" si="8"/>
        <v>388057090.03999949</v>
      </c>
      <c r="L23" s="35"/>
      <c r="M23" s="36"/>
      <c r="N23" s="37"/>
      <c r="O23" s="37"/>
      <c r="P23" s="37"/>
    </row>
    <row r="24" spans="1:16" x14ac:dyDescent="0.25">
      <c r="A24" s="31" t="s">
        <v>37</v>
      </c>
      <c r="B24" s="32" t="s">
        <v>38</v>
      </c>
      <c r="C24" s="33"/>
      <c r="D24" s="34">
        <v>13551940418</v>
      </c>
      <c r="E24" s="34">
        <f t="shared" si="5"/>
        <v>-1412758284.25</v>
      </c>
      <c r="F24" s="34">
        <v>12139182133.75</v>
      </c>
      <c r="G24" s="34">
        <v>10506861100.98</v>
      </c>
      <c r="H24" s="34">
        <v>10506861100.98</v>
      </c>
      <c r="I24" s="34">
        <f t="shared" si="7"/>
        <v>1632321032.7700005</v>
      </c>
      <c r="J24" s="34">
        <v>990222001.36000001</v>
      </c>
      <c r="K24" s="34">
        <f t="shared" si="8"/>
        <v>642099031.41000044</v>
      </c>
      <c r="L24" s="35"/>
      <c r="M24" s="36"/>
      <c r="N24" s="37"/>
      <c r="O24" s="37"/>
      <c r="P24" s="37"/>
    </row>
    <row r="25" spans="1:16" x14ac:dyDescent="0.25">
      <c r="A25" s="31" t="s">
        <v>39</v>
      </c>
      <c r="B25" s="32" t="s">
        <v>40</v>
      </c>
      <c r="C25" s="33"/>
      <c r="D25" s="34">
        <v>3447466922</v>
      </c>
      <c r="E25" s="34">
        <f t="shared" si="5"/>
        <v>210206402.73000002</v>
      </c>
      <c r="F25" s="34">
        <v>3657673324.73</v>
      </c>
      <c r="G25" s="34">
        <v>3412036355.6799998</v>
      </c>
      <c r="H25" s="34">
        <v>3412036355.6799998</v>
      </c>
      <c r="I25" s="34">
        <f t="shared" si="7"/>
        <v>245636969.05000019</v>
      </c>
      <c r="J25" s="34">
        <v>177624745.68000001</v>
      </c>
      <c r="K25" s="34">
        <f t="shared" si="8"/>
        <v>68012223.370000184</v>
      </c>
      <c r="L25" s="35"/>
      <c r="M25" s="36"/>
      <c r="N25" s="37"/>
      <c r="O25" s="37"/>
      <c r="P25" s="37"/>
    </row>
    <row r="26" spans="1:16" x14ac:dyDescent="0.25">
      <c r="A26" s="31" t="s">
        <v>41</v>
      </c>
      <c r="B26" s="32" t="s">
        <v>42</v>
      </c>
      <c r="C26" s="33"/>
      <c r="D26" s="34">
        <v>3107505610</v>
      </c>
      <c r="E26" s="34">
        <f t="shared" si="5"/>
        <v>-29892756.739999771</v>
      </c>
      <c r="F26" s="34">
        <v>3077612853.2600002</v>
      </c>
      <c r="G26" s="34">
        <v>2949493796.4499998</v>
      </c>
      <c r="H26" s="34">
        <v>2949493796.4499998</v>
      </c>
      <c r="I26" s="34">
        <f t="shared" si="7"/>
        <v>128119056.81000042</v>
      </c>
      <c r="J26" s="34">
        <v>65896054.390000001</v>
      </c>
      <c r="K26" s="34">
        <f t="shared" si="8"/>
        <v>62223002.420000419</v>
      </c>
      <c r="L26" s="35"/>
      <c r="M26" s="36"/>
      <c r="N26" s="37"/>
      <c r="O26" s="37"/>
      <c r="P26" s="37"/>
    </row>
    <row r="27" spans="1:16" x14ac:dyDescent="0.25">
      <c r="A27" s="31" t="s">
        <v>43</v>
      </c>
      <c r="B27" s="32" t="s">
        <v>44</v>
      </c>
      <c r="C27" s="33"/>
      <c r="D27" s="34">
        <v>3488103374</v>
      </c>
      <c r="E27" s="34">
        <f t="shared" si="5"/>
        <v>487999552.69999981</v>
      </c>
      <c r="F27" s="34">
        <v>3976102926.6999998</v>
      </c>
      <c r="G27" s="34">
        <v>3774589854.9699998</v>
      </c>
      <c r="H27" s="34">
        <v>3774589854.9699998</v>
      </c>
      <c r="I27" s="34">
        <f t="shared" si="7"/>
        <v>201513071.73000002</v>
      </c>
      <c r="J27" s="34">
        <v>146967640.37</v>
      </c>
      <c r="K27" s="34">
        <f t="shared" si="8"/>
        <v>54545431.360000014</v>
      </c>
      <c r="L27" s="35"/>
      <c r="M27" s="36"/>
      <c r="N27" s="37"/>
      <c r="O27" s="37"/>
      <c r="P27" s="37"/>
    </row>
    <row r="28" spans="1:16" x14ac:dyDescent="0.25">
      <c r="A28" s="31" t="s">
        <v>45</v>
      </c>
      <c r="B28" s="32" t="s">
        <v>46</v>
      </c>
      <c r="C28" s="33"/>
      <c r="D28" s="34">
        <v>1207340869</v>
      </c>
      <c r="E28" s="34">
        <f t="shared" si="5"/>
        <v>103033560.91000009</v>
      </c>
      <c r="F28" s="34">
        <v>1310374429.9100001</v>
      </c>
      <c r="G28" s="34">
        <v>1213846811.78</v>
      </c>
      <c r="H28" s="34">
        <v>1213846811.78</v>
      </c>
      <c r="I28" s="34">
        <f t="shared" si="7"/>
        <v>96527618.130000114</v>
      </c>
      <c r="J28" s="34">
        <v>90035211.079999998</v>
      </c>
      <c r="K28" s="34">
        <f t="shared" si="8"/>
        <v>6492407.0500001162</v>
      </c>
      <c r="L28" s="35"/>
      <c r="M28" s="36"/>
      <c r="N28" s="37"/>
      <c r="O28" s="37"/>
      <c r="P28" s="37"/>
    </row>
    <row r="29" spans="1:16" x14ac:dyDescent="0.25">
      <c r="B29" s="32"/>
      <c r="C29" s="33"/>
      <c r="D29" s="40"/>
      <c r="E29" s="40"/>
      <c r="F29" s="40"/>
      <c r="G29" s="40"/>
      <c r="H29" s="40"/>
      <c r="I29" s="40"/>
      <c r="J29" s="40"/>
      <c r="K29" s="40"/>
      <c r="L29" s="35"/>
      <c r="M29" s="36"/>
      <c r="N29" s="37"/>
      <c r="O29" s="37"/>
      <c r="P29" s="37"/>
    </row>
    <row r="30" spans="1:16" s="28" customFormat="1" x14ac:dyDescent="0.25">
      <c r="B30" s="26" t="s">
        <v>47</v>
      </c>
      <c r="C30" s="26"/>
      <c r="D30" s="29">
        <f>SUM(D31:D39)</f>
        <v>16219111975</v>
      </c>
      <c r="E30" s="29">
        <f t="shared" ref="E30:E39" si="9">F30-D30</f>
        <v>1418174264.9899979</v>
      </c>
      <c r="F30" s="29">
        <f t="shared" ref="F30:K30" si="10">SUM(F31:F39)</f>
        <v>17637286239.989998</v>
      </c>
      <c r="G30" s="29">
        <f t="shared" si="10"/>
        <v>14492836102.469999</v>
      </c>
      <c r="H30" s="29">
        <f t="shared" si="10"/>
        <v>14492836102.469999</v>
      </c>
      <c r="I30" s="29">
        <f t="shared" si="10"/>
        <v>3144450137.52</v>
      </c>
      <c r="J30" s="29">
        <f t="shared" si="10"/>
        <v>1656146752.3399999</v>
      </c>
      <c r="K30" s="29">
        <f t="shared" si="10"/>
        <v>1488303385.1800003</v>
      </c>
      <c r="L30" s="30"/>
      <c r="M30" s="30"/>
      <c r="N30" s="30"/>
      <c r="O30" s="30"/>
      <c r="P30" s="30"/>
    </row>
    <row r="31" spans="1:16" x14ac:dyDescent="0.25">
      <c r="A31" s="31" t="s">
        <v>48</v>
      </c>
      <c r="B31" s="32" t="s">
        <v>49</v>
      </c>
      <c r="C31" s="33"/>
      <c r="D31" s="34">
        <v>1856387714</v>
      </c>
      <c r="E31" s="34">
        <f t="shared" si="9"/>
        <v>108506830.22000003</v>
      </c>
      <c r="F31" s="34">
        <v>1964894544.22</v>
      </c>
      <c r="G31" s="34">
        <v>1828317768.74</v>
      </c>
      <c r="H31" s="34">
        <v>1828317768.74</v>
      </c>
      <c r="I31" s="34">
        <f t="shared" ref="I31:I39" si="11">+F31-H31</f>
        <v>136576775.48000002</v>
      </c>
      <c r="J31" s="34">
        <v>119223388.8</v>
      </c>
      <c r="K31" s="34">
        <f t="shared" ref="K31:K39" si="12">+I31-J31</f>
        <v>17353386.680000022</v>
      </c>
      <c r="L31" s="35"/>
      <c r="M31" s="38"/>
      <c r="N31" s="39"/>
      <c r="O31" s="39"/>
      <c r="P31" s="39"/>
    </row>
    <row r="32" spans="1:16" x14ac:dyDescent="0.25">
      <c r="A32" s="31" t="s">
        <v>50</v>
      </c>
      <c r="B32" s="32" t="s">
        <v>51</v>
      </c>
      <c r="C32" s="33"/>
      <c r="D32" s="34">
        <v>175834578</v>
      </c>
      <c r="E32" s="34">
        <f t="shared" si="9"/>
        <v>-746685</v>
      </c>
      <c r="F32" s="34">
        <v>175087893</v>
      </c>
      <c r="G32" s="34">
        <v>172780536.97999999</v>
      </c>
      <c r="H32" s="34">
        <v>172780536.97999999</v>
      </c>
      <c r="I32" s="34">
        <f t="shared" si="11"/>
        <v>2307356.0200000107</v>
      </c>
      <c r="J32" s="34">
        <v>1392538.5</v>
      </c>
      <c r="K32" s="34">
        <f t="shared" si="12"/>
        <v>914817.52000001073</v>
      </c>
      <c r="L32" s="35"/>
      <c r="M32" s="36"/>
      <c r="N32" s="37"/>
      <c r="O32" s="37"/>
      <c r="P32" s="37"/>
    </row>
    <row r="33" spans="1:16" x14ac:dyDescent="0.25">
      <c r="A33" s="31"/>
      <c r="B33" s="32" t="s">
        <v>52</v>
      </c>
      <c r="C33" s="33"/>
      <c r="D33" s="34"/>
      <c r="E33" s="34">
        <f t="shared" si="9"/>
        <v>0</v>
      </c>
      <c r="F33" s="34"/>
      <c r="G33" s="34"/>
      <c r="H33" s="34"/>
      <c r="I33" s="34">
        <f t="shared" si="11"/>
        <v>0</v>
      </c>
      <c r="J33" s="34"/>
      <c r="K33" s="34">
        <f t="shared" si="12"/>
        <v>0</v>
      </c>
      <c r="L33" s="35"/>
      <c r="M33" s="36"/>
      <c r="N33" s="37"/>
      <c r="O33" s="37"/>
      <c r="P33" s="37"/>
    </row>
    <row r="34" spans="1:16" x14ac:dyDescent="0.25">
      <c r="A34" s="31" t="s">
        <v>53</v>
      </c>
      <c r="B34" s="32" t="s">
        <v>54</v>
      </c>
      <c r="C34" s="33"/>
      <c r="D34" s="34">
        <v>6996376689</v>
      </c>
      <c r="E34" s="34">
        <f t="shared" si="9"/>
        <v>177816548.06999969</v>
      </c>
      <c r="F34" s="34">
        <v>7174193237.0699997</v>
      </c>
      <c r="G34" s="34">
        <v>5965472796.9899998</v>
      </c>
      <c r="H34" s="34">
        <v>5965472796.9899998</v>
      </c>
      <c r="I34" s="34">
        <f t="shared" si="11"/>
        <v>1208720440.0799999</v>
      </c>
      <c r="J34" s="34">
        <v>1134567034.46</v>
      </c>
      <c r="K34" s="34">
        <f t="shared" si="12"/>
        <v>74153405.619999886</v>
      </c>
      <c r="L34" s="35"/>
      <c r="M34" s="36"/>
      <c r="N34" s="37"/>
      <c r="O34" s="37"/>
      <c r="P34" s="37"/>
    </row>
    <row r="35" spans="1:16" x14ac:dyDescent="0.25">
      <c r="A35" s="31" t="s">
        <v>55</v>
      </c>
      <c r="B35" s="32" t="s">
        <v>56</v>
      </c>
      <c r="C35" s="33"/>
      <c r="D35" s="34">
        <v>2787838712</v>
      </c>
      <c r="E35" s="34">
        <f t="shared" si="9"/>
        <v>1117804196.0700002</v>
      </c>
      <c r="F35" s="34">
        <v>3905642908.0700002</v>
      </c>
      <c r="G35" s="34">
        <v>2908975844.0900002</v>
      </c>
      <c r="H35" s="34">
        <v>2908975844.0900002</v>
      </c>
      <c r="I35" s="34">
        <f t="shared" si="11"/>
        <v>996667063.98000002</v>
      </c>
      <c r="J35" s="34">
        <v>392140413.00999999</v>
      </c>
      <c r="K35" s="34">
        <f t="shared" si="12"/>
        <v>604526650.97000003</v>
      </c>
      <c r="L35" s="35"/>
      <c r="M35" s="36"/>
      <c r="N35" s="37"/>
      <c r="O35" s="37"/>
      <c r="P35" s="37"/>
    </row>
    <row r="36" spans="1:16" x14ac:dyDescent="0.25">
      <c r="A36" s="31"/>
      <c r="B36" s="32" t="s">
        <v>57</v>
      </c>
      <c r="C36" s="33"/>
      <c r="D36" s="34"/>
      <c r="E36" s="34">
        <f t="shared" si="9"/>
        <v>0</v>
      </c>
      <c r="F36" s="34"/>
      <c r="G36" s="34"/>
      <c r="H36" s="34"/>
      <c r="I36" s="34">
        <f t="shared" si="11"/>
        <v>0</v>
      </c>
      <c r="J36" s="34"/>
      <c r="K36" s="34">
        <f t="shared" si="12"/>
        <v>0</v>
      </c>
      <c r="L36" s="35"/>
      <c r="M36" s="36"/>
      <c r="N36" s="37"/>
      <c r="O36" s="37"/>
      <c r="P36" s="37"/>
    </row>
    <row r="37" spans="1:16" x14ac:dyDescent="0.25">
      <c r="A37" s="31" t="s">
        <v>58</v>
      </c>
      <c r="B37" s="32" t="s">
        <v>59</v>
      </c>
      <c r="C37" s="33"/>
      <c r="D37" s="34">
        <v>146921743</v>
      </c>
      <c r="E37" s="34">
        <f t="shared" si="9"/>
        <v>-2488393.0900000036</v>
      </c>
      <c r="F37" s="34">
        <v>144433349.91</v>
      </c>
      <c r="G37" s="34">
        <v>141560146.83000001</v>
      </c>
      <c r="H37" s="34">
        <v>141560146.83000001</v>
      </c>
      <c r="I37" s="34">
        <f t="shared" si="11"/>
        <v>2873203.0799999833</v>
      </c>
      <c r="J37" s="34">
        <v>2538536.06</v>
      </c>
      <c r="K37" s="34">
        <f t="shared" si="12"/>
        <v>334667.01999998325</v>
      </c>
      <c r="L37" s="35"/>
      <c r="M37" s="36"/>
      <c r="N37" s="37"/>
      <c r="O37" s="37"/>
      <c r="P37" s="37"/>
    </row>
    <row r="38" spans="1:16" x14ac:dyDescent="0.25">
      <c r="A38" s="31" t="s">
        <v>60</v>
      </c>
      <c r="B38" s="32" t="s">
        <v>61</v>
      </c>
      <c r="C38" s="33"/>
      <c r="D38" s="34">
        <v>263752539</v>
      </c>
      <c r="E38" s="34">
        <f t="shared" si="9"/>
        <v>17281768.720000029</v>
      </c>
      <c r="F38" s="34">
        <v>281034307.72000003</v>
      </c>
      <c r="G38" s="34">
        <v>270252117.35000002</v>
      </c>
      <c r="H38" s="34">
        <v>270252117.35000002</v>
      </c>
      <c r="I38" s="34">
        <f t="shared" si="11"/>
        <v>10782190.370000005</v>
      </c>
      <c r="J38" s="34">
        <v>6284841.5099999998</v>
      </c>
      <c r="K38" s="34">
        <f t="shared" si="12"/>
        <v>4497348.860000005</v>
      </c>
      <c r="L38" s="35"/>
      <c r="M38" s="36"/>
      <c r="N38" s="37"/>
      <c r="O38" s="37"/>
      <c r="P38" s="37"/>
    </row>
    <row r="39" spans="1:16" x14ac:dyDescent="0.25">
      <c r="A39" s="31" t="s">
        <v>62</v>
      </c>
      <c r="B39" s="32" t="s">
        <v>63</v>
      </c>
      <c r="C39" s="33"/>
      <c r="D39" s="34">
        <v>3992000000</v>
      </c>
      <c r="E39" s="34">
        <f t="shared" si="9"/>
        <v>0</v>
      </c>
      <c r="F39" s="34">
        <v>3992000000</v>
      </c>
      <c r="G39" s="34">
        <v>3205476891.4899998</v>
      </c>
      <c r="H39" s="34">
        <v>3205476891.4899998</v>
      </c>
      <c r="I39" s="34">
        <f t="shared" si="11"/>
        <v>786523108.51000023</v>
      </c>
      <c r="J39" s="34">
        <v>0</v>
      </c>
      <c r="K39" s="34">
        <f t="shared" si="12"/>
        <v>786523108.51000023</v>
      </c>
      <c r="L39" s="35"/>
      <c r="M39" s="36"/>
      <c r="N39" s="37"/>
      <c r="O39" s="37"/>
      <c r="P39" s="37"/>
    </row>
    <row r="40" spans="1:16" x14ac:dyDescent="0.25">
      <c r="B40" s="32"/>
      <c r="C40" s="33"/>
      <c r="D40" s="40"/>
      <c r="E40" s="40"/>
      <c r="F40" s="40"/>
      <c r="G40" s="40"/>
      <c r="H40" s="40"/>
      <c r="I40" s="40"/>
      <c r="J40" s="40"/>
      <c r="K40" s="40"/>
      <c r="L40" s="35"/>
      <c r="M40" s="36"/>
      <c r="N40" s="37"/>
      <c r="O40" s="37"/>
      <c r="P40" s="37"/>
    </row>
    <row r="41" spans="1:16" s="28" customFormat="1" x14ac:dyDescent="0.25">
      <c r="B41" s="26" t="s">
        <v>64</v>
      </c>
      <c r="C41" s="26"/>
      <c r="D41" s="29">
        <f>SUM(D42:D45)</f>
        <v>58257746140</v>
      </c>
      <c r="E41" s="29">
        <f>F41-D41</f>
        <v>12245171346.089996</v>
      </c>
      <c r="F41" s="29">
        <f t="shared" ref="F41:K41" si="13">SUM(F42:F45)</f>
        <v>70502917486.089996</v>
      </c>
      <c r="G41" s="29">
        <f t="shared" si="13"/>
        <v>64014755882.139999</v>
      </c>
      <c r="H41" s="29">
        <f t="shared" si="13"/>
        <v>64014755882.139999</v>
      </c>
      <c r="I41" s="29">
        <f t="shared" si="13"/>
        <v>6488161603.9500046</v>
      </c>
      <c r="J41" s="29">
        <f t="shared" si="13"/>
        <v>5082355065.0599995</v>
      </c>
      <c r="K41" s="29">
        <f t="shared" si="13"/>
        <v>1405806538.8900049</v>
      </c>
      <c r="L41" s="30"/>
      <c r="M41" s="30"/>
      <c r="N41" s="30"/>
      <c r="O41" s="30"/>
      <c r="P41" s="30"/>
    </row>
    <row r="42" spans="1:16" ht="31.5" customHeight="1" x14ac:dyDescent="0.25">
      <c r="A42" s="31" t="s">
        <v>65</v>
      </c>
      <c r="B42" s="32" t="s">
        <v>66</v>
      </c>
      <c r="C42" s="33"/>
      <c r="D42" s="34">
        <v>16443532581</v>
      </c>
      <c r="E42" s="34">
        <f>F42-D42</f>
        <v>3146594878.0400009</v>
      </c>
      <c r="F42" s="34">
        <v>19590127459.040001</v>
      </c>
      <c r="G42" s="34">
        <v>19444571529.43</v>
      </c>
      <c r="H42" s="34">
        <v>19444571529.43</v>
      </c>
      <c r="I42" s="34">
        <f>+F42-H42</f>
        <v>145555929.61000061</v>
      </c>
      <c r="J42" s="34">
        <v>145555929.16</v>
      </c>
      <c r="K42" s="34">
        <f>+I42-J42</f>
        <v>0.45000061392784119</v>
      </c>
      <c r="L42" s="35"/>
      <c r="M42" s="38"/>
      <c r="N42" s="39"/>
      <c r="O42" s="39"/>
      <c r="P42" s="39"/>
    </row>
    <row r="43" spans="1:16" ht="31.5" customHeight="1" x14ac:dyDescent="0.25">
      <c r="A43" s="31" t="s">
        <v>67</v>
      </c>
      <c r="B43" s="32" t="s">
        <v>68</v>
      </c>
      <c r="C43" s="33"/>
      <c r="D43" s="34">
        <v>41814213559</v>
      </c>
      <c r="E43" s="34">
        <f>F43-D43</f>
        <v>9098576468.0500031</v>
      </c>
      <c r="F43" s="34">
        <v>50912790027.050003</v>
      </c>
      <c r="G43" s="34">
        <v>44570184352.709999</v>
      </c>
      <c r="H43" s="34">
        <v>44570184352.709999</v>
      </c>
      <c r="I43" s="34">
        <f>+F43-H43</f>
        <v>6342605674.340004</v>
      </c>
      <c r="J43" s="34">
        <v>4936799135.8999996</v>
      </c>
      <c r="K43" s="34">
        <f>+I43-J43</f>
        <v>1405806538.4400043</v>
      </c>
      <c r="L43" s="35"/>
      <c r="M43" s="41"/>
      <c r="N43" s="35"/>
      <c r="O43" s="41"/>
      <c r="P43" s="35"/>
    </row>
    <row r="44" spans="1:16" x14ac:dyDescent="0.25">
      <c r="B44" s="32" t="s">
        <v>69</v>
      </c>
      <c r="C44" s="33"/>
      <c r="D44" s="34"/>
      <c r="E44" s="34">
        <f>F44-D44</f>
        <v>0</v>
      </c>
      <c r="F44" s="34"/>
      <c r="G44" s="34"/>
      <c r="H44" s="34"/>
      <c r="I44" s="34">
        <f>+F44-H44</f>
        <v>0</v>
      </c>
      <c r="J44" s="34"/>
      <c r="K44" s="34">
        <f>+I44-J44</f>
        <v>0</v>
      </c>
      <c r="L44" s="35"/>
      <c r="M44" s="36"/>
      <c r="N44" s="37"/>
      <c r="O44" s="37"/>
      <c r="P44" s="37"/>
    </row>
    <row r="45" spans="1:16" x14ac:dyDescent="0.25">
      <c r="B45" s="32" t="s">
        <v>70</v>
      </c>
      <c r="C45" s="33"/>
      <c r="D45" s="34"/>
      <c r="E45" s="34">
        <f>F45-D45</f>
        <v>0</v>
      </c>
      <c r="F45" s="34"/>
      <c r="G45" s="34"/>
      <c r="H45" s="34"/>
      <c r="I45" s="34">
        <f>+F45-H45</f>
        <v>0</v>
      </c>
      <c r="J45" s="34"/>
      <c r="K45" s="34">
        <f>+I45-J45</f>
        <v>0</v>
      </c>
      <c r="L45" s="35"/>
      <c r="M45" s="36"/>
      <c r="N45" s="37"/>
      <c r="O45" s="37"/>
      <c r="P45" s="37"/>
    </row>
    <row r="46" spans="1:16" s="25" customFormat="1" x14ac:dyDescent="0.25"/>
    <row r="47" spans="1:16" s="25" customFormat="1" x14ac:dyDescent="0.25">
      <c r="B47" s="26" t="s">
        <v>71</v>
      </c>
      <c r="D47" s="27">
        <f>D48+D58+D67+D78</f>
        <v>25430575986</v>
      </c>
      <c r="E47" s="27">
        <f t="shared" ref="E47:E56" si="14">F47-D47</f>
        <v>9730838094.8300018</v>
      </c>
      <c r="F47" s="27">
        <f t="shared" ref="F47:K47" si="15">F48+F58+F67+F78</f>
        <v>35161414080.830002</v>
      </c>
      <c r="G47" s="27">
        <f t="shared" si="15"/>
        <v>29273083791.809998</v>
      </c>
      <c r="H47" s="27">
        <f t="shared" si="15"/>
        <v>29273083791.809998</v>
      </c>
      <c r="I47" s="27">
        <f t="shared" si="15"/>
        <v>5888330289.0199986</v>
      </c>
      <c r="J47" s="27">
        <f t="shared" si="15"/>
        <v>3653683219.9000001</v>
      </c>
      <c r="K47" s="27">
        <f t="shared" si="15"/>
        <v>2234647069.1199985</v>
      </c>
    </row>
    <row r="48" spans="1:16" s="28" customFormat="1" x14ac:dyDescent="0.25">
      <c r="B48" s="26" t="s">
        <v>17</v>
      </c>
      <c r="C48" s="26"/>
      <c r="D48" s="29">
        <f>SUM(D49:D56)</f>
        <v>646279852</v>
      </c>
      <c r="E48" s="29">
        <f t="shared" si="14"/>
        <v>169931965.7700001</v>
      </c>
      <c r="F48" s="29">
        <f t="shared" ref="F48:K48" si="16">SUM(F49:F56)</f>
        <v>816211817.7700001</v>
      </c>
      <c r="G48" s="29">
        <f t="shared" si="16"/>
        <v>721565776.56000006</v>
      </c>
      <c r="H48" s="29">
        <f t="shared" si="16"/>
        <v>721565776.56000006</v>
      </c>
      <c r="I48" s="29">
        <f t="shared" si="16"/>
        <v>94646041.210000038</v>
      </c>
      <c r="J48" s="29">
        <f t="shared" si="16"/>
        <v>68897725.439999998</v>
      </c>
      <c r="K48" s="29">
        <f t="shared" si="16"/>
        <v>25748315.770000033</v>
      </c>
      <c r="L48" s="30"/>
      <c r="M48" s="30"/>
      <c r="N48" s="30"/>
      <c r="O48" s="30"/>
      <c r="P48" s="30"/>
    </row>
    <row r="49" spans="1:16" x14ac:dyDescent="0.25">
      <c r="A49" s="31" t="s">
        <v>18</v>
      </c>
      <c r="B49" s="32" t="s">
        <v>19</v>
      </c>
      <c r="C49" s="33"/>
      <c r="D49" s="34"/>
      <c r="E49" s="34">
        <f t="shared" si="14"/>
        <v>0</v>
      </c>
      <c r="F49" s="34"/>
      <c r="G49" s="34"/>
      <c r="H49" s="34"/>
      <c r="I49" s="34">
        <f t="shared" ref="I49:I56" si="17">+F49-H49</f>
        <v>0</v>
      </c>
      <c r="J49" s="34"/>
      <c r="K49" s="34">
        <f t="shared" ref="K49:K56" si="18">+I49-J49</f>
        <v>0</v>
      </c>
      <c r="L49" s="35"/>
      <c r="M49" s="36"/>
      <c r="N49" s="37"/>
      <c r="O49" s="37"/>
      <c r="P49" s="37"/>
    </row>
    <row r="50" spans="1:16" x14ac:dyDescent="0.25">
      <c r="A50" s="31" t="s">
        <v>20</v>
      </c>
      <c r="B50" s="32" t="s">
        <v>21</v>
      </c>
      <c r="C50" s="33"/>
      <c r="D50" s="34">
        <v>392500000</v>
      </c>
      <c r="E50" s="34">
        <f t="shared" si="14"/>
        <v>-41179994.279999971</v>
      </c>
      <c r="F50" s="34">
        <v>351320005.72000003</v>
      </c>
      <c r="G50" s="34">
        <v>350659775.12</v>
      </c>
      <c r="H50" s="34">
        <v>350659775.12</v>
      </c>
      <c r="I50" s="34">
        <f t="shared" si="17"/>
        <v>660230.60000002384</v>
      </c>
      <c r="J50" s="34">
        <v>644622.4</v>
      </c>
      <c r="K50" s="34">
        <f t="shared" si="18"/>
        <v>15608.200000023819</v>
      </c>
      <c r="L50" s="35"/>
      <c r="M50" s="36"/>
      <c r="N50" s="37"/>
      <c r="O50" s="37"/>
      <c r="P50" s="37"/>
    </row>
    <row r="51" spans="1:16" x14ac:dyDescent="0.25">
      <c r="A51" s="31" t="s">
        <v>22</v>
      </c>
      <c r="B51" s="32" t="s">
        <v>23</v>
      </c>
      <c r="C51" s="33"/>
      <c r="D51" s="34">
        <v>0</v>
      </c>
      <c r="E51" s="34">
        <f t="shared" si="14"/>
        <v>1894436.79</v>
      </c>
      <c r="F51" s="34">
        <v>1894436.79</v>
      </c>
      <c r="G51" s="34">
        <v>0</v>
      </c>
      <c r="H51" s="34">
        <v>0</v>
      </c>
      <c r="I51" s="34">
        <f t="shared" si="17"/>
        <v>1894436.79</v>
      </c>
      <c r="J51" s="34">
        <v>1743490.56</v>
      </c>
      <c r="K51" s="34">
        <f t="shared" si="18"/>
        <v>150946.22999999998</v>
      </c>
      <c r="L51" s="35"/>
      <c r="M51" s="36"/>
      <c r="N51" s="37"/>
      <c r="O51" s="37"/>
      <c r="P51" s="37"/>
    </row>
    <row r="52" spans="1:16" x14ac:dyDescent="0.25">
      <c r="A52" s="31"/>
      <c r="B52" s="32" t="s">
        <v>24</v>
      </c>
      <c r="C52" s="33"/>
      <c r="D52" s="34"/>
      <c r="E52" s="34">
        <f t="shared" si="14"/>
        <v>0</v>
      </c>
      <c r="F52" s="34"/>
      <c r="G52" s="34"/>
      <c r="H52" s="34"/>
      <c r="I52" s="34">
        <f t="shared" si="17"/>
        <v>0</v>
      </c>
      <c r="J52" s="34"/>
      <c r="K52" s="34">
        <f t="shared" si="18"/>
        <v>0</v>
      </c>
      <c r="L52" s="35"/>
      <c r="M52" s="36"/>
      <c r="N52" s="37"/>
      <c r="O52" s="37"/>
      <c r="P52" s="37"/>
    </row>
    <row r="53" spans="1:16" x14ac:dyDescent="0.25">
      <c r="A53" s="31" t="s">
        <v>25</v>
      </c>
      <c r="B53" s="32" t="s">
        <v>26</v>
      </c>
      <c r="C53" s="33"/>
      <c r="D53" s="34">
        <v>0</v>
      </c>
      <c r="E53" s="34">
        <f t="shared" si="14"/>
        <v>883780</v>
      </c>
      <c r="F53" s="34">
        <v>883780</v>
      </c>
      <c r="G53" s="34">
        <v>883780</v>
      </c>
      <c r="H53" s="34">
        <v>883780</v>
      </c>
      <c r="I53" s="34">
        <f t="shared" si="17"/>
        <v>0</v>
      </c>
      <c r="J53" s="34">
        <v>0</v>
      </c>
      <c r="K53" s="34">
        <f t="shared" si="18"/>
        <v>0</v>
      </c>
      <c r="L53" s="35"/>
      <c r="M53" s="36"/>
      <c r="N53" s="37"/>
      <c r="O53" s="37"/>
      <c r="P53" s="37"/>
    </row>
    <row r="54" spans="1:16" x14ac:dyDescent="0.25">
      <c r="A54" s="31"/>
      <c r="B54" s="32" t="s">
        <v>27</v>
      </c>
      <c r="C54" s="33"/>
      <c r="D54" s="34"/>
      <c r="E54" s="34">
        <f t="shared" si="14"/>
        <v>0</v>
      </c>
      <c r="F54" s="34"/>
      <c r="G54" s="34"/>
      <c r="H54" s="34"/>
      <c r="I54" s="34">
        <f t="shared" si="17"/>
        <v>0</v>
      </c>
      <c r="J54" s="34"/>
      <c r="K54" s="34">
        <f t="shared" si="18"/>
        <v>0</v>
      </c>
      <c r="L54" s="35"/>
      <c r="M54" s="36"/>
      <c r="N54" s="37"/>
      <c r="O54" s="37"/>
      <c r="P54" s="37"/>
    </row>
    <row r="55" spans="1:16" x14ac:dyDescent="0.25">
      <c r="A55" s="31" t="s">
        <v>28</v>
      </c>
      <c r="B55" s="32" t="s">
        <v>29</v>
      </c>
      <c r="C55" s="33"/>
      <c r="D55" s="34">
        <v>153185991</v>
      </c>
      <c r="E55" s="34">
        <f t="shared" si="14"/>
        <v>191302255.93000001</v>
      </c>
      <c r="F55" s="34">
        <v>344488246.93000001</v>
      </c>
      <c r="G55" s="34">
        <v>281976391.31999999</v>
      </c>
      <c r="H55" s="34">
        <v>281976391.31999999</v>
      </c>
      <c r="I55" s="34">
        <f t="shared" si="17"/>
        <v>62511855.610000014</v>
      </c>
      <c r="J55" s="34">
        <v>60861252.890000001</v>
      </c>
      <c r="K55" s="34">
        <f t="shared" si="18"/>
        <v>1650602.7200000137</v>
      </c>
      <c r="L55" s="35"/>
      <c r="M55" s="36"/>
      <c r="N55" s="37"/>
      <c r="O55" s="37"/>
      <c r="P55" s="37"/>
    </row>
    <row r="56" spans="1:16" x14ac:dyDescent="0.25">
      <c r="A56" s="31" t="s">
        <v>30</v>
      </c>
      <c r="B56" s="32" t="s">
        <v>31</v>
      </c>
      <c r="C56" s="33"/>
      <c r="D56" s="34">
        <v>100593861</v>
      </c>
      <c r="E56" s="34">
        <f t="shared" si="14"/>
        <v>17031487.329999998</v>
      </c>
      <c r="F56" s="34">
        <v>117625348.33</v>
      </c>
      <c r="G56" s="34">
        <v>88045830.120000005</v>
      </c>
      <c r="H56" s="34">
        <v>88045830.120000005</v>
      </c>
      <c r="I56" s="34">
        <f t="shared" si="17"/>
        <v>29579518.209999993</v>
      </c>
      <c r="J56" s="34">
        <v>5648359.5899999999</v>
      </c>
      <c r="K56" s="34">
        <f t="shared" si="18"/>
        <v>23931158.619999994</v>
      </c>
      <c r="L56" s="35"/>
      <c r="M56" s="38"/>
      <c r="N56" s="39"/>
      <c r="O56" s="39"/>
      <c r="P56" s="39"/>
    </row>
    <row r="57" spans="1:16" x14ac:dyDescent="0.25">
      <c r="B57" s="32"/>
      <c r="C57" s="33"/>
      <c r="D57" s="40"/>
      <c r="E57" s="40"/>
      <c r="F57" s="40"/>
      <c r="G57" s="40"/>
      <c r="H57" s="40"/>
      <c r="I57" s="40"/>
      <c r="J57" s="40"/>
      <c r="K57" s="40"/>
      <c r="L57" s="35"/>
      <c r="M57" s="38"/>
      <c r="N57" s="39"/>
      <c r="O57" s="39"/>
      <c r="P57" s="39"/>
    </row>
    <row r="58" spans="1:16" s="28" customFormat="1" x14ac:dyDescent="0.25">
      <c r="B58" s="26" t="s">
        <v>32</v>
      </c>
      <c r="C58" s="26"/>
      <c r="D58" s="29">
        <f>SUM(D59:D65)</f>
        <v>14743840077</v>
      </c>
      <c r="E58" s="29">
        <f t="shared" ref="E58:E65" si="19">F58-D58</f>
        <v>2933305129.9400024</v>
      </c>
      <c r="F58" s="29">
        <f t="shared" ref="F58:K58" si="20">SUM(F59:F65)</f>
        <v>17677145206.940002</v>
      </c>
      <c r="G58" s="29">
        <f t="shared" si="20"/>
        <v>13611664389.9</v>
      </c>
      <c r="H58" s="29">
        <f t="shared" si="20"/>
        <v>13611664389.9</v>
      </c>
      <c r="I58" s="29">
        <f t="shared" si="20"/>
        <v>4065480817.04</v>
      </c>
      <c r="J58" s="29">
        <f t="shared" si="20"/>
        <v>2699150143.6500001</v>
      </c>
      <c r="K58" s="29">
        <f t="shared" si="20"/>
        <v>1366330673.3899996</v>
      </c>
      <c r="L58" s="30"/>
      <c r="M58" s="30"/>
      <c r="N58" s="30"/>
      <c r="O58" s="30"/>
      <c r="P58" s="30"/>
    </row>
    <row r="59" spans="1:16" x14ac:dyDescent="0.25">
      <c r="A59" s="31" t="s">
        <v>33</v>
      </c>
      <c r="B59" s="32" t="s">
        <v>34</v>
      </c>
      <c r="C59" s="33"/>
      <c r="D59" s="34">
        <v>1057707167</v>
      </c>
      <c r="E59" s="34">
        <f t="shared" si="19"/>
        <v>2182088028.71</v>
      </c>
      <c r="F59" s="34">
        <v>3239795195.71</v>
      </c>
      <c r="G59" s="34">
        <v>2122026870.8099999</v>
      </c>
      <c r="H59" s="34">
        <v>2122026870.8099999</v>
      </c>
      <c r="I59" s="34">
        <f t="shared" ref="I59:I65" si="21">+F59-H59</f>
        <v>1117768324.9000001</v>
      </c>
      <c r="J59" s="34">
        <v>828411075.88</v>
      </c>
      <c r="K59" s="34">
        <f t="shared" ref="K59:K65" si="22">+I59-J59</f>
        <v>289357249.0200001</v>
      </c>
      <c r="L59" s="35"/>
      <c r="M59" s="36"/>
      <c r="N59" s="37"/>
      <c r="O59" s="37"/>
      <c r="P59" s="37"/>
    </row>
    <row r="60" spans="1:16" x14ac:dyDescent="0.25">
      <c r="A60" s="31" t="s">
        <v>35</v>
      </c>
      <c r="B60" s="32" t="s">
        <v>36</v>
      </c>
      <c r="C60" s="33"/>
      <c r="D60" s="34">
        <v>11684044975</v>
      </c>
      <c r="E60" s="34">
        <f t="shared" si="19"/>
        <v>88765182.329999924</v>
      </c>
      <c r="F60" s="34">
        <v>11772810157.33</v>
      </c>
      <c r="G60" s="34">
        <v>9721162048.3600006</v>
      </c>
      <c r="H60" s="34">
        <v>9721162048.3600006</v>
      </c>
      <c r="I60" s="34">
        <f t="shared" si="21"/>
        <v>2051648108.9699993</v>
      </c>
      <c r="J60" s="34">
        <v>1485447494.0799999</v>
      </c>
      <c r="K60" s="34">
        <f t="shared" si="22"/>
        <v>566200614.88999939</v>
      </c>
      <c r="L60" s="35"/>
      <c r="M60" s="36"/>
      <c r="N60" s="37"/>
      <c r="O60" s="37"/>
      <c r="P60" s="37"/>
    </row>
    <row r="61" spans="1:16" x14ac:dyDescent="0.25">
      <c r="A61" s="31" t="s">
        <v>37</v>
      </c>
      <c r="B61" s="32" t="s">
        <v>38</v>
      </c>
      <c r="C61" s="33"/>
      <c r="D61" s="34">
        <v>1382000000</v>
      </c>
      <c r="E61" s="34">
        <f t="shared" si="19"/>
        <v>717455357.17000008</v>
      </c>
      <c r="F61" s="34">
        <v>2099455357.1700001</v>
      </c>
      <c r="G61" s="34">
        <v>1363397819.51</v>
      </c>
      <c r="H61" s="34">
        <v>1363397819.51</v>
      </c>
      <c r="I61" s="34">
        <f t="shared" si="21"/>
        <v>736057537.66000009</v>
      </c>
      <c r="J61" s="34">
        <v>310378335.69999999</v>
      </c>
      <c r="K61" s="34">
        <f t="shared" si="22"/>
        <v>425679201.9600001</v>
      </c>
      <c r="L61" s="35"/>
      <c r="M61" s="36"/>
      <c r="N61" s="37"/>
      <c r="O61" s="37"/>
      <c r="P61" s="37"/>
    </row>
    <row r="62" spans="1:16" x14ac:dyDescent="0.25">
      <c r="A62" s="31" t="s">
        <v>39</v>
      </c>
      <c r="B62" s="32" t="s">
        <v>40</v>
      </c>
      <c r="C62" s="33"/>
      <c r="D62" s="34">
        <v>76694781</v>
      </c>
      <c r="E62" s="34">
        <f t="shared" si="19"/>
        <v>48624518.480000004</v>
      </c>
      <c r="F62" s="34">
        <v>125319299.48</v>
      </c>
      <c r="G62" s="34">
        <v>111398756.06</v>
      </c>
      <c r="H62" s="34">
        <v>111398756.06</v>
      </c>
      <c r="I62" s="34">
        <f t="shared" si="21"/>
        <v>13920543.420000002</v>
      </c>
      <c r="J62" s="34">
        <v>11281266.9</v>
      </c>
      <c r="K62" s="34">
        <f t="shared" si="22"/>
        <v>2639276.5200000014</v>
      </c>
      <c r="L62" s="35"/>
      <c r="M62" s="36"/>
      <c r="N62" s="37"/>
      <c r="O62" s="37"/>
      <c r="P62" s="37"/>
    </row>
    <row r="63" spans="1:16" x14ac:dyDescent="0.25">
      <c r="A63" s="31" t="s">
        <v>41</v>
      </c>
      <c r="B63" s="32" t="s">
        <v>42</v>
      </c>
      <c r="C63" s="33"/>
      <c r="D63" s="34">
        <v>150000000</v>
      </c>
      <c r="E63" s="34">
        <f t="shared" si="19"/>
        <v>0</v>
      </c>
      <c r="F63" s="34">
        <v>150000000</v>
      </c>
      <c r="G63" s="34">
        <v>150000000</v>
      </c>
      <c r="H63" s="34">
        <v>150000000</v>
      </c>
      <c r="I63" s="34">
        <f t="shared" si="21"/>
        <v>0</v>
      </c>
      <c r="J63" s="34">
        <v>0</v>
      </c>
      <c r="K63" s="34">
        <f t="shared" si="22"/>
        <v>0</v>
      </c>
      <c r="L63" s="35"/>
      <c r="M63" s="36"/>
      <c r="N63" s="37"/>
      <c r="O63" s="37"/>
      <c r="P63" s="37"/>
    </row>
    <row r="64" spans="1:16" x14ac:dyDescent="0.25">
      <c r="A64" s="31" t="s">
        <v>43</v>
      </c>
      <c r="B64" s="32" t="s">
        <v>44</v>
      </c>
      <c r="C64" s="33"/>
      <c r="D64" s="34">
        <v>343393154</v>
      </c>
      <c r="E64" s="34">
        <f t="shared" si="19"/>
        <v>-122536230.03</v>
      </c>
      <c r="F64" s="34">
        <v>220856923.97</v>
      </c>
      <c r="G64" s="34">
        <v>95193168.049999997</v>
      </c>
      <c r="H64" s="34">
        <v>95193168.049999997</v>
      </c>
      <c r="I64" s="34">
        <f t="shared" si="21"/>
        <v>125663755.92</v>
      </c>
      <c r="J64" s="34">
        <v>50399185.670000002</v>
      </c>
      <c r="K64" s="34">
        <f t="shared" si="22"/>
        <v>75264570.25</v>
      </c>
      <c r="L64" s="35"/>
      <c r="M64" s="36"/>
      <c r="N64" s="37"/>
      <c r="O64" s="37"/>
      <c r="P64" s="37"/>
    </row>
    <row r="65" spans="1:16" x14ac:dyDescent="0.25">
      <c r="A65" s="31" t="s">
        <v>45</v>
      </c>
      <c r="B65" s="32" t="s">
        <v>46</v>
      </c>
      <c r="C65" s="33"/>
      <c r="D65" s="34">
        <v>50000000</v>
      </c>
      <c r="E65" s="34">
        <f t="shared" si="19"/>
        <v>18908273.280000001</v>
      </c>
      <c r="F65" s="34">
        <v>68908273.280000001</v>
      </c>
      <c r="G65" s="34">
        <v>48485727.109999999</v>
      </c>
      <c r="H65" s="34">
        <v>48485727.109999999</v>
      </c>
      <c r="I65" s="34">
        <f t="shared" si="21"/>
        <v>20422546.170000002</v>
      </c>
      <c r="J65" s="34">
        <v>13232785.42</v>
      </c>
      <c r="K65" s="34">
        <f t="shared" si="22"/>
        <v>7189760.7500000019</v>
      </c>
      <c r="L65" s="35"/>
      <c r="M65" s="36"/>
      <c r="N65" s="37"/>
      <c r="O65" s="37"/>
      <c r="P65" s="37"/>
    </row>
    <row r="66" spans="1:16" x14ac:dyDescent="0.25">
      <c r="B66" s="32"/>
      <c r="C66" s="33"/>
      <c r="D66" s="40"/>
      <c r="E66" s="40"/>
      <c r="F66" s="40"/>
      <c r="G66" s="40"/>
      <c r="H66" s="40"/>
      <c r="I66" s="40"/>
      <c r="J66" s="40"/>
      <c r="K66" s="40"/>
      <c r="L66" s="35"/>
      <c r="M66" s="36"/>
      <c r="N66" s="37"/>
      <c r="O66" s="37"/>
      <c r="P66" s="37"/>
    </row>
    <row r="67" spans="1:16" s="28" customFormat="1" x14ac:dyDescent="0.25">
      <c r="B67" s="26" t="s">
        <v>47</v>
      </c>
      <c r="C67" s="26"/>
      <c r="D67" s="29">
        <f>SUM(D68:D76)</f>
        <v>2732816797</v>
      </c>
      <c r="E67" s="29">
        <f t="shared" ref="E67:E76" si="23">F67-D67</f>
        <v>3750125490.1599998</v>
      </c>
      <c r="F67" s="29">
        <f t="shared" ref="F67:K67" si="24">SUM(F68:F76)</f>
        <v>6482942287.1599998</v>
      </c>
      <c r="G67" s="29">
        <f t="shared" si="24"/>
        <v>4946613518.6700001</v>
      </c>
      <c r="H67" s="29">
        <f t="shared" si="24"/>
        <v>4946613518.6700001</v>
      </c>
      <c r="I67" s="29">
        <f t="shared" si="24"/>
        <v>1536328768.49</v>
      </c>
      <c r="J67" s="29">
        <f t="shared" si="24"/>
        <v>749402241.84000003</v>
      </c>
      <c r="K67" s="29">
        <f t="shared" si="24"/>
        <v>786926526.64999998</v>
      </c>
      <c r="L67" s="30"/>
      <c r="M67" s="30"/>
      <c r="N67" s="30"/>
      <c r="O67" s="30"/>
      <c r="P67" s="30"/>
    </row>
    <row r="68" spans="1:16" x14ac:dyDescent="0.25">
      <c r="A68" s="31" t="s">
        <v>48</v>
      </c>
      <c r="B68" s="32" t="s">
        <v>49</v>
      </c>
      <c r="C68" s="33"/>
      <c r="D68" s="34">
        <v>162978920</v>
      </c>
      <c r="E68" s="34">
        <f t="shared" si="23"/>
        <v>2181603.7700000107</v>
      </c>
      <c r="F68" s="34">
        <v>165160523.77000001</v>
      </c>
      <c r="G68" s="34">
        <v>147315752.52000001</v>
      </c>
      <c r="H68" s="34">
        <v>147315752.52000001</v>
      </c>
      <c r="I68" s="34">
        <f t="shared" ref="I68:I76" si="25">+F68-H68</f>
        <v>17844771.25</v>
      </c>
      <c r="J68" s="34">
        <v>14750815.35</v>
      </c>
      <c r="K68" s="34">
        <f t="shared" ref="K68:K76" si="26">+I68-J68</f>
        <v>3093955.9000000004</v>
      </c>
      <c r="L68" s="35"/>
      <c r="M68" s="38"/>
      <c r="N68" s="39"/>
      <c r="O68" s="39"/>
      <c r="P68" s="39"/>
    </row>
    <row r="69" spans="1:16" x14ac:dyDescent="0.25">
      <c r="A69" s="31" t="s">
        <v>50</v>
      </c>
      <c r="B69" s="32" t="s">
        <v>51</v>
      </c>
      <c r="C69" s="33"/>
      <c r="D69" s="34">
        <v>0</v>
      </c>
      <c r="E69" s="34">
        <f t="shared" si="23"/>
        <v>587745</v>
      </c>
      <c r="F69" s="34">
        <v>587745</v>
      </c>
      <c r="G69" s="34">
        <v>0</v>
      </c>
      <c r="H69" s="34">
        <v>0</v>
      </c>
      <c r="I69" s="34">
        <f t="shared" si="25"/>
        <v>587745</v>
      </c>
      <c r="J69" s="34">
        <v>587745</v>
      </c>
      <c r="K69" s="34">
        <f t="shared" si="26"/>
        <v>0</v>
      </c>
      <c r="L69" s="35"/>
      <c r="M69" s="36"/>
      <c r="N69" s="37"/>
      <c r="O69" s="37"/>
      <c r="P69" s="37"/>
    </row>
    <row r="70" spans="1:16" x14ac:dyDescent="0.25">
      <c r="A70" s="31"/>
      <c r="B70" s="32" t="s">
        <v>52</v>
      </c>
      <c r="C70" s="33"/>
      <c r="D70" s="34"/>
      <c r="E70" s="34">
        <f t="shared" si="23"/>
        <v>0</v>
      </c>
      <c r="F70" s="34"/>
      <c r="G70" s="34"/>
      <c r="H70" s="34"/>
      <c r="I70" s="34">
        <f t="shared" si="25"/>
        <v>0</v>
      </c>
      <c r="J70" s="34"/>
      <c r="K70" s="34">
        <f t="shared" si="26"/>
        <v>0</v>
      </c>
      <c r="L70" s="35"/>
      <c r="M70" s="36"/>
      <c r="N70" s="37"/>
      <c r="O70" s="37"/>
      <c r="P70" s="37"/>
    </row>
    <row r="71" spans="1:16" x14ac:dyDescent="0.25">
      <c r="A71" s="31" t="s">
        <v>53</v>
      </c>
      <c r="B71" s="32" t="s">
        <v>54</v>
      </c>
      <c r="C71" s="33"/>
      <c r="D71" s="34">
        <v>962337877</v>
      </c>
      <c r="E71" s="34">
        <f t="shared" si="23"/>
        <v>2448858522.1300001</v>
      </c>
      <c r="F71" s="34">
        <v>3411196399.1300001</v>
      </c>
      <c r="G71" s="34">
        <v>2590133231.1100001</v>
      </c>
      <c r="H71" s="34">
        <v>2590133231.1100001</v>
      </c>
      <c r="I71" s="34">
        <f t="shared" si="25"/>
        <v>821063168.01999998</v>
      </c>
      <c r="J71" s="34">
        <v>356553979.99000001</v>
      </c>
      <c r="K71" s="34">
        <f t="shared" si="26"/>
        <v>464509188.02999997</v>
      </c>
      <c r="L71" s="35"/>
      <c r="M71" s="36"/>
      <c r="N71" s="37"/>
      <c r="O71" s="37"/>
      <c r="P71" s="37"/>
    </row>
    <row r="72" spans="1:16" x14ac:dyDescent="0.25">
      <c r="A72" s="31" t="s">
        <v>55</v>
      </c>
      <c r="B72" s="32" t="s">
        <v>56</v>
      </c>
      <c r="C72" s="33"/>
      <c r="D72" s="34">
        <v>1607500000</v>
      </c>
      <c r="E72" s="34">
        <f t="shared" si="23"/>
        <v>1278320986.0100002</v>
      </c>
      <c r="F72" s="34">
        <v>2885820986.0100002</v>
      </c>
      <c r="G72" s="34">
        <v>2199575793.3000002</v>
      </c>
      <c r="H72" s="34">
        <v>2199575793.3000002</v>
      </c>
      <c r="I72" s="34">
        <f t="shared" si="25"/>
        <v>686245192.71000004</v>
      </c>
      <c r="J72" s="34">
        <v>375214837.22000003</v>
      </c>
      <c r="K72" s="34">
        <f t="shared" si="26"/>
        <v>311030355.49000001</v>
      </c>
      <c r="L72" s="35"/>
      <c r="M72" s="36"/>
      <c r="N72" s="37"/>
      <c r="O72" s="37"/>
      <c r="P72" s="37"/>
    </row>
    <row r="73" spans="1:16" x14ac:dyDescent="0.25">
      <c r="A73" s="31"/>
      <c r="B73" s="32" t="s">
        <v>57</v>
      </c>
      <c r="C73" s="33"/>
      <c r="D73" s="34"/>
      <c r="E73" s="34">
        <f t="shared" si="23"/>
        <v>0</v>
      </c>
      <c r="F73" s="34"/>
      <c r="G73" s="34"/>
      <c r="H73" s="34"/>
      <c r="I73" s="34">
        <f t="shared" si="25"/>
        <v>0</v>
      </c>
      <c r="J73" s="34"/>
      <c r="K73" s="34">
        <f t="shared" si="26"/>
        <v>0</v>
      </c>
      <c r="L73" s="35"/>
      <c r="M73" s="36"/>
      <c r="N73" s="37"/>
      <c r="O73" s="37"/>
      <c r="P73" s="37"/>
    </row>
    <row r="74" spans="1:16" x14ac:dyDescent="0.25">
      <c r="A74" s="31" t="s">
        <v>58</v>
      </c>
      <c r="B74" s="32" t="s">
        <v>59</v>
      </c>
      <c r="C74" s="33"/>
      <c r="D74" s="34"/>
      <c r="E74" s="34">
        <f t="shared" si="23"/>
        <v>0</v>
      </c>
      <c r="F74" s="34"/>
      <c r="G74" s="34"/>
      <c r="H74" s="34"/>
      <c r="I74" s="34">
        <f t="shared" si="25"/>
        <v>0</v>
      </c>
      <c r="J74" s="34"/>
      <c r="K74" s="34">
        <f t="shared" si="26"/>
        <v>0</v>
      </c>
      <c r="L74" s="35"/>
      <c r="M74" s="36"/>
      <c r="N74" s="37"/>
      <c r="O74" s="37"/>
      <c r="P74" s="37"/>
    </row>
    <row r="75" spans="1:16" x14ac:dyDescent="0.25">
      <c r="A75" s="31" t="s">
        <v>60</v>
      </c>
      <c r="B75" s="32" t="s">
        <v>61</v>
      </c>
      <c r="C75" s="33"/>
      <c r="D75" s="34">
        <v>0</v>
      </c>
      <c r="E75" s="34">
        <f t="shared" si="23"/>
        <v>20176633.25</v>
      </c>
      <c r="F75" s="34">
        <v>20176633.25</v>
      </c>
      <c r="G75" s="34">
        <v>9588741.7400000002</v>
      </c>
      <c r="H75" s="34">
        <v>9588741.7400000002</v>
      </c>
      <c r="I75" s="34">
        <f t="shared" si="25"/>
        <v>10587891.51</v>
      </c>
      <c r="J75" s="34">
        <v>2294864.2799999998</v>
      </c>
      <c r="K75" s="34">
        <f t="shared" si="26"/>
        <v>8293027.2300000004</v>
      </c>
      <c r="L75" s="35"/>
      <c r="M75" s="36"/>
      <c r="N75" s="37"/>
      <c r="O75" s="37"/>
      <c r="P75" s="37"/>
    </row>
    <row r="76" spans="1:16" x14ac:dyDescent="0.25">
      <c r="A76" s="31" t="s">
        <v>62</v>
      </c>
      <c r="B76" s="32" t="s">
        <v>63</v>
      </c>
      <c r="C76" s="33"/>
      <c r="D76" s="34"/>
      <c r="E76" s="34">
        <f t="shared" si="23"/>
        <v>0</v>
      </c>
      <c r="F76" s="34"/>
      <c r="G76" s="34"/>
      <c r="H76" s="34"/>
      <c r="I76" s="34">
        <f t="shared" si="25"/>
        <v>0</v>
      </c>
      <c r="J76" s="34"/>
      <c r="K76" s="34">
        <f t="shared" si="26"/>
        <v>0</v>
      </c>
      <c r="L76" s="35"/>
      <c r="M76" s="36"/>
      <c r="N76" s="37"/>
      <c r="O76" s="37"/>
      <c r="P76" s="37"/>
    </row>
    <row r="77" spans="1:16" x14ac:dyDescent="0.25">
      <c r="B77" s="32"/>
      <c r="C77" s="33"/>
      <c r="D77" s="40"/>
      <c r="E77" s="40"/>
      <c r="F77" s="40"/>
      <c r="G77" s="40"/>
      <c r="H77" s="40"/>
      <c r="I77" s="40"/>
      <c r="J77" s="40"/>
      <c r="K77" s="40"/>
      <c r="L77" s="35"/>
      <c r="M77" s="36"/>
      <c r="N77" s="37"/>
      <c r="O77" s="37"/>
      <c r="P77" s="37"/>
    </row>
    <row r="78" spans="1:16" s="28" customFormat="1" x14ac:dyDescent="0.25">
      <c r="B78" s="26" t="s">
        <v>64</v>
      </c>
      <c r="C78" s="26"/>
      <c r="D78" s="29">
        <f>SUM(D79:D83)</f>
        <v>7307639260</v>
      </c>
      <c r="E78" s="29">
        <f>F78-D78</f>
        <v>2877475508.9599991</v>
      </c>
      <c r="F78" s="29">
        <f>SUM(F79:F83)</f>
        <v>10185114768.959999</v>
      </c>
      <c r="G78" s="29">
        <f>SUM(G79:G83)</f>
        <v>9993240106.6800003</v>
      </c>
      <c r="H78" s="29">
        <f>SUM(H79:H83)</f>
        <v>9993240106.6800003</v>
      </c>
      <c r="I78" s="29">
        <f>SUM(I79:I82)</f>
        <v>191874662.27999878</v>
      </c>
      <c r="J78" s="29">
        <f>SUM(J79:J83)</f>
        <v>136233108.97</v>
      </c>
      <c r="K78" s="29">
        <f>SUM(K79:K82)</f>
        <v>55641553.30999878</v>
      </c>
      <c r="L78" s="30"/>
      <c r="M78" s="30"/>
      <c r="N78" s="30"/>
      <c r="O78" s="30"/>
      <c r="P78" s="30"/>
    </row>
    <row r="79" spans="1:16" ht="31.5" customHeight="1" x14ac:dyDescent="0.25">
      <c r="A79" s="31" t="s">
        <v>65</v>
      </c>
      <c r="B79" s="32" t="s">
        <v>66</v>
      </c>
      <c r="C79" s="33"/>
      <c r="D79" s="34"/>
      <c r="E79" s="34">
        <f>F79-D79</f>
        <v>0</v>
      </c>
      <c r="F79" s="34"/>
      <c r="G79" s="34"/>
      <c r="H79" s="34"/>
      <c r="I79" s="34">
        <f>+F79-H79</f>
        <v>0</v>
      </c>
      <c r="J79" s="34"/>
      <c r="K79" s="34">
        <f>+I79-J79</f>
        <v>0</v>
      </c>
      <c r="L79" s="35"/>
      <c r="M79" s="38"/>
      <c r="N79" s="39"/>
      <c r="O79" s="39"/>
      <c r="P79" s="39"/>
    </row>
    <row r="80" spans="1:16" ht="31.5" customHeight="1" x14ac:dyDescent="0.25">
      <c r="A80" s="31" t="s">
        <v>67</v>
      </c>
      <c r="B80" s="32" t="s">
        <v>68</v>
      </c>
      <c r="C80" s="33"/>
      <c r="D80" s="34">
        <v>7307639260</v>
      </c>
      <c r="E80" s="34">
        <f>F80-D80</f>
        <v>2877475508.9599991</v>
      </c>
      <c r="F80" s="34">
        <v>10185114768.959999</v>
      </c>
      <c r="G80" s="34">
        <v>9993240106.6800003</v>
      </c>
      <c r="H80" s="34">
        <v>9993240106.6800003</v>
      </c>
      <c r="I80" s="34">
        <f>+F80-H80</f>
        <v>191874662.27999878</v>
      </c>
      <c r="J80" s="34">
        <v>136233108.97</v>
      </c>
      <c r="K80" s="34">
        <f>+I80-J80</f>
        <v>55641553.30999878</v>
      </c>
      <c r="L80" s="35"/>
      <c r="M80" s="41"/>
      <c r="N80" s="35"/>
      <c r="O80" s="41"/>
      <c r="P80" s="35"/>
    </row>
    <row r="81" spans="2:16" x14ac:dyDescent="0.25">
      <c r="B81" s="32" t="s">
        <v>69</v>
      </c>
      <c r="C81" s="33"/>
      <c r="D81" s="34"/>
      <c r="E81" s="34">
        <f>F81-D81</f>
        <v>0</v>
      </c>
      <c r="F81" s="34"/>
      <c r="G81" s="34"/>
      <c r="H81" s="34"/>
      <c r="I81" s="34">
        <f>+F81-H81</f>
        <v>0</v>
      </c>
      <c r="J81" s="34"/>
      <c r="K81" s="34">
        <f>+I81-J81</f>
        <v>0</v>
      </c>
      <c r="L81" s="35"/>
      <c r="M81" s="36"/>
      <c r="N81" s="37"/>
      <c r="O81" s="37"/>
      <c r="P81" s="37"/>
    </row>
    <row r="82" spans="2:16" x14ac:dyDescent="0.25">
      <c r="B82" s="32" t="s">
        <v>70</v>
      </c>
      <c r="C82" s="33"/>
      <c r="D82" s="34"/>
      <c r="E82" s="34">
        <f>F82-D82</f>
        <v>0</v>
      </c>
      <c r="F82" s="34"/>
      <c r="G82" s="34"/>
      <c r="H82" s="34"/>
      <c r="I82" s="34">
        <f>+F82-H82</f>
        <v>0</v>
      </c>
      <c r="J82" s="34"/>
      <c r="K82" s="34">
        <f>+I82-J82</f>
        <v>0</v>
      </c>
      <c r="L82" s="35"/>
      <c r="M82" s="36"/>
      <c r="N82" s="37"/>
      <c r="O82" s="37"/>
      <c r="P82" s="37"/>
    </row>
    <row r="83" spans="2:16" x14ac:dyDescent="0.25">
      <c r="B83" s="33"/>
      <c r="C83" s="33"/>
      <c r="D83" s="40"/>
      <c r="E83" s="40"/>
      <c r="F83" s="40"/>
      <c r="G83" s="40"/>
      <c r="H83" s="40"/>
      <c r="I83" s="40"/>
      <c r="J83" s="40"/>
      <c r="K83" s="40"/>
      <c r="L83" s="35"/>
      <c r="M83" s="41"/>
      <c r="N83" s="35"/>
      <c r="O83" s="41"/>
      <c r="P83" s="35"/>
    </row>
    <row r="84" spans="2:16" s="28" customFormat="1" x14ac:dyDescent="0.25">
      <c r="B84" s="42" t="s">
        <v>72</v>
      </c>
      <c r="C84" s="43"/>
      <c r="D84" s="27">
        <f>D10+D47</f>
        <v>243279546457</v>
      </c>
      <c r="E84" s="27">
        <f>E10+E47</f>
        <v>35068130989.389999</v>
      </c>
      <c r="F84" s="27">
        <f>F10+F47</f>
        <v>278347677446.39001</v>
      </c>
      <c r="G84" s="27">
        <f>G10+G47</f>
        <v>254376132361.10999</v>
      </c>
      <c r="H84" s="27">
        <f>H10+H47</f>
        <v>254376132361.10999</v>
      </c>
      <c r="I84" s="27">
        <f>+F84-H84</f>
        <v>23971545085.280029</v>
      </c>
      <c r="J84" s="27">
        <f>J10+J47</f>
        <v>17278799337.060001</v>
      </c>
      <c r="K84" s="27">
        <f>+I84-J84</f>
        <v>6692745748.2200279</v>
      </c>
      <c r="L84" s="35"/>
      <c r="M84" s="35"/>
      <c r="N84" s="35"/>
      <c r="O84" s="35"/>
      <c r="P84" s="35"/>
    </row>
    <row r="85" spans="2:16" ht="16.5" customHeight="1" thickBot="1" x14ac:dyDescent="0.3">
      <c r="B85" s="44"/>
      <c r="C85" s="44"/>
      <c r="D85" s="44"/>
      <c r="E85" s="44"/>
      <c r="F85" s="45"/>
      <c r="G85" s="45"/>
      <c r="H85" s="45"/>
      <c r="I85" s="45"/>
      <c r="J85" s="45"/>
      <c r="K85" s="45"/>
    </row>
    <row r="86" spans="2:16" ht="16.5" customHeight="1" thickTop="1" x14ac:dyDescent="0.25">
      <c r="B86" s="46" t="s">
        <v>73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</row>
    <row r="87" spans="2:16" x14ac:dyDescent="0.25">
      <c r="B87" s="47" t="s">
        <v>74</v>
      </c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</row>
    <row r="88" spans="2:16" x14ac:dyDescent="0.25">
      <c r="B88" s="47" t="s">
        <v>75</v>
      </c>
      <c r="C88" s="47"/>
      <c r="D88" s="47"/>
      <c r="E88" s="47"/>
      <c r="F88" s="47"/>
      <c r="G88" s="47"/>
      <c r="H88" s="47"/>
      <c r="I88" s="47"/>
      <c r="J88" s="47"/>
      <c r="K88" s="47"/>
      <c r="L88" s="48"/>
      <c r="M88" s="48"/>
    </row>
    <row r="89" spans="2:16" x14ac:dyDescent="0.25">
      <c r="B89" s="46" t="s">
        <v>76</v>
      </c>
      <c r="C89" s="46"/>
      <c r="D89" s="46"/>
      <c r="E89" s="46"/>
      <c r="F89" s="47"/>
      <c r="G89" s="47"/>
      <c r="H89" s="47"/>
      <c r="I89" s="47"/>
      <c r="J89" s="47"/>
      <c r="K89" s="47"/>
      <c r="L89" s="48"/>
      <c r="M89" s="48"/>
    </row>
    <row r="90" spans="2:16" x14ac:dyDescent="0.25">
      <c r="B90" s="47" t="s">
        <v>77</v>
      </c>
      <c r="C90" s="47"/>
      <c r="D90" s="47"/>
      <c r="E90" s="47"/>
      <c r="F90" s="47"/>
      <c r="G90" s="47"/>
      <c r="H90" s="47"/>
      <c r="I90" s="47"/>
      <c r="J90" s="47"/>
      <c r="K90" s="47"/>
      <c r="L90" s="48"/>
      <c r="M90" s="48"/>
    </row>
  </sheetData>
  <sheetProtection formatCells="0" formatColumns="0" formatRows="0" insertColumns="0" insertRows="0" insertHyperlinks="0" deleteColumns="0" deleteRows="0" sort="0" autoFilter="0" pivotTables="0"/>
  <mergeCells count="15">
    <mergeCell ref="B86:M86"/>
    <mergeCell ref="B87:M87"/>
    <mergeCell ref="B88:K88"/>
    <mergeCell ref="B89:K89"/>
    <mergeCell ref="B90:K90"/>
    <mergeCell ref="B1:K1"/>
    <mergeCell ref="B2:K2"/>
    <mergeCell ref="B3:K3"/>
    <mergeCell ref="B4:K4"/>
    <mergeCell ref="B5:K5"/>
    <mergeCell ref="B6:B8"/>
    <mergeCell ref="D6:H6"/>
    <mergeCell ref="I6:I8"/>
    <mergeCell ref="J6:J8"/>
    <mergeCell ref="K6:K8"/>
  </mergeCells>
  <printOptions horizontalCentered="1"/>
  <pageMargins left="0.23622047244093999" right="0.23622047244093999" top="0.90551181102361999" bottom="0.55118110236219997" header="0.31496062992126" footer="0.31496062992126"/>
  <pageSetup scale="52" fitToHeight="0" orientation="landscape" r:id="rId1"/>
  <headerFooter>
    <oddHeader>&amp;L&amp;G</oddHeader>
    <oddFooter>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 6c</vt:lpstr>
      <vt:lpstr>'Formato 6c'!Área_de_impresión</vt:lpstr>
      <vt:lpstr>'Formato 6c'!Títulos_a_imprimir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Medina Martinez</dc:creator>
  <cp:lastModifiedBy>Elizabeth Medina Martinez</cp:lastModifiedBy>
  <dcterms:created xsi:type="dcterms:W3CDTF">2024-01-26T16:38:20Z</dcterms:created>
  <dcterms:modified xsi:type="dcterms:W3CDTF">2024-01-26T16:38:45Z</dcterms:modified>
</cp:coreProperties>
</file>