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CMDX\IAT\E-D 24\Publicación\LDF\"/>
    </mc:Choice>
  </mc:AlternateContent>
  <xr:revisionPtr revIDLastSave="0" documentId="8_{A873DD2E-F710-48B3-A52C-325C1AE42187}" xr6:coauthVersionLast="47" xr6:coauthVersionMax="47" xr10:uidLastSave="{00000000-0000-0000-0000-000000000000}"/>
  <bookViews>
    <workbookView xWindow="-120" yWindow="-120" windowWidth="29040" windowHeight="15720" xr2:uid="{88A88D91-CECC-4E3D-A853-771E0726B69F}"/>
  </bookViews>
  <sheets>
    <sheet name="Formato6a" sheetId="1" r:id="rId1"/>
  </sheets>
  <externalReferences>
    <externalReference r:id="rId2"/>
  </externalReferences>
  <definedNames>
    <definedName name="______________EJE1" localSheetId="0">#REF!</definedName>
    <definedName name="______________EJE1">#REF!</definedName>
    <definedName name="______________EJE2" localSheetId="0">#REF!</definedName>
    <definedName name="______________EJE2">#REF!</definedName>
    <definedName name="______________EJE3" localSheetId="0">#REF!</definedName>
    <definedName name="______________EJE3">#REF!</definedName>
    <definedName name="______________EJE4" localSheetId="0">#REF!</definedName>
    <definedName name="______________EJE4">#REF!</definedName>
    <definedName name="______________EJE5" localSheetId="0">#REF!</definedName>
    <definedName name="______________EJE5">#REF!</definedName>
    <definedName name="______________EJE7" localSheetId="0">#REF!</definedName>
    <definedName name="______________EJE7">#REF!</definedName>
    <definedName name="_____________EJE6" localSheetId="0">#REF!</definedName>
    <definedName name="_____________EJE6">#REF!</definedName>
    <definedName name="____________EJE1" localSheetId="0">#REF!</definedName>
    <definedName name="____________EJE1">#REF!</definedName>
    <definedName name="____________EJE2" localSheetId="0">#REF!</definedName>
    <definedName name="____________EJE2">#REF!</definedName>
    <definedName name="____________EJE3" localSheetId="0">#REF!</definedName>
    <definedName name="____________EJE3">#REF!</definedName>
    <definedName name="____________EJE4" localSheetId="0">#REF!</definedName>
    <definedName name="____________EJE4">#REF!</definedName>
    <definedName name="____________EJE5" localSheetId="0">#REF!</definedName>
    <definedName name="____________EJE5">#REF!</definedName>
    <definedName name="____________EJE7" localSheetId="0">#REF!</definedName>
    <definedName name="____________EJE7">#REF!</definedName>
    <definedName name="___________EJE6" localSheetId="0">#REF!</definedName>
    <definedName name="___________EJE6">#REF!</definedName>
    <definedName name="__________EJE1" localSheetId="0">#REF!</definedName>
    <definedName name="__________EJE1">#REF!</definedName>
    <definedName name="__________EJE2" localSheetId="0">#REF!</definedName>
    <definedName name="__________EJE2">#REF!</definedName>
    <definedName name="__________EJE3" localSheetId="0">#REF!</definedName>
    <definedName name="__________EJE3">#REF!</definedName>
    <definedName name="__________EJE4" localSheetId="0">#REF!</definedName>
    <definedName name="__________EJE4">#REF!</definedName>
    <definedName name="__________EJE5" localSheetId="0">#REF!</definedName>
    <definedName name="__________EJE5">#REF!</definedName>
    <definedName name="__________EJE6" localSheetId="0">#REF!</definedName>
    <definedName name="__________EJE6">#REF!</definedName>
    <definedName name="__________EJE7" localSheetId="0">#REF!</definedName>
    <definedName name="__________EJE7">#REF!</definedName>
    <definedName name="________EJE1" localSheetId="0">#REF!</definedName>
    <definedName name="________EJE1">#REF!</definedName>
    <definedName name="________EJE2" localSheetId="0">#REF!</definedName>
    <definedName name="________EJE2">#REF!</definedName>
    <definedName name="________EJE3" localSheetId="0">#REF!</definedName>
    <definedName name="________EJE3">#REF!</definedName>
    <definedName name="________EJE4" localSheetId="0">#REF!</definedName>
    <definedName name="________EJE4">#REF!</definedName>
    <definedName name="________EJE5" localSheetId="0">#REF!</definedName>
    <definedName name="________EJE5">#REF!</definedName>
    <definedName name="________EJE6" localSheetId="0">#REF!</definedName>
    <definedName name="________EJE6">#REF!</definedName>
    <definedName name="________EJE7" localSheetId="0">#REF!</definedName>
    <definedName name="________EJE7">#REF!</definedName>
    <definedName name="_______EJE1" localSheetId="0">#REF!</definedName>
    <definedName name="_______EJE1">#REF!</definedName>
    <definedName name="_______EJE2" localSheetId="0">#REF!</definedName>
    <definedName name="_______EJE2">#REF!</definedName>
    <definedName name="_______EJE3" localSheetId="0">#REF!</definedName>
    <definedName name="_______EJE3">#REF!</definedName>
    <definedName name="_______EJE4" localSheetId="0">#REF!</definedName>
    <definedName name="_______EJE4">#REF!</definedName>
    <definedName name="_______EJE5" localSheetId="0">#REF!</definedName>
    <definedName name="_______EJE5">#REF!</definedName>
    <definedName name="_______EJE6" localSheetId="0">#REF!</definedName>
    <definedName name="_______EJE6">#REF!</definedName>
    <definedName name="_______EJE7" localSheetId="0">#REF!</definedName>
    <definedName name="_______EJE7">#REF!</definedName>
    <definedName name="______EJE1" localSheetId="0">#REF!</definedName>
    <definedName name="______EJE1">#REF!</definedName>
    <definedName name="______EJE2" localSheetId="0">#REF!</definedName>
    <definedName name="______EJE2">#REF!</definedName>
    <definedName name="______EJE3" localSheetId="0">#REF!</definedName>
    <definedName name="______EJE3">#REF!</definedName>
    <definedName name="______EJE4" localSheetId="0">#REF!</definedName>
    <definedName name="______EJE4">#REF!</definedName>
    <definedName name="______EJE5" localSheetId="0">#REF!</definedName>
    <definedName name="______EJE5">#REF!</definedName>
    <definedName name="______EJE6" localSheetId="0">#REF!</definedName>
    <definedName name="______EJE6">#REF!</definedName>
    <definedName name="______EJE7" localSheetId="0">#REF!</definedName>
    <definedName name="______EJE7">#REF!</definedName>
    <definedName name="_____EJE1" localSheetId="0">#REF!</definedName>
    <definedName name="_____EJE1">#REF!</definedName>
    <definedName name="_____EJE2" localSheetId="0">#REF!</definedName>
    <definedName name="_____EJE2">#REF!</definedName>
    <definedName name="_____EJE3" localSheetId="0">#REF!</definedName>
    <definedName name="_____EJE3">#REF!</definedName>
    <definedName name="_____EJE4" localSheetId="0">#REF!</definedName>
    <definedName name="_____EJE4">#REF!</definedName>
    <definedName name="_____EJE5" localSheetId="0">#REF!</definedName>
    <definedName name="_____EJE5">#REF!</definedName>
    <definedName name="_____EJE6" localSheetId="0">#REF!</definedName>
    <definedName name="_____EJE6">#REF!</definedName>
    <definedName name="_____EJE7" localSheetId="0">#REF!</definedName>
    <definedName name="_____EJE7">#REF!</definedName>
    <definedName name="____EJE1" localSheetId="0">#REF!</definedName>
    <definedName name="____EJE1">#REF!</definedName>
    <definedName name="____EJE2" localSheetId="0">#REF!</definedName>
    <definedName name="____EJE2">#REF!</definedName>
    <definedName name="____EJE3" localSheetId="0">#REF!</definedName>
    <definedName name="____EJE3">#REF!</definedName>
    <definedName name="____EJE4" localSheetId="0">#REF!</definedName>
    <definedName name="____EJE4">#REF!</definedName>
    <definedName name="____EJE5" localSheetId="0">#REF!</definedName>
    <definedName name="____EJE5">#REF!</definedName>
    <definedName name="____EJE6" localSheetId="0">#REF!</definedName>
    <definedName name="____EJE6">#REF!</definedName>
    <definedName name="____EJE7" localSheetId="0">#REF!</definedName>
    <definedName name="____EJE7">#REF!</definedName>
    <definedName name="___EJE1" localSheetId="0">#REF!</definedName>
    <definedName name="___EJE1">#REF!</definedName>
    <definedName name="___EJE2" localSheetId="0">#REF!</definedName>
    <definedName name="___EJE2">#REF!</definedName>
    <definedName name="___EJE3" localSheetId="0">#REF!</definedName>
    <definedName name="___EJE3">#REF!</definedName>
    <definedName name="___EJE4" localSheetId="0">#REF!</definedName>
    <definedName name="___EJE4">#REF!</definedName>
    <definedName name="___EJE5" localSheetId="0">#REF!</definedName>
    <definedName name="___EJE5">#REF!</definedName>
    <definedName name="___EJE6" localSheetId="0">#REF!</definedName>
    <definedName name="___EJE6">#REF!</definedName>
    <definedName name="___EJE7" localSheetId="0">#REF!</definedName>
    <definedName name="___EJE7">#REF!</definedName>
    <definedName name="__EJE1" localSheetId="0">#REF!</definedName>
    <definedName name="__EJE1">#REF!</definedName>
    <definedName name="__EJE2" localSheetId="0">#REF!</definedName>
    <definedName name="__EJE2">#REF!</definedName>
    <definedName name="__EJE3" localSheetId="0">#REF!</definedName>
    <definedName name="__EJE3">#REF!</definedName>
    <definedName name="__EJE4" localSheetId="0">#REF!</definedName>
    <definedName name="__EJE4">#REF!</definedName>
    <definedName name="__EJE5" localSheetId="0">#REF!</definedName>
    <definedName name="__EJE5">#REF!</definedName>
    <definedName name="__EJE6" localSheetId="0">#REF!</definedName>
    <definedName name="__EJE6">#REF!</definedName>
    <definedName name="__EJE7" localSheetId="0">#REF!</definedName>
    <definedName name="__EJE7">#REF!</definedName>
    <definedName name="_EJE1" localSheetId="0">#REF!</definedName>
    <definedName name="_EJE1">#REF!</definedName>
    <definedName name="_EJE2" localSheetId="0">#REF!</definedName>
    <definedName name="_EJE2">#REF!</definedName>
    <definedName name="_EJE3" localSheetId="0">#REF!</definedName>
    <definedName name="_EJE3">#REF!</definedName>
    <definedName name="_EJE4" localSheetId="0">#REF!</definedName>
    <definedName name="_EJE4">#REF!</definedName>
    <definedName name="_EJE5" localSheetId="0">#REF!</definedName>
    <definedName name="_EJE5">#REF!</definedName>
    <definedName name="_EJE6" localSheetId="0">#REF!</definedName>
    <definedName name="_EJE6">#REF!</definedName>
    <definedName name="_EJE7" localSheetId="0">#REF!</definedName>
    <definedName name="_EJE7">#REF!</definedName>
    <definedName name="adys_tipo" localSheetId="0">#REF!</definedName>
    <definedName name="adys_tipo">#REF!</definedName>
    <definedName name="AI" localSheetId="0">#REF!</definedName>
    <definedName name="AI">#REF!</definedName>
    <definedName name="aq" localSheetId="0">#REF!</definedName>
    <definedName name="aq">#REF!</definedName>
    <definedName name="_xlnm.Print_Area" localSheetId="0">Formato6a!$A$1:$J$164</definedName>
    <definedName name="CAPIT" localSheetId="0">#REF!</definedName>
    <definedName name="CAPIT">#REF!</definedName>
    <definedName name="CENPAR" localSheetId="0">#REF!</definedName>
    <definedName name="CENPAR">#REF!</definedName>
    <definedName name="datos" localSheetId="0">OFFSET(#REF!,0,0,COUNTA(#REF!),23)</definedName>
    <definedName name="datos">OFFSET(#REF!,0,0,COUNTA(#REF!),23)</definedName>
    <definedName name="dc" localSheetId="0">#REF!</definedName>
    <definedName name="dc">#REF!</definedName>
    <definedName name="DEFAULT" localSheetId="0">#REF!</definedName>
    <definedName name="DEFAULT">#REF!</definedName>
    <definedName name="DEUDA" localSheetId="0">#REF!</definedName>
    <definedName name="DEUDA">#REF!</definedName>
    <definedName name="egvb" localSheetId="0">#REF!</definedName>
    <definedName name="egvb">#REF!</definedName>
    <definedName name="EJER" localSheetId="0">#REF!</definedName>
    <definedName name="EJER">#REF!</definedName>
    <definedName name="EJES" localSheetId="0">#REF!</definedName>
    <definedName name="EJES">#REF!</definedName>
    <definedName name="ENFPEM" localSheetId="0">#REF!</definedName>
    <definedName name="ENFPEM">#REF!</definedName>
    <definedName name="fidco" localSheetId="0">#REF!</definedName>
    <definedName name="fidco">#REF!</definedName>
    <definedName name="FIDCOS" localSheetId="0">#REF!</definedName>
    <definedName name="FIDCOS">#REF!</definedName>
    <definedName name="FPC" localSheetId="0">#REF!</definedName>
    <definedName name="FPC">#REF!</definedName>
    <definedName name="gasto_gci" localSheetId="0">#REF!</definedName>
    <definedName name="gasto_gci">#REF!</definedName>
    <definedName name="KEY" localSheetId="0">#REF!</definedName>
    <definedName name="KEY">#REF!</definedName>
    <definedName name="LABEL" localSheetId="0">#REF!</definedName>
    <definedName name="LABEL">#REF!</definedName>
    <definedName name="label1g" localSheetId="0">#REF!</definedName>
    <definedName name="label1g">#REF!</definedName>
    <definedName name="label1S" localSheetId="0">#REF!</definedName>
    <definedName name="label1S">#REF!</definedName>
    <definedName name="label2g" localSheetId="0">#REF!</definedName>
    <definedName name="label2g">#REF!</definedName>
    <definedName name="label2S" localSheetId="0">#REF!</definedName>
    <definedName name="label2S">#REF!</definedName>
    <definedName name="Líneadeacción" localSheetId="0">#REF!</definedName>
    <definedName name="Líneadeacción">#REF!</definedName>
    <definedName name="LISTA_2016" localSheetId="0">#REF!</definedName>
    <definedName name="LISTA_2016">#REF!</definedName>
    <definedName name="lista_ai" localSheetId="0">#REF!</definedName>
    <definedName name="lista_ai">#REF!</definedName>
    <definedName name="lista_deleg" localSheetId="0">#REF!</definedName>
    <definedName name="lista_deleg">#REF!</definedName>
    <definedName name="lista_eppa" localSheetId="0">#REF!</definedName>
    <definedName name="lista_eppa">#REF!</definedName>
    <definedName name="LISTA_UR" localSheetId="0">#REF!</definedName>
    <definedName name="LISTA_UR">#REF!</definedName>
    <definedName name="MAPPEGS" localSheetId="0">#REF!</definedName>
    <definedName name="MAPPEGS">#REF!</definedName>
    <definedName name="MODIF" localSheetId="0">#REF!</definedName>
    <definedName name="MODIF">#REF!</definedName>
    <definedName name="MSG_ERROR1" localSheetId="0">#REF!</definedName>
    <definedName name="MSG_ERROR1">#REF!</definedName>
    <definedName name="MSG_ERROR2" localSheetId="0">#REF!</definedName>
    <definedName name="MSG_ERROR2">#REF!</definedName>
    <definedName name="OPCION2" localSheetId="0">#REF!</definedName>
    <definedName name="OPCION2">#REF!</definedName>
    <definedName name="ORIG" localSheetId="0">#REF!</definedName>
    <definedName name="ORIG">#REF!</definedName>
    <definedName name="P" localSheetId="0">#REF!</definedName>
    <definedName name="P">#REF!</definedName>
    <definedName name="P_K" localSheetId="0">#REF!</definedName>
    <definedName name="P_K">#REF!</definedName>
    <definedName name="PE" localSheetId="0">#REF!</definedName>
    <definedName name="PE">#REF!</definedName>
    <definedName name="PE_K" localSheetId="0">#REF!</definedName>
    <definedName name="PE_K">#REF!</definedName>
    <definedName name="PEDO" localSheetId="0">#REF!</definedName>
    <definedName name="PEDO">#REF!</definedName>
    <definedName name="PERIODO" localSheetId="0">#REF!</definedName>
    <definedName name="PERIODO">#REF!</definedName>
    <definedName name="PRC" localSheetId="0">#REF!</definedName>
    <definedName name="PRC">#REF!</definedName>
    <definedName name="PROG" localSheetId="0">#REF!</definedName>
    <definedName name="PROG">#REF!</definedName>
    <definedName name="ptda" localSheetId="0">#REF!</definedName>
    <definedName name="ptda">#REF!</definedName>
    <definedName name="RE" localSheetId="0">#REF!</definedName>
    <definedName name="RE">#REF!</definedName>
    <definedName name="rubros_fpc" localSheetId="0">#REF!</definedName>
    <definedName name="rubros_fpc">#REF!</definedName>
    <definedName name="_xlnm.Print_Titles" localSheetId="0">Formato6a!$1:$7</definedName>
    <definedName name="TYA" localSheetId="0">#REF!</definedName>
    <definedName name="TYA">#REF!</definedName>
    <definedName name="U" localSheetId="0">#REF!</definedName>
    <definedName name="U">#REF!</definedName>
    <definedName name="ue" localSheetId="0">#REF!</definedName>
    <definedName name="ue">#REF!</definedName>
    <definedName name="UEG_DENOM" localSheetId="0">#REF!</definedName>
    <definedName name="UEG_DENOM">#REF!</definedName>
    <definedName name="UR" localSheetId="0">#REF!</definedName>
    <definedName name="UR">#REF!</definedName>
    <definedName name="VERSIÓN" localSheetId="0">#REF!</definedName>
    <definedName name="VERSIÓN">#REF!</definedName>
    <definedName name="y" localSheetId="0">#REF!</definedName>
    <definedName name="y">#REF!</definedName>
    <definedName name="yttr" localSheetId="0">#REF!</definedName>
    <definedName name="ytt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7" i="1" l="1"/>
  <c r="K156" i="1"/>
  <c r="J156" i="1"/>
  <c r="D156" i="1"/>
  <c r="K155" i="1"/>
  <c r="J155" i="1"/>
  <c r="D155" i="1"/>
  <c r="K154" i="1"/>
  <c r="J154" i="1"/>
  <c r="D154" i="1"/>
  <c r="K153" i="1"/>
  <c r="J153" i="1"/>
  <c r="D153" i="1"/>
  <c r="K152" i="1"/>
  <c r="J152" i="1"/>
  <c r="D152" i="1"/>
  <c r="K151" i="1"/>
  <c r="J151" i="1"/>
  <c r="D151" i="1"/>
  <c r="K150" i="1"/>
  <c r="J150" i="1"/>
  <c r="D150" i="1"/>
  <c r="I149" i="1"/>
  <c r="H149" i="1"/>
  <c r="J149" i="1" s="1"/>
  <c r="G149" i="1"/>
  <c r="F149" i="1"/>
  <c r="K149" i="1" s="1"/>
  <c r="E149" i="1"/>
  <c r="D149" i="1" s="1"/>
  <c r="C149" i="1"/>
  <c r="K148" i="1"/>
  <c r="H148" i="1"/>
  <c r="J148" i="1" s="1"/>
  <c r="D148" i="1"/>
  <c r="K147" i="1"/>
  <c r="H147" i="1"/>
  <c r="J147" i="1" s="1"/>
  <c r="D147" i="1"/>
  <c r="K146" i="1"/>
  <c r="J146" i="1"/>
  <c r="H146" i="1"/>
  <c r="D146" i="1"/>
  <c r="I145" i="1"/>
  <c r="G145" i="1"/>
  <c r="F145" i="1"/>
  <c r="K145" i="1" s="1"/>
  <c r="E145" i="1"/>
  <c r="H145" i="1" s="1"/>
  <c r="J145" i="1" s="1"/>
  <c r="D145" i="1"/>
  <c r="C145" i="1"/>
  <c r="K144" i="1"/>
  <c r="H144" i="1"/>
  <c r="J144" i="1" s="1"/>
  <c r="D144" i="1"/>
  <c r="K143" i="1"/>
  <c r="H143" i="1"/>
  <c r="J143" i="1" s="1"/>
  <c r="D143" i="1"/>
  <c r="K142" i="1"/>
  <c r="H142" i="1"/>
  <c r="J142" i="1" s="1"/>
  <c r="D142" i="1"/>
  <c r="K141" i="1"/>
  <c r="H141" i="1"/>
  <c r="J141" i="1" s="1"/>
  <c r="D141" i="1"/>
  <c r="K140" i="1"/>
  <c r="H140" i="1"/>
  <c r="J140" i="1" s="1"/>
  <c r="D140" i="1"/>
  <c r="K139" i="1"/>
  <c r="H139" i="1"/>
  <c r="J139" i="1" s="1"/>
  <c r="D139" i="1"/>
  <c r="K138" i="1"/>
  <c r="H138" i="1"/>
  <c r="J138" i="1" s="1"/>
  <c r="D138" i="1"/>
  <c r="K137" i="1"/>
  <c r="H137" i="1"/>
  <c r="J137" i="1" s="1"/>
  <c r="D137" i="1"/>
  <c r="K136" i="1"/>
  <c r="I136" i="1"/>
  <c r="J136" i="1" s="1"/>
  <c r="H136" i="1"/>
  <c r="G136" i="1"/>
  <c r="F136" i="1"/>
  <c r="E136" i="1"/>
  <c r="C136" i="1"/>
  <c r="D136" i="1" s="1"/>
  <c r="K135" i="1"/>
  <c r="H135" i="1"/>
  <c r="J135" i="1" s="1"/>
  <c r="D135" i="1"/>
  <c r="K134" i="1"/>
  <c r="J134" i="1"/>
  <c r="H134" i="1"/>
  <c r="D134" i="1"/>
  <c r="K133" i="1"/>
  <c r="H133" i="1"/>
  <c r="J133" i="1" s="1"/>
  <c r="D133" i="1"/>
  <c r="I132" i="1"/>
  <c r="G132" i="1"/>
  <c r="F132" i="1"/>
  <c r="H132" i="1" s="1"/>
  <c r="J132" i="1" s="1"/>
  <c r="E132" i="1"/>
  <c r="D132" i="1" s="1"/>
  <c r="C132" i="1"/>
  <c r="K131" i="1"/>
  <c r="H131" i="1"/>
  <c r="J131" i="1" s="1"/>
  <c r="D131" i="1"/>
  <c r="K130" i="1"/>
  <c r="H130" i="1"/>
  <c r="J130" i="1" s="1"/>
  <c r="D130" i="1"/>
  <c r="K129" i="1"/>
  <c r="J129" i="1"/>
  <c r="H129" i="1"/>
  <c r="D129" i="1"/>
  <c r="K128" i="1"/>
  <c r="H128" i="1"/>
  <c r="J128" i="1" s="1"/>
  <c r="D128" i="1"/>
  <c r="K127" i="1"/>
  <c r="H127" i="1"/>
  <c r="J127" i="1" s="1"/>
  <c r="D127" i="1"/>
  <c r="K126" i="1"/>
  <c r="J126" i="1"/>
  <c r="H126" i="1"/>
  <c r="D126" i="1"/>
  <c r="K125" i="1"/>
  <c r="H125" i="1"/>
  <c r="J125" i="1" s="1"/>
  <c r="D125" i="1"/>
  <c r="K124" i="1"/>
  <c r="H124" i="1"/>
  <c r="J124" i="1" s="1"/>
  <c r="D124" i="1"/>
  <c r="K123" i="1"/>
  <c r="J123" i="1"/>
  <c r="H123" i="1"/>
  <c r="D123" i="1"/>
  <c r="I122" i="1"/>
  <c r="G122" i="1"/>
  <c r="F122" i="1"/>
  <c r="K122" i="1" s="1"/>
  <c r="E122" i="1"/>
  <c r="H122" i="1" s="1"/>
  <c r="J122" i="1" s="1"/>
  <c r="C122" i="1"/>
  <c r="D122" i="1" s="1"/>
  <c r="K121" i="1"/>
  <c r="H121" i="1"/>
  <c r="J121" i="1" s="1"/>
  <c r="D121" i="1"/>
  <c r="K120" i="1"/>
  <c r="J120" i="1"/>
  <c r="H120" i="1"/>
  <c r="D120" i="1"/>
  <c r="K119" i="1"/>
  <c r="H119" i="1"/>
  <c r="J119" i="1" s="1"/>
  <c r="D119" i="1"/>
  <c r="K118" i="1"/>
  <c r="H118" i="1"/>
  <c r="J118" i="1" s="1"/>
  <c r="D118" i="1"/>
  <c r="K117" i="1"/>
  <c r="J117" i="1"/>
  <c r="H117" i="1"/>
  <c r="D117" i="1"/>
  <c r="K116" i="1"/>
  <c r="H116" i="1"/>
  <c r="J116" i="1" s="1"/>
  <c r="D116" i="1"/>
  <c r="K115" i="1"/>
  <c r="H115" i="1"/>
  <c r="J115" i="1" s="1"/>
  <c r="D115" i="1"/>
  <c r="K114" i="1"/>
  <c r="J114" i="1"/>
  <c r="H114" i="1"/>
  <c r="D114" i="1"/>
  <c r="K113" i="1"/>
  <c r="H113" i="1"/>
  <c r="J113" i="1" s="1"/>
  <c r="D113" i="1"/>
  <c r="K112" i="1"/>
  <c r="I112" i="1"/>
  <c r="H112" i="1"/>
  <c r="J112" i="1" s="1"/>
  <c r="G112" i="1"/>
  <c r="F112" i="1"/>
  <c r="E112" i="1"/>
  <c r="D112" i="1" s="1"/>
  <c r="C112" i="1"/>
  <c r="C83" i="1" s="1"/>
  <c r="D83" i="1" s="1"/>
  <c r="K111" i="1"/>
  <c r="H111" i="1"/>
  <c r="J111" i="1" s="1"/>
  <c r="D111" i="1"/>
  <c r="K110" i="1"/>
  <c r="H110" i="1"/>
  <c r="J110" i="1" s="1"/>
  <c r="D110" i="1"/>
  <c r="K109" i="1"/>
  <c r="H109" i="1"/>
  <c r="J109" i="1" s="1"/>
  <c r="D109" i="1"/>
  <c r="K108" i="1"/>
  <c r="H108" i="1"/>
  <c r="J108" i="1" s="1"/>
  <c r="D108" i="1"/>
  <c r="K107" i="1"/>
  <c r="H107" i="1"/>
  <c r="J107" i="1" s="1"/>
  <c r="D107" i="1"/>
  <c r="K106" i="1"/>
  <c r="H106" i="1"/>
  <c r="J106" i="1" s="1"/>
  <c r="D106" i="1"/>
  <c r="K105" i="1"/>
  <c r="H105" i="1"/>
  <c r="J105" i="1" s="1"/>
  <c r="D105" i="1"/>
  <c r="K104" i="1"/>
  <c r="H104" i="1"/>
  <c r="J104" i="1" s="1"/>
  <c r="D104" i="1"/>
  <c r="K103" i="1"/>
  <c r="H103" i="1"/>
  <c r="J103" i="1" s="1"/>
  <c r="D103" i="1"/>
  <c r="K102" i="1"/>
  <c r="I102" i="1"/>
  <c r="J102" i="1" s="1"/>
  <c r="H102" i="1"/>
  <c r="G102" i="1"/>
  <c r="F102" i="1"/>
  <c r="E102" i="1"/>
  <c r="D102" i="1" s="1"/>
  <c r="C102" i="1"/>
  <c r="K101" i="1"/>
  <c r="H101" i="1"/>
  <c r="J101" i="1" s="1"/>
  <c r="D101" i="1"/>
  <c r="K100" i="1"/>
  <c r="J100" i="1"/>
  <c r="H100" i="1"/>
  <c r="D100" i="1"/>
  <c r="K99" i="1"/>
  <c r="J99" i="1"/>
  <c r="H99" i="1"/>
  <c r="D99" i="1"/>
  <c r="K98" i="1"/>
  <c r="H98" i="1"/>
  <c r="J98" i="1" s="1"/>
  <c r="D98" i="1"/>
  <c r="K97" i="1"/>
  <c r="J97" i="1"/>
  <c r="H97" i="1"/>
  <c r="D97" i="1"/>
  <c r="K96" i="1"/>
  <c r="J96" i="1"/>
  <c r="H96" i="1"/>
  <c r="D96" i="1"/>
  <c r="K95" i="1"/>
  <c r="H95" i="1"/>
  <c r="J95" i="1" s="1"/>
  <c r="D95" i="1"/>
  <c r="K94" i="1"/>
  <c r="J94" i="1"/>
  <c r="H94" i="1"/>
  <c r="D94" i="1"/>
  <c r="K93" i="1"/>
  <c r="J93" i="1"/>
  <c r="H93" i="1"/>
  <c r="D93" i="1"/>
  <c r="I92" i="1"/>
  <c r="G92" i="1"/>
  <c r="F92" i="1"/>
  <c r="F83" i="1" s="1"/>
  <c r="E92" i="1"/>
  <c r="D92" i="1" s="1"/>
  <c r="C92" i="1"/>
  <c r="K91" i="1"/>
  <c r="H91" i="1"/>
  <c r="J91" i="1" s="1"/>
  <c r="D91" i="1"/>
  <c r="K90" i="1"/>
  <c r="H90" i="1"/>
  <c r="J90" i="1" s="1"/>
  <c r="D90" i="1"/>
  <c r="K89" i="1"/>
  <c r="J89" i="1"/>
  <c r="H89" i="1"/>
  <c r="D89" i="1"/>
  <c r="K88" i="1"/>
  <c r="H88" i="1"/>
  <c r="J88" i="1" s="1"/>
  <c r="D88" i="1"/>
  <c r="K87" i="1"/>
  <c r="H87" i="1"/>
  <c r="J87" i="1" s="1"/>
  <c r="D87" i="1"/>
  <c r="K86" i="1"/>
  <c r="J86" i="1"/>
  <c r="H86" i="1"/>
  <c r="D86" i="1"/>
  <c r="K85" i="1"/>
  <c r="H85" i="1"/>
  <c r="J85" i="1" s="1"/>
  <c r="D85" i="1"/>
  <c r="I84" i="1"/>
  <c r="I83" i="1" s="1"/>
  <c r="H84" i="1"/>
  <c r="J84" i="1" s="1"/>
  <c r="G84" i="1"/>
  <c r="G83" i="1" s="1"/>
  <c r="F84" i="1"/>
  <c r="K84" i="1" s="1"/>
  <c r="E84" i="1"/>
  <c r="C84" i="1"/>
  <c r="D84" i="1" s="1"/>
  <c r="E83" i="1"/>
  <c r="H83" i="1" s="1"/>
  <c r="J83" i="1" s="1"/>
  <c r="K81" i="1"/>
  <c r="H81" i="1"/>
  <c r="J81" i="1" s="1"/>
  <c r="D81" i="1"/>
  <c r="K80" i="1"/>
  <c r="J80" i="1"/>
  <c r="H80" i="1"/>
  <c r="D80" i="1"/>
  <c r="K79" i="1"/>
  <c r="H79" i="1"/>
  <c r="J79" i="1" s="1"/>
  <c r="D79" i="1"/>
  <c r="K78" i="1"/>
  <c r="H78" i="1"/>
  <c r="J78" i="1" s="1"/>
  <c r="D78" i="1"/>
  <c r="K77" i="1"/>
  <c r="J77" i="1"/>
  <c r="H77" i="1"/>
  <c r="D77" i="1"/>
  <c r="K76" i="1"/>
  <c r="H76" i="1"/>
  <c r="J76" i="1" s="1"/>
  <c r="D76" i="1"/>
  <c r="K75" i="1"/>
  <c r="H75" i="1"/>
  <c r="J75" i="1" s="1"/>
  <c r="D75" i="1"/>
  <c r="I74" i="1"/>
  <c r="G74" i="1"/>
  <c r="F74" i="1"/>
  <c r="K74" i="1" s="1"/>
  <c r="E74" i="1"/>
  <c r="H74" i="1" s="1"/>
  <c r="J74" i="1" s="1"/>
  <c r="C74" i="1"/>
  <c r="K73" i="1"/>
  <c r="J73" i="1"/>
  <c r="H73" i="1"/>
  <c r="D73" i="1"/>
  <c r="K72" i="1"/>
  <c r="H72" i="1"/>
  <c r="J72" i="1" s="1"/>
  <c r="D72" i="1"/>
  <c r="K71" i="1"/>
  <c r="J71" i="1"/>
  <c r="H71" i="1"/>
  <c r="D71" i="1"/>
  <c r="K70" i="1"/>
  <c r="I70" i="1"/>
  <c r="G70" i="1"/>
  <c r="F70" i="1"/>
  <c r="E70" i="1"/>
  <c r="H70" i="1" s="1"/>
  <c r="J70" i="1" s="1"/>
  <c r="C70" i="1"/>
  <c r="D70" i="1" s="1"/>
  <c r="K69" i="1"/>
  <c r="J69" i="1"/>
  <c r="H69" i="1"/>
  <c r="D69" i="1"/>
  <c r="K68" i="1"/>
  <c r="H68" i="1"/>
  <c r="J68" i="1" s="1"/>
  <c r="D68" i="1"/>
  <c r="K67" i="1"/>
  <c r="H67" i="1"/>
  <c r="J67" i="1" s="1"/>
  <c r="D67" i="1"/>
  <c r="K66" i="1"/>
  <c r="J66" i="1"/>
  <c r="H66" i="1"/>
  <c r="D66" i="1"/>
  <c r="K65" i="1"/>
  <c r="H65" i="1"/>
  <c r="J65" i="1" s="1"/>
  <c r="D65" i="1"/>
  <c r="K64" i="1"/>
  <c r="H64" i="1"/>
  <c r="J64" i="1" s="1"/>
  <c r="D64" i="1"/>
  <c r="K63" i="1"/>
  <c r="J63" i="1"/>
  <c r="H63" i="1"/>
  <c r="D63" i="1"/>
  <c r="K62" i="1"/>
  <c r="H62" i="1"/>
  <c r="J62" i="1" s="1"/>
  <c r="D62" i="1"/>
  <c r="I61" i="1"/>
  <c r="H61" i="1"/>
  <c r="J61" i="1" s="1"/>
  <c r="G61" i="1"/>
  <c r="F61" i="1"/>
  <c r="K61" i="1" s="1"/>
  <c r="E61" i="1"/>
  <c r="D61" i="1" s="1"/>
  <c r="C61" i="1"/>
  <c r="K60" i="1"/>
  <c r="H60" i="1"/>
  <c r="J60" i="1" s="1"/>
  <c r="D60" i="1"/>
  <c r="K59" i="1"/>
  <c r="H59" i="1"/>
  <c r="J59" i="1" s="1"/>
  <c r="D59" i="1"/>
  <c r="K58" i="1"/>
  <c r="H58" i="1"/>
  <c r="J58" i="1" s="1"/>
  <c r="D58" i="1"/>
  <c r="I57" i="1"/>
  <c r="G57" i="1"/>
  <c r="F57" i="1"/>
  <c r="K57" i="1" s="1"/>
  <c r="E57" i="1"/>
  <c r="H57" i="1" s="1"/>
  <c r="J57" i="1" s="1"/>
  <c r="D57" i="1"/>
  <c r="C57" i="1"/>
  <c r="K56" i="1"/>
  <c r="J56" i="1"/>
  <c r="H56" i="1"/>
  <c r="D56" i="1"/>
  <c r="K55" i="1"/>
  <c r="J55" i="1"/>
  <c r="H55" i="1"/>
  <c r="D55" i="1"/>
  <c r="K54" i="1"/>
  <c r="H54" i="1"/>
  <c r="J54" i="1" s="1"/>
  <c r="D54" i="1"/>
  <c r="K53" i="1"/>
  <c r="J53" i="1"/>
  <c r="H53" i="1"/>
  <c r="D53" i="1"/>
  <c r="K52" i="1"/>
  <c r="J52" i="1"/>
  <c r="H52" i="1"/>
  <c r="D52" i="1"/>
  <c r="K51" i="1"/>
  <c r="H51" i="1"/>
  <c r="J51" i="1" s="1"/>
  <c r="D51" i="1"/>
  <c r="K50" i="1"/>
  <c r="J50" i="1"/>
  <c r="H50" i="1"/>
  <c r="D50" i="1"/>
  <c r="K49" i="1"/>
  <c r="J49" i="1"/>
  <c r="H49" i="1"/>
  <c r="D49" i="1"/>
  <c r="K48" i="1"/>
  <c r="H48" i="1"/>
  <c r="J48" i="1" s="1"/>
  <c r="D48" i="1"/>
  <c r="K47" i="1"/>
  <c r="I47" i="1"/>
  <c r="G47" i="1"/>
  <c r="F47" i="1"/>
  <c r="E47" i="1"/>
  <c r="H47" i="1" s="1"/>
  <c r="J47" i="1" s="1"/>
  <c r="C47" i="1"/>
  <c r="D47" i="1" s="1"/>
  <c r="K46" i="1"/>
  <c r="J46" i="1"/>
  <c r="H46" i="1"/>
  <c r="D46" i="1"/>
  <c r="K45" i="1"/>
  <c r="J45" i="1"/>
  <c r="H45" i="1"/>
  <c r="D45" i="1"/>
  <c r="K44" i="1"/>
  <c r="H44" i="1"/>
  <c r="J44" i="1" s="1"/>
  <c r="D44" i="1"/>
  <c r="K43" i="1"/>
  <c r="J43" i="1"/>
  <c r="H43" i="1"/>
  <c r="D43" i="1"/>
  <c r="K42" i="1"/>
  <c r="J42" i="1"/>
  <c r="H42" i="1"/>
  <c r="D42" i="1"/>
  <c r="K41" i="1"/>
  <c r="H41" i="1"/>
  <c r="J41" i="1" s="1"/>
  <c r="D41" i="1"/>
  <c r="K40" i="1"/>
  <c r="J40" i="1"/>
  <c r="H40" i="1"/>
  <c r="D40" i="1"/>
  <c r="K39" i="1"/>
  <c r="H39" i="1"/>
  <c r="J39" i="1" s="1"/>
  <c r="D39" i="1"/>
  <c r="K38" i="1"/>
  <c r="H38" i="1"/>
  <c r="J38" i="1" s="1"/>
  <c r="D38" i="1"/>
  <c r="K37" i="1"/>
  <c r="J37" i="1"/>
  <c r="I37" i="1"/>
  <c r="H37" i="1"/>
  <c r="G37" i="1"/>
  <c r="F37" i="1"/>
  <c r="E37" i="1"/>
  <c r="D37" i="1" s="1"/>
  <c r="C37" i="1"/>
  <c r="K36" i="1"/>
  <c r="H36" i="1"/>
  <c r="J36" i="1" s="1"/>
  <c r="D36" i="1"/>
  <c r="K35" i="1"/>
  <c r="H35" i="1"/>
  <c r="J35" i="1" s="1"/>
  <c r="D35" i="1"/>
  <c r="K34" i="1"/>
  <c r="H34" i="1"/>
  <c r="J34" i="1" s="1"/>
  <c r="D34" i="1"/>
  <c r="K33" i="1"/>
  <c r="H33" i="1"/>
  <c r="J33" i="1" s="1"/>
  <c r="D33" i="1"/>
  <c r="K32" i="1"/>
  <c r="H32" i="1"/>
  <c r="J32" i="1" s="1"/>
  <c r="D32" i="1"/>
  <c r="K31" i="1"/>
  <c r="H31" i="1"/>
  <c r="J31" i="1" s="1"/>
  <c r="D31" i="1"/>
  <c r="K30" i="1"/>
  <c r="H30" i="1"/>
  <c r="J30" i="1" s="1"/>
  <c r="D30" i="1"/>
  <c r="K29" i="1"/>
  <c r="H29" i="1"/>
  <c r="J29" i="1" s="1"/>
  <c r="D29" i="1"/>
  <c r="K28" i="1"/>
  <c r="H28" i="1"/>
  <c r="J28" i="1" s="1"/>
  <c r="D28" i="1"/>
  <c r="I27" i="1"/>
  <c r="I8" i="1" s="1"/>
  <c r="I158" i="1" s="1"/>
  <c r="H27" i="1"/>
  <c r="J27" i="1" s="1"/>
  <c r="G27" i="1"/>
  <c r="F27" i="1"/>
  <c r="K27" i="1" s="1"/>
  <c r="E27" i="1"/>
  <c r="C27" i="1"/>
  <c r="D27" i="1" s="1"/>
  <c r="K26" i="1"/>
  <c r="H26" i="1"/>
  <c r="J26" i="1" s="1"/>
  <c r="D26" i="1"/>
  <c r="K25" i="1"/>
  <c r="H25" i="1"/>
  <c r="J25" i="1" s="1"/>
  <c r="D25" i="1"/>
  <c r="K24" i="1"/>
  <c r="H24" i="1"/>
  <c r="J24" i="1" s="1"/>
  <c r="D24" i="1"/>
  <c r="K23" i="1"/>
  <c r="H23" i="1"/>
  <c r="J23" i="1" s="1"/>
  <c r="D23" i="1"/>
  <c r="K22" i="1"/>
  <c r="H22" i="1"/>
  <c r="J22" i="1" s="1"/>
  <c r="D22" i="1"/>
  <c r="K21" i="1"/>
  <c r="H21" i="1"/>
  <c r="J21" i="1" s="1"/>
  <c r="D21" i="1"/>
  <c r="K20" i="1"/>
  <c r="H20" i="1"/>
  <c r="J20" i="1" s="1"/>
  <c r="D20" i="1"/>
  <c r="K19" i="1"/>
  <c r="H19" i="1"/>
  <c r="J19" i="1" s="1"/>
  <c r="D19" i="1"/>
  <c r="K18" i="1"/>
  <c r="H18" i="1"/>
  <c r="J18" i="1" s="1"/>
  <c r="D18" i="1"/>
  <c r="I17" i="1"/>
  <c r="G17" i="1"/>
  <c r="F17" i="1"/>
  <c r="K17" i="1" s="1"/>
  <c r="E17" i="1"/>
  <c r="H17" i="1" s="1"/>
  <c r="J17" i="1" s="1"/>
  <c r="D17" i="1"/>
  <c r="C17" i="1"/>
  <c r="K16" i="1"/>
  <c r="H16" i="1"/>
  <c r="J16" i="1" s="1"/>
  <c r="D16" i="1"/>
  <c r="K15" i="1"/>
  <c r="J15" i="1"/>
  <c r="H15" i="1"/>
  <c r="D15" i="1"/>
  <c r="K14" i="1"/>
  <c r="H14" i="1"/>
  <c r="J14" i="1" s="1"/>
  <c r="D14" i="1"/>
  <c r="K13" i="1"/>
  <c r="H13" i="1"/>
  <c r="J13" i="1" s="1"/>
  <c r="D13" i="1"/>
  <c r="K12" i="1"/>
  <c r="J12" i="1"/>
  <c r="H12" i="1"/>
  <c r="D12" i="1"/>
  <c r="K11" i="1"/>
  <c r="H11" i="1"/>
  <c r="J11" i="1" s="1"/>
  <c r="D11" i="1"/>
  <c r="K10" i="1"/>
  <c r="H10" i="1"/>
  <c r="J10" i="1" s="1"/>
  <c r="D10" i="1"/>
  <c r="I9" i="1"/>
  <c r="G9" i="1"/>
  <c r="G8" i="1" s="1"/>
  <c r="G158" i="1" s="1"/>
  <c r="F9" i="1"/>
  <c r="K9" i="1" s="1"/>
  <c r="E9" i="1"/>
  <c r="E8" i="1" s="1"/>
  <c r="C9" i="1"/>
  <c r="C8" i="1"/>
  <c r="C158" i="1" l="1"/>
  <c r="K83" i="1"/>
  <c r="D8" i="1"/>
  <c r="E158" i="1"/>
  <c r="D158" i="1" s="1"/>
  <c r="D9" i="1"/>
  <c r="D74" i="1"/>
  <c r="F8" i="1"/>
  <c r="K92" i="1"/>
  <c r="K132" i="1"/>
  <c r="H92" i="1"/>
  <c r="J92" i="1" s="1"/>
  <c r="H9" i="1"/>
  <c r="J9" i="1" s="1"/>
  <c r="K8" i="1" l="1"/>
  <c r="F158" i="1"/>
  <c r="H8" i="1"/>
  <c r="H158" i="1" l="1"/>
  <c r="J158" i="1" s="1"/>
  <c r="J8" i="1"/>
</calcChain>
</file>

<file path=xl/sharedStrings.xml><?xml version="1.0" encoding="utf-8"?>
<sst xmlns="http://schemas.openxmlformats.org/spreadsheetml/2006/main" count="169" uniqueCount="96">
  <si>
    <t xml:space="preserve">Gobierno de la Ciudad de México </t>
  </si>
  <si>
    <t>Estado Analítico del Ejercicio del Presupuesto de Egresos Detallado - LDF</t>
  </si>
  <si>
    <t>Clasificación por Objeto del Gasto (Capítulo y Concepto)</t>
  </si>
  <si>
    <t>Enero-Diciembre 2024</t>
  </si>
  <si>
    <t>(Pesos)</t>
  </si>
  <si>
    <t xml:space="preserve">Concepto </t>
  </si>
  <si>
    <t>Egresos*</t>
  </si>
  <si>
    <t xml:space="preserve">Diferencia </t>
  </si>
  <si>
    <t>Comprometido</t>
  </si>
  <si>
    <t>Diferencia menos Comprometido</t>
  </si>
  <si>
    <t>Aprobado</t>
  </si>
  <si>
    <t>Ampliaciones/ Reducciones</t>
  </si>
  <si>
    <t>Modificado</t>
  </si>
  <si>
    <t>Devegando</t>
  </si>
  <si>
    <t xml:space="preserve">Pagado 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</si>
  <si>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</si>
  <si>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</si>
  <si>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</si>
  <si>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</si>
  <si>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</si>
  <si>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</si>
  <si>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</si>
  <si>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</si>
  <si>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</si>
  <si>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</si>
  <si>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Admón., Emisión de Doc. y Art. Oficiales</t>
  </si>
  <si>
    <t>Alimentos y Utensilios</t>
  </si>
  <si>
    <t>Materias Primas y Mat. de Prod.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</si>
  <si>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</si>
  <si>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</si>
  <si>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</si>
  <si>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Art. Dep.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</si>
  <si>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</si>
  <si>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</si>
  <si>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</si>
  <si>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</si>
  <si>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</si>
  <si>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Prof., Científicos, Téc. y Otros Servicios</t>
  </si>
  <si>
    <t>Servicios Financieros, Bancarios y Comerciales</t>
  </si>
  <si>
    <t>Servicios de Inst., Reparación, Mantto.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</si>
  <si>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</si>
  <si>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</si>
  <si>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</si>
  <si>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</si>
  <si>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Transf., Asig.,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</si>
  <si>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</si>
  <si>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</si>
  <si>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</si>
  <si>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</si>
  <si>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</si>
  <si>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</si>
  <si>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</si>
  <si>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</si>
  <si>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</si>
  <si>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</si>
  <si>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</si>
  <si>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</si>
  <si>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</si>
  <si>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</si>
  <si>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</si>
  <si>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</si>
  <si>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</si>
  <si>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</si>
  <si>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</si>
  <si>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</si>
  <si>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</si>
  <si>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</si>
  <si>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</si>
  <si>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</si>
  <si>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</si>
  <si>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</si>
  <si>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</si>
  <si>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</si>
  <si>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</si>
  <si>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Fideicomiso de Desastres Naturales (Informativo)</t>
  </si>
  <si>
    <t>Otras Inversiones Financieras</t>
  </si>
  <si>
    <t>Provisiones para Contingencias y Otras Erogaciones Esp.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</si>
  <si>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</si>
  <si>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</si>
  <si>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</si>
  <si>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</si>
  <si>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</si>
  <si>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</si>
  <si>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</si>
  <si>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</si>
  <si>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</si>
  <si>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</si>
  <si>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</si>
  <si>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</si>
  <si>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</si>
  <si>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 xml:space="preserve">TOTAL DE EGRESOS </t>
  </si>
  <si>
    <t>*El monto presupuestal incluye las transferencias realizadas a los Órganos de Gobierno y Autónomos, así como al Sector Paraestatal No Financiero.</t>
  </si>
  <si>
    <t xml:space="preserve">Las cifras entre paréntesis indican variaciones negativas. </t>
  </si>
  <si>
    <t>Las cifras pueden variar por efecto de redondeo.</t>
  </si>
  <si>
    <t>Nota: Cifras Preliminares, las correspondientes al cierre del ejercicio se registrarán en el Informe de Cuenta Pública 2024.</t>
  </si>
  <si>
    <t>Fuente: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</si>
</sst>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[Black]\(#,##0\)"/>
    <numFmt numFmtId="165" formatCode="#,##0.0_);[Black]\(#,##0.0\)"/>
  </numFmts>
  <fonts count="7" x14ac:knownFonts="1">
    <font>
      <sz val="11"/>
      <color theme="1"/>
      <name val="Calibri"/>
      <family val="2"/>
      <scheme val="minor"/>
    </font>
    <font>
      <b/>
      <sz val="10"/>
      <color theme="5"/>
      <name val="Roboto"/>
    </font>
    <font>
      <sz val="10"/>
      <name val="Arial"/>
      <family val="2"/>
    </font>
    <font>
      <sz val="10"/>
      <name val="Roboto"/>
    </font>
    <font>
      <sz val="10"/>
      <name val="MS Sans Serif"/>
      <family val="2"/>
    </font>
    <font>
      <b/>
      <sz val="10"/>
      <name val="Roboto"/>
    </font>
    <font>
      <b/>
      <sz val="10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/>
      <top/>
      <bottom style="hair">
        <color theme="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1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quotePrefix="1" applyFont="1" applyFill="1" applyBorder="1" applyAlignment="1">
      <alignment horizontal="center" vertical="center"/>
    </xf>
    <xf numFmtId="0" fontId="1" fillId="2" borderId="3" xfId="1" quotePrefix="1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wrapText="1"/>
    </xf>
    <xf numFmtId="0" fontId="1" fillId="2" borderId="8" xfId="1" quotePrefix="1" applyFont="1" applyFill="1" applyBorder="1" applyAlignment="1">
      <alignment horizontal="center" vertical="center"/>
    </xf>
    <xf numFmtId="0" fontId="1" fillId="2" borderId="6" xfId="1" quotePrefix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Continuous" vertical="center"/>
    </xf>
    <xf numFmtId="0" fontId="1" fillId="2" borderId="6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 wrapText="1"/>
    </xf>
    <xf numFmtId="0" fontId="5" fillId="0" borderId="11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/>
    </xf>
    <xf numFmtId="164" fontId="5" fillId="0" borderId="12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164" fontId="3" fillId="0" borderId="11" xfId="1" applyNumberFormat="1" applyFont="1" applyBorder="1" applyAlignment="1" applyProtection="1">
      <alignment horizontal="right" vertical="center"/>
      <protection locked="0"/>
    </xf>
    <xf numFmtId="164" fontId="3" fillId="0" borderId="11" xfId="1" applyNumberFormat="1" applyFont="1" applyBorder="1" applyAlignment="1">
      <alignment horizontal="right" vertical="center"/>
    </xf>
    <xf numFmtId="164" fontId="3" fillId="0" borderId="0" xfId="1" applyNumberFormat="1" applyFont="1" applyAlignment="1" applyProtection="1">
      <alignment vertical="center"/>
      <protection locked="0"/>
    </xf>
    <xf numFmtId="0" fontId="5" fillId="0" borderId="11" xfId="2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5" fillId="0" borderId="11" xfId="1" applyNumberFormat="1" applyFont="1" applyBorder="1" applyAlignment="1" applyProtection="1">
      <alignment horizontal="right" vertical="center"/>
      <protection locked="0"/>
    </xf>
    <xf numFmtId="3" fontId="5" fillId="0" borderId="0" xfId="1" applyNumberFormat="1" applyFont="1" applyAlignment="1" applyProtection="1">
      <alignment horizontal="right" vertical="center"/>
      <protection locked="0"/>
    </xf>
    <xf numFmtId="3" fontId="5" fillId="0" borderId="0" xfId="1" applyNumberFormat="1" applyFont="1" applyAlignment="1">
      <alignment horizontal="right" vertical="center"/>
    </xf>
    <xf numFmtId="0" fontId="3" fillId="0" borderId="0" xfId="2" applyFont="1" applyAlignment="1" applyProtection="1">
      <alignment vertical="center"/>
      <protection locked="0"/>
    </xf>
    <xf numFmtId="165" fontId="3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3" fillId="0" borderId="0" xfId="1" applyNumberFormat="1" applyFont="1" applyAlignment="1" applyProtection="1">
      <alignment horizontal="centerContinuous" vertical="center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1" xr:uid="{590A4FAB-1EAD-45B0-A4A0-0AB1C402CD37}"/>
    <cellStyle name="Normal_Invi_07_LEER" xfId="2" xr:uid="{FB3D40C3-1D39-4A3D-8998-E2B3489681D9}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MDX\IAT\E-D%2024\FORMATOS%20LDF.xlsx" TargetMode="External"/><Relationship Id="rId1" Type="http://schemas.openxmlformats.org/officeDocument/2006/relationships/externalLinkPath" Target="/CMDX/IAT/E-D%2024/FORMATO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4"/>
      <sheetName val="Formato6a"/>
      <sheetName val="Formato6c"/>
      <sheetName val="Formato_6b"/>
      <sheetName val="Formato6b_2"/>
      <sheetName val="Formato6b_1"/>
      <sheetName val="Formato 6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AF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093B9-C0F0-4DAC-B80A-2798F1861747}">
  <dimension ref="A1:K182"/>
  <sheetViews>
    <sheetView showGridLines="0" tabSelected="1" topLeftCell="A112" zoomScale="70" zoomScaleNormal="70" zoomScaleSheetLayoutView="85" zoomScalePageLayoutView="85" workbookViewId="0">
      <selection activeCell="D147" sqref="D147"/>
    </sheetView>
  </sheetViews>
  <sheetFormatPr baseColWidth="10" defaultColWidth="11.42578125" defaultRowHeight="12.75" x14ac:dyDescent="0.25"/>
  <cols>
    <col min="1" max="1" width="4" style="3" customWidth="1"/>
    <col min="2" max="2" width="54.42578125" style="3" customWidth="1"/>
    <col min="3" max="10" width="19" style="3" customWidth="1"/>
    <col min="11" max="11" width="14" style="3" customWidth="1"/>
    <col min="12" max="16384" width="11.42578125" style="3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"/>
    </row>
    <row r="3" spans="1:1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2"/>
    </row>
    <row r="4" spans="1:1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2"/>
    </row>
    <row r="5" spans="1:1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2"/>
    </row>
    <row r="6" spans="1:11" ht="15.75" customHeight="1" x14ac:dyDescent="0.25">
      <c r="A6" s="6" t="s">
        <v>5</v>
      </c>
      <c r="B6" s="7"/>
      <c r="C6" s="8" t="s">
        <v>6</v>
      </c>
      <c r="D6" s="9"/>
      <c r="E6" s="9"/>
      <c r="F6" s="9"/>
      <c r="G6" s="10"/>
      <c r="H6" s="11" t="s">
        <v>7</v>
      </c>
      <c r="I6" s="11" t="s">
        <v>8</v>
      </c>
      <c r="J6" s="12" t="s">
        <v>9</v>
      </c>
      <c r="K6" s="2"/>
    </row>
    <row r="7" spans="1:11" ht="25.5" x14ac:dyDescent="0.25">
      <c r="A7" s="13"/>
      <c r="B7" s="14"/>
      <c r="C7" s="15" t="s">
        <v>10</v>
      </c>
      <c r="D7" s="16" t="s">
        <v>11</v>
      </c>
      <c r="E7" s="17" t="s">
        <v>12</v>
      </c>
      <c r="F7" s="17" t="s">
        <v>13</v>
      </c>
      <c r="G7" s="17" t="s">
        <v>14</v>
      </c>
      <c r="H7" s="18"/>
      <c r="I7" s="18"/>
      <c r="J7" s="19"/>
      <c r="K7" s="2"/>
    </row>
    <row r="8" spans="1:11" ht="15.75" customHeight="1" x14ac:dyDescent="0.25">
      <c r="A8" s="20" t="s">
        <v>15</v>
      </c>
      <c r="B8" s="21"/>
      <c r="C8" s="22">
        <f>+C9+C17+C27+C37+C47+C57+C61+C70+C74</f>
        <v>254406205929</v>
      </c>
      <c r="D8" s="22">
        <f>+E8-C8</f>
        <v>32741108116.959961</v>
      </c>
      <c r="E8" s="22">
        <f>+E9+E17+E27+E37+E47+E57+E61+E70+E74</f>
        <v>287147314045.95996</v>
      </c>
      <c r="F8" s="22">
        <f>+F9+F17+F27+F37+F47+F57+F61+F70+F74</f>
        <v>268067685875.92001</v>
      </c>
      <c r="G8" s="22">
        <f>+G9+G17+G27+G37+G47+G57+G61+G70+G74</f>
        <v>268067685875.92001</v>
      </c>
      <c r="H8" s="23">
        <f t="shared" ref="H8:H71" si="0">+E8-F8</f>
        <v>19079628170.039948</v>
      </c>
      <c r="I8" s="22">
        <f>+I9+I17+I27+I37+I47+I57+I61+I70+I74</f>
        <v>10438528003.449999</v>
      </c>
      <c r="J8" s="23">
        <f>+H8-I8</f>
        <v>8641100166.5899487</v>
      </c>
      <c r="K8" s="2" t="str">
        <f t="shared" ref="K8:K71" si="1">IF(OR(F8=G8,F8&gt;G8),"Correcto","Incorrecto")</f>
        <v>Correcto</v>
      </c>
    </row>
    <row r="9" spans="1:11" ht="15.75" customHeight="1" x14ac:dyDescent="0.25">
      <c r="A9" s="21"/>
      <c r="B9" s="24" t="s">
        <v>16</v>
      </c>
      <c r="C9" s="22">
        <f>+SUM(C10:C16)</f>
        <v>102701703301</v>
      </c>
      <c r="D9" s="22">
        <f t="shared" ref="D9:D72" si="2">+E9-C9</f>
        <v>-3464632494.1599884</v>
      </c>
      <c r="E9" s="22">
        <f t="shared" ref="E9:F9" si="3">+SUM(E10:E16)</f>
        <v>99237070806.840012</v>
      </c>
      <c r="F9" s="22">
        <f t="shared" si="3"/>
        <v>96872748709.050018</v>
      </c>
      <c r="G9" s="22">
        <f>+SUM(G10:G16)</f>
        <v>96872748709.050018</v>
      </c>
      <c r="H9" s="22">
        <f>+E9-F9</f>
        <v>2364322097.7899933</v>
      </c>
      <c r="I9" s="22">
        <f>+SUM(I10:I16)</f>
        <v>435838712.51999998</v>
      </c>
      <c r="J9" s="22">
        <f t="shared" ref="J9:J72" si="4">+H9-I9</f>
        <v>1928483385.2699933</v>
      </c>
      <c r="K9" s="2" t="str">
        <f t="shared" si="1"/>
        <v>Correcto</v>
      </c>
    </row>
    <row r="10" spans="1:11" ht="15.75" customHeight="1" x14ac:dyDescent="0.25">
      <c r="A10" s="21"/>
      <c r="B10" s="21" t="s">
        <v>17</v>
      </c>
      <c r="C10" s="25">
        <v>31135482791</v>
      </c>
      <c r="D10" s="26">
        <f t="shared" si="2"/>
        <v>-1244059263.9999962</v>
      </c>
      <c r="E10" s="25">
        <v>29891423527.000004</v>
      </c>
      <c r="F10" s="25">
        <v>29664618832.670013</v>
      </c>
      <c r="G10" s="25">
        <v>29664618832.670013</v>
      </c>
      <c r="H10" s="26">
        <f t="shared" si="0"/>
        <v>226804694.32999039</v>
      </c>
      <c r="I10" s="25">
        <v>5942205.2899999991</v>
      </c>
      <c r="J10" s="26">
        <f t="shared" si="4"/>
        <v>220862489.0399904</v>
      </c>
      <c r="K10" s="2" t="str">
        <f t="shared" si="1"/>
        <v>Correcto</v>
      </c>
    </row>
    <row r="11" spans="1:11" ht="15.75" customHeight="1" x14ac:dyDescent="0.25">
      <c r="A11" s="21"/>
      <c r="B11" s="21" t="s">
        <v>18</v>
      </c>
      <c r="C11" s="25">
        <v>13198772594</v>
      </c>
      <c r="D11" s="26">
        <f>+E11-C11</f>
        <v>44064225.180000305</v>
      </c>
      <c r="E11" s="25">
        <v>13242836819.18</v>
      </c>
      <c r="F11" s="25">
        <v>12867583839.499994</v>
      </c>
      <c r="G11" s="25">
        <v>12867583839.499994</v>
      </c>
      <c r="H11" s="26">
        <f t="shared" si="0"/>
        <v>375252979.68000603</v>
      </c>
      <c r="I11" s="25">
        <v>131358033.33999994</v>
      </c>
      <c r="J11" s="26">
        <f>+H11-I11</f>
        <v>243894946.34000608</v>
      </c>
      <c r="K11" s="2" t="str">
        <f t="shared" si="1"/>
        <v>Correcto</v>
      </c>
    </row>
    <row r="12" spans="1:11" ht="15.75" customHeight="1" x14ac:dyDescent="0.25">
      <c r="A12" s="21"/>
      <c r="B12" s="21" t="s">
        <v>19</v>
      </c>
      <c r="C12" s="25">
        <v>18928922575</v>
      </c>
      <c r="D12" s="26">
        <f t="shared" si="2"/>
        <v>1591885889.2199974</v>
      </c>
      <c r="E12" s="25">
        <v>20520808464.219997</v>
      </c>
      <c r="F12" s="25">
        <v>20358960174.350006</v>
      </c>
      <c r="G12" s="25">
        <v>20358960174.350006</v>
      </c>
      <c r="H12" s="26">
        <f t="shared" si="0"/>
        <v>161848289.8699913</v>
      </c>
      <c r="I12" s="25">
        <v>18896382.660000015</v>
      </c>
      <c r="J12" s="26">
        <f>+H12-I12</f>
        <v>142951907.20999128</v>
      </c>
      <c r="K12" s="2" t="str">
        <f t="shared" si="1"/>
        <v>Correcto</v>
      </c>
    </row>
    <row r="13" spans="1:11" ht="15.75" customHeight="1" x14ac:dyDescent="0.25">
      <c r="A13" s="21"/>
      <c r="B13" s="21" t="s">
        <v>20</v>
      </c>
      <c r="C13" s="25">
        <v>11066745624</v>
      </c>
      <c r="D13" s="26">
        <f>+E13-C13</f>
        <v>87246969.100013733</v>
      </c>
      <c r="E13" s="25">
        <v>11153992593.100014</v>
      </c>
      <c r="F13" s="25">
        <v>10882567870.110001</v>
      </c>
      <c r="G13" s="25">
        <v>10882567870.110001</v>
      </c>
      <c r="H13" s="26">
        <f t="shared" si="0"/>
        <v>271424722.99001312</v>
      </c>
      <c r="I13" s="25">
        <v>100790910.82999998</v>
      </c>
      <c r="J13" s="26">
        <f>+H13-I13</f>
        <v>170633812.16001314</v>
      </c>
      <c r="K13" s="2" t="str">
        <f t="shared" si="1"/>
        <v>Correcto</v>
      </c>
    </row>
    <row r="14" spans="1:11" ht="15.75" customHeight="1" x14ac:dyDescent="0.25">
      <c r="A14" s="21"/>
      <c r="B14" s="21" t="s">
        <v>21</v>
      </c>
      <c r="C14" s="25">
        <v>21838930618</v>
      </c>
      <c r="D14" s="26">
        <f t="shared" si="2"/>
        <v>691070794.8899765</v>
      </c>
      <c r="E14" s="25">
        <v>22530001412.889977</v>
      </c>
      <c r="F14" s="25">
        <v>21314191929.160019</v>
      </c>
      <c r="G14" s="25">
        <v>21314191929.160019</v>
      </c>
      <c r="H14" s="26">
        <f t="shared" si="0"/>
        <v>1215809483.7299576</v>
      </c>
      <c r="I14" s="25">
        <v>142247709.75000009</v>
      </c>
      <c r="J14" s="26">
        <f t="shared" si="4"/>
        <v>1073561773.9799575</v>
      </c>
      <c r="K14" s="2" t="str">
        <f t="shared" si="1"/>
        <v>Correcto</v>
      </c>
    </row>
    <row r="15" spans="1:11" ht="15.75" customHeight="1" x14ac:dyDescent="0.25">
      <c r="A15" s="21"/>
      <c r="B15" s="21" t="s">
        <v>22</v>
      </c>
      <c r="C15" s="25">
        <v>4657880407</v>
      </c>
      <c r="D15" s="26">
        <f t="shared" si="2"/>
        <v>-4619337004.8800001</v>
      </c>
      <c r="E15" s="25">
        <v>38543402.119999997</v>
      </c>
      <c r="F15" s="25">
        <v>0</v>
      </c>
      <c r="G15" s="25">
        <v>0</v>
      </c>
      <c r="H15" s="26">
        <f t="shared" si="0"/>
        <v>38543402.119999997</v>
      </c>
      <c r="I15" s="25">
        <v>0</v>
      </c>
      <c r="J15" s="26">
        <f t="shared" si="4"/>
        <v>38543402.119999997</v>
      </c>
      <c r="K15" s="2" t="str">
        <f t="shared" si="1"/>
        <v>Correcto</v>
      </c>
    </row>
    <row r="16" spans="1:11" ht="15.75" customHeight="1" x14ac:dyDescent="0.25">
      <c r="A16" s="21"/>
      <c r="B16" s="21" t="s">
        <v>23</v>
      </c>
      <c r="C16" s="25">
        <v>1874968692</v>
      </c>
      <c r="D16" s="26">
        <f t="shared" si="2"/>
        <v>-15504103.670000792</v>
      </c>
      <c r="E16" s="25">
        <v>1859464588.3299992</v>
      </c>
      <c r="F16" s="25">
        <v>1784826063.2600005</v>
      </c>
      <c r="G16" s="25">
        <v>1784826063.2600005</v>
      </c>
      <c r="H16" s="26">
        <f t="shared" si="0"/>
        <v>74638525.069998741</v>
      </c>
      <c r="I16" s="25">
        <v>36603470.649999991</v>
      </c>
      <c r="J16" s="26">
        <f t="shared" si="4"/>
        <v>38035054.41999875</v>
      </c>
      <c r="K16" s="2" t="str">
        <f t="shared" si="1"/>
        <v>Correcto</v>
      </c>
    </row>
    <row r="17" spans="1:11" ht="15.75" customHeight="1" x14ac:dyDescent="0.25">
      <c r="A17" s="21"/>
      <c r="B17" s="24" t="s">
        <v>24</v>
      </c>
      <c r="C17" s="22">
        <f>+SUM(C18:C26)</f>
        <v>13067884875</v>
      </c>
      <c r="D17" s="22">
        <f t="shared" si="2"/>
        <v>1509019330.3100014</v>
      </c>
      <c r="E17" s="22">
        <f t="shared" ref="E17:G17" si="5">+SUM(E18:E26)</f>
        <v>14576904205.310001</v>
      </c>
      <c r="F17" s="22">
        <f t="shared" si="5"/>
        <v>11576055760.850002</v>
      </c>
      <c r="G17" s="22">
        <f t="shared" si="5"/>
        <v>11576055760.850002</v>
      </c>
      <c r="H17" s="22">
        <f t="shared" si="0"/>
        <v>3000848444.4599991</v>
      </c>
      <c r="I17" s="22">
        <f t="shared" ref="I17" si="6">+SUM(I18:I26)</f>
        <v>1888290193.7900002</v>
      </c>
      <c r="J17" s="22">
        <f t="shared" si="4"/>
        <v>1112558250.6699989</v>
      </c>
      <c r="K17" s="2" t="str">
        <f t="shared" si="1"/>
        <v>Correcto</v>
      </c>
    </row>
    <row r="18" spans="1:11" ht="15.75" customHeight="1" x14ac:dyDescent="0.25">
      <c r="A18" s="21"/>
      <c r="B18" s="21" t="s">
        <v>25</v>
      </c>
      <c r="C18" s="25">
        <v>764875639</v>
      </c>
      <c r="D18" s="26">
        <f t="shared" si="2"/>
        <v>8745775.0100003481</v>
      </c>
      <c r="E18" s="25">
        <v>773621414.01000035</v>
      </c>
      <c r="F18" s="25">
        <v>658498654.17000043</v>
      </c>
      <c r="G18" s="25">
        <v>658498654.17000043</v>
      </c>
      <c r="H18" s="26">
        <f t="shared" si="0"/>
        <v>115122759.83999991</v>
      </c>
      <c r="I18" s="25">
        <v>38451033.560000002</v>
      </c>
      <c r="J18" s="26">
        <f t="shared" si="4"/>
        <v>76671726.279999912</v>
      </c>
      <c r="K18" s="2" t="str">
        <f t="shared" si="1"/>
        <v>Correcto</v>
      </c>
    </row>
    <row r="19" spans="1:11" ht="15.75" customHeight="1" x14ac:dyDescent="0.25">
      <c r="A19" s="21"/>
      <c r="B19" s="21" t="s">
        <v>26</v>
      </c>
      <c r="C19" s="25">
        <v>1998190116</v>
      </c>
      <c r="D19" s="26">
        <f t="shared" si="2"/>
        <v>373832348.16999912</v>
      </c>
      <c r="E19" s="25">
        <v>2372022464.1699991</v>
      </c>
      <c r="F19" s="25">
        <v>2068781039.4000001</v>
      </c>
      <c r="G19" s="25">
        <v>2068781039.4000001</v>
      </c>
      <c r="H19" s="26">
        <f t="shared" si="0"/>
        <v>303241424.76999903</v>
      </c>
      <c r="I19" s="25">
        <v>292345458.24000001</v>
      </c>
      <c r="J19" s="26">
        <f t="shared" si="4"/>
        <v>10895966.529999018</v>
      </c>
      <c r="K19" s="2" t="str">
        <f t="shared" si="1"/>
        <v>Correcto</v>
      </c>
    </row>
    <row r="20" spans="1:11" ht="15.75" customHeight="1" x14ac:dyDescent="0.25">
      <c r="A20" s="21"/>
      <c r="B20" s="21" t="s">
        <v>27</v>
      </c>
      <c r="C20" s="25">
        <v>1558730042</v>
      </c>
      <c r="D20" s="26">
        <f t="shared" si="2"/>
        <v>135826583.33000016</v>
      </c>
      <c r="E20" s="25">
        <v>1694556625.3300002</v>
      </c>
      <c r="F20" s="25">
        <v>1514069437.1599998</v>
      </c>
      <c r="G20" s="25">
        <v>1514069437.1599998</v>
      </c>
      <c r="H20" s="26">
        <f t="shared" si="0"/>
        <v>180487188.17000031</v>
      </c>
      <c r="I20" s="25">
        <v>118074410.21000001</v>
      </c>
      <c r="J20" s="26">
        <f t="shared" si="4"/>
        <v>62412777.960000306</v>
      </c>
      <c r="K20" s="2" t="str">
        <f t="shared" si="1"/>
        <v>Correcto</v>
      </c>
    </row>
    <row r="21" spans="1:11" ht="15.75" customHeight="1" x14ac:dyDescent="0.25">
      <c r="A21" s="21"/>
      <c r="B21" s="21" t="s">
        <v>28</v>
      </c>
      <c r="C21" s="25">
        <v>1492995336</v>
      </c>
      <c r="D21" s="26">
        <f t="shared" si="2"/>
        <v>50903877.800001144</v>
      </c>
      <c r="E21" s="25">
        <v>1543899213.8000011</v>
      </c>
      <c r="F21" s="25">
        <v>1290352806.9699993</v>
      </c>
      <c r="G21" s="25">
        <v>1290352806.9699993</v>
      </c>
      <c r="H21" s="26">
        <f t="shared" si="0"/>
        <v>253546406.83000183</v>
      </c>
      <c r="I21" s="25">
        <v>177200037.68999994</v>
      </c>
      <c r="J21" s="26">
        <f t="shared" si="4"/>
        <v>76346369.140001893</v>
      </c>
      <c r="K21" s="2" t="str">
        <f t="shared" si="1"/>
        <v>Correcto</v>
      </c>
    </row>
    <row r="22" spans="1:11" ht="15.75" customHeight="1" x14ac:dyDescent="0.25">
      <c r="A22" s="21"/>
      <c r="B22" s="21" t="s">
        <v>29</v>
      </c>
      <c r="C22" s="25">
        <v>1102668870</v>
      </c>
      <c r="D22" s="26">
        <f t="shared" si="2"/>
        <v>473452685.92999959</v>
      </c>
      <c r="E22" s="25">
        <v>1576121555.9299996</v>
      </c>
      <c r="F22" s="25">
        <v>1051100708.4400003</v>
      </c>
      <c r="G22" s="25">
        <v>1051100708.4400003</v>
      </c>
      <c r="H22" s="26">
        <f t="shared" si="0"/>
        <v>525020847.48999929</v>
      </c>
      <c r="I22" s="25">
        <v>153571308.65999997</v>
      </c>
      <c r="J22" s="26">
        <f t="shared" si="4"/>
        <v>371449538.82999933</v>
      </c>
      <c r="K22" s="2" t="str">
        <f>IF(OR(F22=G22,F22&gt;G22),"Correcto","Incorrecto")</f>
        <v>Correcto</v>
      </c>
    </row>
    <row r="23" spans="1:11" ht="15.75" customHeight="1" x14ac:dyDescent="0.25">
      <c r="A23" s="21"/>
      <c r="B23" s="21" t="s">
        <v>30</v>
      </c>
      <c r="C23" s="25">
        <v>2441131896</v>
      </c>
      <c r="D23" s="26">
        <f t="shared" si="2"/>
        <v>15205601</v>
      </c>
      <c r="E23" s="25">
        <v>2456337497</v>
      </c>
      <c r="F23" s="25">
        <v>2052502023.4200006</v>
      </c>
      <c r="G23" s="25">
        <v>2052502023.4200006</v>
      </c>
      <c r="H23" s="26">
        <f t="shared" si="0"/>
        <v>403835473.57999945</v>
      </c>
      <c r="I23" s="25">
        <v>295769561.77000022</v>
      </c>
      <c r="J23" s="26">
        <f t="shared" si="4"/>
        <v>108065911.80999923</v>
      </c>
      <c r="K23" s="2" t="str">
        <f t="shared" si="1"/>
        <v>Correcto</v>
      </c>
    </row>
    <row r="24" spans="1:11" ht="15.75" customHeight="1" x14ac:dyDescent="0.25">
      <c r="A24" s="21"/>
      <c r="B24" s="21" t="s">
        <v>31</v>
      </c>
      <c r="C24" s="25">
        <v>760899240</v>
      </c>
      <c r="D24" s="26">
        <f t="shared" si="2"/>
        <v>81713236.790000439</v>
      </c>
      <c r="E24" s="25">
        <v>842612476.79000044</v>
      </c>
      <c r="F24" s="25">
        <v>675416025.29000032</v>
      </c>
      <c r="G24" s="25">
        <v>675416025.29000032</v>
      </c>
      <c r="H24" s="26">
        <f t="shared" si="0"/>
        <v>167196451.50000012</v>
      </c>
      <c r="I24" s="25">
        <v>121920268.10000004</v>
      </c>
      <c r="J24" s="26">
        <f t="shared" si="4"/>
        <v>45276183.40000008</v>
      </c>
      <c r="K24" s="2" t="str">
        <f t="shared" si="1"/>
        <v>Correcto</v>
      </c>
    </row>
    <row r="25" spans="1:11" ht="15.75" customHeight="1" x14ac:dyDescent="0.25">
      <c r="A25" s="21"/>
      <c r="B25" s="21" t="s">
        <v>32</v>
      </c>
      <c r="C25" s="25">
        <v>7880000</v>
      </c>
      <c r="D25" s="26">
        <f t="shared" si="2"/>
        <v>14506973.68</v>
      </c>
      <c r="E25" s="25">
        <v>22386973.68</v>
      </c>
      <c r="F25" s="25">
        <v>22386973.68</v>
      </c>
      <c r="G25" s="25">
        <v>22386973.68</v>
      </c>
      <c r="H25" s="26">
        <f t="shared" si="0"/>
        <v>0</v>
      </c>
      <c r="I25" s="25">
        <v>0</v>
      </c>
      <c r="J25" s="26">
        <f t="shared" si="4"/>
        <v>0</v>
      </c>
      <c r="K25" s="2" t="str">
        <f t="shared" si="1"/>
        <v>Correcto</v>
      </c>
    </row>
    <row r="26" spans="1:11" ht="15.75" customHeight="1" x14ac:dyDescent="0.25">
      <c r="A26" s="21"/>
      <c r="B26" s="21" t="s">
        <v>33</v>
      </c>
      <c r="C26" s="25">
        <v>2940513736</v>
      </c>
      <c r="D26" s="26">
        <f t="shared" si="2"/>
        <v>354832248.59999943</v>
      </c>
      <c r="E26" s="25">
        <v>3295345984.5999994</v>
      </c>
      <c r="F26" s="25">
        <v>2242948092.3200002</v>
      </c>
      <c r="G26" s="25">
        <v>2242948092.3200002</v>
      </c>
      <c r="H26" s="26">
        <f t="shared" si="0"/>
        <v>1052397892.2799993</v>
      </c>
      <c r="I26" s="25">
        <v>690958115.55999994</v>
      </c>
      <c r="J26" s="26">
        <f t="shared" si="4"/>
        <v>361439776.71999931</v>
      </c>
      <c r="K26" s="2" t="str">
        <f t="shared" si="1"/>
        <v>Correcto</v>
      </c>
    </row>
    <row r="27" spans="1:11" ht="15.75" customHeight="1" x14ac:dyDescent="0.25">
      <c r="A27" s="21"/>
      <c r="B27" s="24" t="s">
        <v>34</v>
      </c>
      <c r="C27" s="22">
        <f>+SUM(C28:C36)</f>
        <v>42462674697</v>
      </c>
      <c r="D27" s="22">
        <f t="shared" si="2"/>
        <v>6824601023.6299744</v>
      </c>
      <c r="E27" s="22">
        <f t="shared" ref="E27:G27" si="7">+SUM(E28:E36)</f>
        <v>49287275720.629974</v>
      </c>
      <c r="F27" s="22">
        <f>+SUM(F28:F36)</f>
        <v>43175896513.959991</v>
      </c>
      <c r="G27" s="22">
        <f t="shared" si="7"/>
        <v>43175896513.959991</v>
      </c>
      <c r="H27" s="22">
        <f t="shared" si="0"/>
        <v>6111379206.6699829</v>
      </c>
      <c r="I27" s="22">
        <f t="shared" ref="I27" si="8">+SUM(I28:I36)</f>
        <v>4246823989.8399992</v>
      </c>
      <c r="J27" s="22">
        <f t="shared" si="4"/>
        <v>1864555216.8299837</v>
      </c>
      <c r="K27" s="2" t="str">
        <f t="shared" si="1"/>
        <v>Correcto</v>
      </c>
    </row>
    <row r="28" spans="1:11" ht="15.75" customHeight="1" x14ac:dyDescent="0.25">
      <c r="A28" s="21"/>
      <c r="B28" s="21" t="s">
        <v>35</v>
      </c>
      <c r="C28" s="25">
        <v>9569092670</v>
      </c>
      <c r="D28" s="26">
        <f t="shared" si="2"/>
        <v>889473088.55999947</v>
      </c>
      <c r="E28" s="25">
        <v>10458565758.559999</v>
      </c>
      <c r="F28" s="25">
        <v>9460763005.6399879</v>
      </c>
      <c r="G28" s="25">
        <v>9460763005.6399879</v>
      </c>
      <c r="H28" s="26">
        <f t="shared" si="0"/>
        <v>997802752.92001152</v>
      </c>
      <c r="I28" s="25">
        <v>461607699.37999976</v>
      </c>
      <c r="J28" s="26">
        <f t="shared" si="4"/>
        <v>536195053.54001176</v>
      </c>
      <c r="K28" s="2" t="str">
        <f t="shared" si="1"/>
        <v>Correcto</v>
      </c>
    </row>
    <row r="29" spans="1:11" ht="15.75" customHeight="1" x14ac:dyDescent="0.25">
      <c r="A29" s="21"/>
      <c r="B29" s="21" t="s">
        <v>36</v>
      </c>
      <c r="C29" s="25">
        <v>3378473459</v>
      </c>
      <c r="D29" s="26">
        <f t="shared" si="2"/>
        <v>-15861327.360000134</v>
      </c>
      <c r="E29" s="25">
        <v>3362612131.6399999</v>
      </c>
      <c r="F29" s="25">
        <v>3034870486.0999994</v>
      </c>
      <c r="G29" s="25">
        <v>3034870486.0999994</v>
      </c>
      <c r="H29" s="26">
        <f t="shared" si="0"/>
        <v>327741645.54000044</v>
      </c>
      <c r="I29" s="25">
        <v>286603998.56999999</v>
      </c>
      <c r="J29" s="26">
        <f t="shared" si="4"/>
        <v>41137646.970000446</v>
      </c>
      <c r="K29" s="2" t="str">
        <f t="shared" si="1"/>
        <v>Correcto</v>
      </c>
    </row>
    <row r="30" spans="1:11" ht="15.75" customHeight="1" x14ac:dyDescent="0.25">
      <c r="A30" s="21"/>
      <c r="B30" s="21" t="s">
        <v>37</v>
      </c>
      <c r="C30" s="25">
        <v>3855748238</v>
      </c>
      <c r="D30" s="26">
        <f t="shared" si="2"/>
        <v>874102312.93999767</v>
      </c>
      <c r="E30" s="25">
        <v>4729850550.9399977</v>
      </c>
      <c r="F30" s="25">
        <v>3782635289.6000032</v>
      </c>
      <c r="G30" s="25">
        <v>3782635289.6000032</v>
      </c>
      <c r="H30" s="26">
        <f t="shared" si="0"/>
        <v>947215261.33999443</v>
      </c>
      <c r="I30" s="25">
        <v>713490616.87</v>
      </c>
      <c r="J30" s="26">
        <f t="shared" si="4"/>
        <v>233724644.46999443</v>
      </c>
      <c r="K30" s="2" t="str">
        <f t="shared" si="1"/>
        <v>Correcto</v>
      </c>
    </row>
    <row r="31" spans="1:11" ht="15.75" customHeight="1" x14ac:dyDescent="0.25">
      <c r="A31" s="21"/>
      <c r="B31" s="21" t="s">
        <v>38</v>
      </c>
      <c r="C31" s="25">
        <v>2142978897</v>
      </c>
      <c r="D31" s="26">
        <f t="shared" si="2"/>
        <v>529462450.45999861</v>
      </c>
      <c r="E31" s="25">
        <v>2672441347.4599986</v>
      </c>
      <c r="F31" s="25">
        <v>2360856266.849998</v>
      </c>
      <c r="G31" s="25">
        <v>2360856266.849998</v>
      </c>
      <c r="H31" s="26">
        <f t="shared" si="0"/>
        <v>311585080.61000061</v>
      </c>
      <c r="I31" s="25">
        <v>210891334.34999999</v>
      </c>
      <c r="J31" s="26">
        <f t="shared" si="4"/>
        <v>100693746.26000062</v>
      </c>
      <c r="K31" s="2" t="str">
        <f t="shared" si="1"/>
        <v>Correcto</v>
      </c>
    </row>
    <row r="32" spans="1:11" ht="15.75" customHeight="1" x14ac:dyDescent="0.25">
      <c r="A32" s="21"/>
      <c r="B32" s="21" t="s">
        <v>39</v>
      </c>
      <c r="C32" s="25">
        <v>7338091229</v>
      </c>
      <c r="D32" s="26">
        <f t="shared" si="2"/>
        <v>1243484341.9199953</v>
      </c>
      <c r="E32" s="25">
        <v>8581575570.9199953</v>
      </c>
      <c r="F32" s="25">
        <v>7168946763.1499996</v>
      </c>
      <c r="G32" s="25">
        <v>7168946763.1499996</v>
      </c>
      <c r="H32" s="26">
        <f t="shared" si="0"/>
        <v>1412628807.7699957</v>
      </c>
      <c r="I32" s="25">
        <v>1194714722.5299993</v>
      </c>
      <c r="J32" s="26">
        <f t="shared" si="4"/>
        <v>217914085.23999643</v>
      </c>
      <c r="K32" s="2" t="str">
        <f t="shared" si="1"/>
        <v>Correcto</v>
      </c>
    </row>
    <row r="33" spans="1:11" ht="15.75" customHeight="1" x14ac:dyDescent="0.25">
      <c r="A33" s="21"/>
      <c r="B33" s="21" t="s">
        <v>40</v>
      </c>
      <c r="C33" s="25">
        <v>373966852</v>
      </c>
      <c r="D33" s="26">
        <f t="shared" si="2"/>
        <v>190901322.11000001</v>
      </c>
      <c r="E33" s="25">
        <v>564868174.11000001</v>
      </c>
      <c r="F33" s="25">
        <v>534764016.9000001</v>
      </c>
      <c r="G33" s="25">
        <v>534764016.9000001</v>
      </c>
      <c r="H33" s="26">
        <f t="shared" si="0"/>
        <v>30104157.209999919</v>
      </c>
      <c r="I33" s="25">
        <v>28685600.190000001</v>
      </c>
      <c r="J33" s="26">
        <f t="shared" si="4"/>
        <v>1418557.0199999176</v>
      </c>
      <c r="K33" s="2" t="str">
        <f t="shared" si="1"/>
        <v>Correcto</v>
      </c>
    </row>
    <row r="34" spans="1:11" ht="15.75" customHeight="1" x14ac:dyDescent="0.25">
      <c r="A34" s="21"/>
      <c r="B34" s="21" t="s">
        <v>41</v>
      </c>
      <c r="C34" s="25">
        <v>107249493</v>
      </c>
      <c r="D34" s="26">
        <f t="shared" si="2"/>
        <v>14272295.779999971</v>
      </c>
      <c r="E34" s="25">
        <v>121521788.77999997</v>
      </c>
      <c r="F34" s="25">
        <v>110367958.35000004</v>
      </c>
      <c r="G34" s="25">
        <v>110367958.35000004</v>
      </c>
      <c r="H34" s="26">
        <f t="shared" si="0"/>
        <v>11153830.429999933</v>
      </c>
      <c r="I34" s="25">
        <v>4082405.6300000004</v>
      </c>
      <c r="J34" s="26">
        <f t="shared" si="4"/>
        <v>7071424.7999999318</v>
      </c>
      <c r="K34" s="2" t="str">
        <f t="shared" si="1"/>
        <v>Correcto</v>
      </c>
    </row>
    <row r="35" spans="1:11" ht="15.75" customHeight="1" x14ac:dyDescent="0.25">
      <c r="A35" s="21"/>
      <c r="B35" s="21" t="s">
        <v>42</v>
      </c>
      <c r="C35" s="25">
        <v>676598015</v>
      </c>
      <c r="D35" s="26">
        <f t="shared" si="2"/>
        <v>281089149.46999991</v>
      </c>
      <c r="E35" s="25">
        <v>957687164.46999991</v>
      </c>
      <c r="F35" s="25">
        <v>808810228.93000019</v>
      </c>
      <c r="G35" s="25">
        <v>808810228.93000019</v>
      </c>
      <c r="H35" s="26">
        <f t="shared" si="0"/>
        <v>148876935.53999972</v>
      </c>
      <c r="I35" s="25">
        <v>118477944.81</v>
      </c>
      <c r="J35" s="26">
        <f t="shared" si="4"/>
        <v>30398990.729999721</v>
      </c>
      <c r="K35" s="2" t="str">
        <f t="shared" si="1"/>
        <v>Correcto</v>
      </c>
    </row>
    <row r="36" spans="1:11" ht="15.75" customHeight="1" x14ac:dyDescent="0.25">
      <c r="A36" s="21"/>
      <c r="B36" s="21" t="s">
        <v>43</v>
      </c>
      <c r="C36" s="25">
        <v>15020475844</v>
      </c>
      <c r="D36" s="26">
        <f t="shared" si="2"/>
        <v>2817677389.7499809</v>
      </c>
      <c r="E36" s="25">
        <v>17838153233.749981</v>
      </c>
      <c r="F36" s="25">
        <v>15913882498.440004</v>
      </c>
      <c r="G36" s="25">
        <v>15913882498.440004</v>
      </c>
      <c r="H36" s="26">
        <f t="shared" si="0"/>
        <v>1924270735.3099766</v>
      </c>
      <c r="I36" s="25">
        <v>1228269667.5100002</v>
      </c>
      <c r="J36" s="26">
        <f t="shared" si="4"/>
        <v>696001067.79997635</v>
      </c>
      <c r="K36" s="2" t="str">
        <f t="shared" si="1"/>
        <v>Correcto</v>
      </c>
    </row>
    <row r="37" spans="1:11" ht="15.75" customHeight="1" x14ac:dyDescent="0.25">
      <c r="A37" s="21"/>
      <c r="B37" s="20" t="s">
        <v>44</v>
      </c>
      <c r="C37" s="22">
        <f>+SUM(C38:C46)</f>
        <v>56614220108</v>
      </c>
      <c r="D37" s="22">
        <f t="shared" si="2"/>
        <v>9246102299.7599945</v>
      </c>
      <c r="E37" s="22">
        <f t="shared" ref="E37:G37" si="9">+SUM(E38:E46)</f>
        <v>65860322407.759995</v>
      </c>
      <c r="F37" s="22">
        <f t="shared" si="9"/>
        <v>62214497859.690002</v>
      </c>
      <c r="G37" s="22">
        <f t="shared" si="9"/>
        <v>62214497859.690002</v>
      </c>
      <c r="H37" s="22">
        <f t="shared" si="0"/>
        <v>3645824548.0699921</v>
      </c>
      <c r="I37" s="22">
        <f t="shared" ref="I37" si="10">+SUM(I38:I46)</f>
        <v>1530478544.3099997</v>
      </c>
      <c r="J37" s="22">
        <f t="shared" si="4"/>
        <v>2115346003.7599924</v>
      </c>
      <c r="K37" s="2" t="str">
        <f t="shared" si="1"/>
        <v>Correcto</v>
      </c>
    </row>
    <row r="38" spans="1:11" ht="15.75" customHeight="1" x14ac:dyDescent="0.25">
      <c r="A38" s="21"/>
      <c r="B38" s="21" t="s">
        <v>45</v>
      </c>
      <c r="C38" s="25">
        <v>22787813994</v>
      </c>
      <c r="D38" s="26">
        <f t="shared" si="2"/>
        <v>1777199486</v>
      </c>
      <c r="E38" s="25">
        <v>24565013480</v>
      </c>
      <c r="F38" s="25">
        <v>24558031965.860001</v>
      </c>
      <c r="G38" s="25">
        <v>24558031965.860001</v>
      </c>
      <c r="H38" s="26">
        <f t="shared" si="0"/>
        <v>6981514.1399993896</v>
      </c>
      <c r="I38" s="25">
        <v>6981514.1399999997</v>
      </c>
      <c r="J38" s="26">
        <f t="shared" si="4"/>
        <v>-6.1001628637313843E-7</v>
      </c>
      <c r="K38" s="2" t="str">
        <f t="shared" si="1"/>
        <v>Correcto</v>
      </c>
    </row>
    <row r="39" spans="1:11" ht="15.75" customHeight="1" x14ac:dyDescent="0.25">
      <c r="A39" s="21"/>
      <c r="B39" s="21" t="s">
        <v>46</v>
      </c>
      <c r="C39" s="25"/>
      <c r="D39" s="26">
        <f t="shared" si="2"/>
        <v>0</v>
      </c>
      <c r="E39" s="25"/>
      <c r="F39" s="25"/>
      <c r="G39" s="25"/>
      <c r="H39" s="26">
        <f t="shared" si="0"/>
        <v>0</v>
      </c>
      <c r="I39" s="25"/>
      <c r="J39" s="26">
        <f t="shared" si="4"/>
        <v>0</v>
      </c>
      <c r="K39" s="2" t="str">
        <f t="shared" si="1"/>
        <v>Correcto</v>
      </c>
    </row>
    <row r="40" spans="1:11" ht="15.75" customHeight="1" x14ac:dyDescent="0.25">
      <c r="A40" s="21"/>
      <c r="B40" s="21" t="s">
        <v>47</v>
      </c>
      <c r="C40" s="25">
        <v>4477900000</v>
      </c>
      <c r="D40" s="26">
        <f t="shared" si="2"/>
        <v>-680701995.90999985</v>
      </c>
      <c r="E40" s="25">
        <v>3797198004.0900002</v>
      </c>
      <c r="F40" s="25">
        <v>3723298004.0900002</v>
      </c>
      <c r="G40" s="25">
        <v>3723298004.0900002</v>
      </c>
      <c r="H40" s="26">
        <f t="shared" si="0"/>
        <v>73900000</v>
      </c>
      <c r="I40" s="25">
        <v>0</v>
      </c>
      <c r="J40" s="26">
        <f t="shared" si="4"/>
        <v>73900000</v>
      </c>
      <c r="K40" s="2" t="str">
        <f t="shared" si="1"/>
        <v>Correcto</v>
      </c>
    </row>
    <row r="41" spans="1:11" ht="15.75" customHeight="1" x14ac:dyDescent="0.25">
      <c r="A41" s="21"/>
      <c r="B41" s="21" t="s">
        <v>48</v>
      </c>
      <c r="C41" s="25">
        <v>17551018301</v>
      </c>
      <c r="D41" s="26">
        <f t="shared" si="2"/>
        <v>4093324559.0899963</v>
      </c>
      <c r="E41" s="25">
        <v>21644342860.089996</v>
      </c>
      <c r="F41" s="25">
        <v>18715245323.820004</v>
      </c>
      <c r="G41" s="25">
        <v>18715245323.820004</v>
      </c>
      <c r="H41" s="26">
        <f t="shared" si="0"/>
        <v>2929097536.2699928</v>
      </c>
      <c r="I41" s="25">
        <v>1272415020.1099997</v>
      </c>
      <c r="J41" s="26">
        <f t="shared" si="4"/>
        <v>1656682516.1599932</v>
      </c>
      <c r="K41" s="2" t="str">
        <f t="shared" si="1"/>
        <v>Correcto</v>
      </c>
    </row>
    <row r="42" spans="1:11" ht="15.75" customHeight="1" x14ac:dyDescent="0.25">
      <c r="A42" s="21"/>
      <c r="B42" s="21" t="s">
        <v>49</v>
      </c>
      <c r="C42" s="25">
        <v>11784487813</v>
      </c>
      <c r="D42" s="26">
        <f t="shared" si="2"/>
        <v>3021499355.2600002</v>
      </c>
      <c r="E42" s="25">
        <v>14805987168.26</v>
      </c>
      <c r="F42" s="25">
        <v>14553427445.109999</v>
      </c>
      <c r="G42" s="25">
        <v>14553427445.109999</v>
      </c>
      <c r="H42" s="26">
        <f t="shared" si="0"/>
        <v>252559723.15000153</v>
      </c>
      <c r="I42" s="25">
        <v>251069410.06000003</v>
      </c>
      <c r="J42" s="26">
        <f t="shared" si="4"/>
        <v>1490313.0900014937</v>
      </c>
      <c r="K42" s="2" t="str">
        <f t="shared" si="1"/>
        <v>Correcto</v>
      </c>
    </row>
    <row r="43" spans="1:11" ht="15.75" customHeight="1" x14ac:dyDescent="0.25">
      <c r="A43" s="21"/>
      <c r="B43" s="21" t="s">
        <v>50</v>
      </c>
      <c r="C43" s="25">
        <v>13000000</v>
      </c>
      <c r="D43" s="26">
        <f t="shared" si="2"/>
        <v>1034180895.3199999</v>
      </c>
      <c r="E43" s="25">
        <v>1047180895.3199999</v>
      </c>
      <c r="F43" s="25">
        <v>663907720.80999994</v>
      </c>
      <c r="G43" s="25">
        <v>663907720.80999994</v>
      </c>
      <c r="H43" s="26">
        <f t="shared" si="0"/>
        <v>383273174.50999999</v>
      </c>
      <c r="I43" s="25">
        <v>0</v>
      </c>
      <c r="J43" s="26">
        <f t="shared" si="4"/>
        <v>383273174.50999999</v>
      </c>
      <c r="K43" s="2" t="str">
        <f t="shared" si="1"/>
        <v>Correcto</v>
      </c>
    </row>
    <row r="44" spans="1:11" ht="15.75" customHeight="1" x14ac:dyDescent="0.25">
      <c r="A44" s="21"/>
      <c r="B44" s="21" t="s">
        <v>51</v>
      </c>
      <c r="C44" s="27"/>
      <c r="D44" s="26">
        <f>+E44-C46</f>
        <v>0</v>
      </c>
      <c r="E44" s="25"/>
      <c r="F44" s="25"/>
      <c r="G44" s="25"/>
      <c r="H44" s="26">
        <f t="shared" si="0"/>
        <v>0</v>
      </c>
      <c r="I44" s="25"/>
      <c r="J44" s="26">
        <f t="shared" si="4"/>
        <v>0</v>
      </c>
      <c r="K44" s="2" t="str">
        <f t="shared" si="1"/>
        <v>Correcto</v>
      </c>
    </row>
    <row r="45" spans="1:11" ht="15.75" customHeight="1" x14ac:dyDescent="0.25">
      <c r="A45" s="21"/>
      <c r="B45" s="21" t="s">
        <v>52</v>
      </c>
      <c r="C45" s="25"/>
      <c r="D45" s="26">
        <f>+E45-C45</f>
        <v>0</v>
      </c>
      <c r="E45" s="25"/>
      <c r="F45" s="25"/>
      <c r="G45" s="25"/>
      <c r="H45" s="26">
        <f t="shared" si="0"/>
        <v>0</v>
      </c>
      <c r="I45" s="25"/>
      <c r="J45" s="26">
        <f t="shared" si="4"/>
        <v>0</v>
      </c>
      <c r="K45" s="2" t="str">
        <f t="shared" si="1"/>
        <v>Correcto</v>
      </c>
    </row>
    <row r="46" spans="1:11" ht="15.75" customHeight="1" x14ac:dyDescent="0.25">
      <c r="A46" s="21"/>
      <c r="B46" s="21" t="s">
        <v>53</v>
      </c>
      <c r="C46" s="25">
        <v>0</v>
      </c>
      <c r="D46" s="26">
        <f>+E46-C46</f>
        <v>600000</v>
      </c>
      <c r="E46" s="25">
        <v>600000</v>
      </c>
      <c r="F46" s="25">
        <v>587400</v>
      </c>
      <c r="G46" s="25">
        <v>587400</v>
      </c>
      <c r="H46" s="26">
        <f t="shared" si="0"/>
        <v>12600</v>
      </c>
      <c r="I46" s="25">
        <v>12600</v>
      </c>
      <c r="J46" s="26">
        <f t="shared" si="4"/>
        <v>0</v>
      </c>
      <c r="K46" s="2" t="str">
        <f t="shared" si="1"/>
        <v>Correcto</v>
      </c>
    </row>
    <row r="47" spans="1:11" ht="15.75" customHeight="1" x14ac:dyDescent="0.25">
      <c r="A47" s="21"/>
      <c r="B47" s="20" t="s">
        <v>54</v>
      </c>
      <c r="C47" s="22">
        <f>+SUM(C48:C56)</f>
        <v>2072268202</v>
      </c>
      <c r="D47" s="22">
        <f t="shared" si="2"/>
        <v>459678914.68999958</v>
      </c>
      <c r="E47" s="22">
        <f>+SUM(E48:E56)</f>
        <v>2531947116.6899996</v>
      </c>
      <c r="F47" s="22">
        <f t="shared" ref="F47:G47" si="11">+SUM(F48:F56)</f>
        <v>1996083432.7299998</v>
      </c>
      <c r="G47" s="22">
        <f t="shared" si="11"/>
        <v>1996083432.7299998</v>
      </c>
      <c r="H47" s="22">
        <f t="shared" si="0"/>
        <v>535863683.9599998</v>
      </c>
      <c r="I47" s="22">
        <f t="shared" ref="I47" si="12">+SUM(I48:I56)</f>
        <v>200707645.73000002</v>
      </c>
      <c r="J47" s="22">
        <f t="shared" si="4"/>
        <v>335156038.22999978</v>
      </c>
      <c r="K47" s="2" t="str">
        <f t="shared" si="1"/>
        <v>Correcto</v>
      </c>
    </row>
    <row r="48" spans="1:11" ht="15.75" customHeight="1" x14ac:dyDescent="0.25">
      <c r="A48" s="21"/>
      <c r="B48" s="21" t="s">
        <v>55</v>
      </c>
      <c r="C48" s="25">
        <v>290899018</v>
      </c>
      <c r="D48" s="26">
        <f t="shared" si="2"/>
        <v>-81493602.75999999</v>
      </c>
      <c r="E48" s="25">
        <v>209405415.24000001</v>
      </c>
      <c r="F48" s="25">
        <v>161250758.27999994</v>
      </c>
      <c r="G48" s="25">
        <v>161250758.27999994</v>
      </c>
      <c r="H48" s="26">
        <f t="shared" si="0"/>
        <v>48154656.960000068</v>
      </c>
      <c r="I48" s="25">
        <v>21471369.869999997</v>
      </c>
      <c r="J48" s="26">
        <f t="shared" si="4"/>
        <v>26683287.090000071</v>
      </c>
      <c r="K48" s="2" t="str">
        <f t="shared" si="1"/>
        <v>Correcto</v>
      </c>
    </row>
    <row r="49" spans="1:11" ht="15.75" customHeight="1" x14ac:dyDescent="0.25">
      <c r="A49" s="21"/>
      <c r="B49" s="21" t="s">
        <v>56</v>
      </c>
      <c r="C49" s="25">
        <v>87101227</v>
      </c>
      <c r="D49" s="26">
        <f t="shared" si="2"/>
        <v>-14176573.520000011</v>
      </c>
      <c r="E49" s="25">
        <v>72924653.479999989</v>
      </c>
      <c r="F49" s="25">
        <v>48614152.959999993</v>
      </c>
      <c r="G49" s="25">
        <v>48614152.959999993</v>
      </c>
      <c r="H49" s="26">
        <f t="shared" si="0"/>
        <v>24310500.519999996</v>
      </c>
      <c r="I49" s="25">
        <v>13158991.07</v>
      </c>
      <c r="J49" s="26">
        <f t="shared" si="4"/>
        <v>11151509.449999996</v>
      </c>
      <c r="K49" s="2" t="str">
        <f t="shared" si="1"/>
        <v>Correcto</v>
      </c>
    </row>
    <row r="50" spans="1:11" ht="15.75" customHeight="1" x14ac:dyDescent="0.25">
      <c r="A50" s="21"/>
      <c r="B50" s="21" t="s">
        <v>57</v>
      </c>
      <c r="C50" s="25">
        <v>58315000</v>
      </c>
      <c r="D50" s="26">
        <f t="shared" si="2"/>
        <v>-1585942.8100000024</v>
      </c>
      <c r="E50" s="25">
        <v>56729057.189999998</v>
      </c>
      <c r="F50" s="25">
        <v>24501135.199999999</v>
      </c>
      <c r="G50" s="25">
        <v>24501135.199999999</v>
      </c>
      <c r="H50" s="26">
        <f t="shared" si="0"/>
        <v>32227921.989999998</v>
      </c>
      <c r="I50" s="25">
        <v>12388027.470000001</v>
      </c>
      <c r="J50" s="26">
        <f t="shared" si="4"/>
        <v>19839894.519999996</v>
      </c>
      <c r="K50" s="2" t="str">
        <f t="shared" si="1"/>
        <v>Correcto</v>
      </c>
    </row>
    <row r="51" spans="1:11" ht="15.75" customHeight="1" x14ac:dyDescent="0.25">
      <c r="A51" s="21"/>
      <c r="B51" s="21" t="s">
        <v>58</v>
      </c>
      <c r="C51" s="25">
        <v>1111609293</v>
      </c>
      <c r="D51" s="26">
        <f t="shared" si="2"/>
        <v>-60682854.389999986</v>
      </c>
      <c r="E51" s="25">
        <v>1050926438.61</v>
      </c>
      <c r="F51" s="25">
        <v>975844496.68000007</v>
      </c>
      <c r="G51" s="25">
        <v>975844496.68000007</v>
      </c>
      <c r="H51" s="26">
        <f t="shared" si="0"/>
        <v>75081941.929999948</v>
      </c>
      <c r="I51" s="25">
        <v>21140730.629999999</v>
      </c>
      <c r="J51" s="26">
        <f t="shared" si="4"/>
        <v>53941211.299999952</v>
      </c>
      <c r="K51" s="2" t="str">
        <f t="shared" si="1"/>
        <v>Correcto</v>
      </c>
    </row>
    <row r="52" spans="1:11" ht="15.75" customHeight="1" x14ac:dyDescent="0.25">
      <c r="A52" s="21"/>
      <c r="B52" s="21" t="s">
        <v>59</v>
      </c>
      <c r="C52" s="25">
        <v>0</v>
      </c>
      <c r="D52" s="26">
        <f t="shared" si="2"/>
        <v>80040</v>
      </c>
      <c r="E52" s="25">
        <v>80040</v>
      </c>
      <c r="F52" s="25">
        <v>80040</v>
      </c>
      <c r="G52" s="25">
        <v>80040</v>
      </c>
      <c r="H52" s="26">
        <f t="shared" si="0"/>
        <v>0</v>
      </c>
      <c r="I52" s="25">
        <v>0</v>
      </c>
      <c r="J52" s="26">
        <f t="shared" si="4"/>
        <v>0</v>
      </c>
      <c r="K52" s="2" t="str">
        <f t="shared" si="1"/>
        <v>Correcto</v>
      </c>
    </row>
    <row r="53" spans="1:11" ht="15.75" customHeight="1" x14ac:dyDescent="0.25">
      <c r="A53" s="21"/>
      <c r="B53" s="21" t="s">
        <v>60</v>
      </c>
      <c r="C53" s="25">
        <v>504820664</v>
      </c>
      <c r="D53" s="26">
        <f t="shared" si="2"/>
        <v>209769571.64999974</v>
      </c>
      <c r="E53" s="25">
        <v>714590235.64999974</v>
      </c>
      <c r="F53" s="25">
        <v>487815792.78000003</v>
      </c>
      <c r="G53" s="25">
        <v>487815792.78000003</v>
      </c>
      <c r="H53" s="26">
        <f t="shared" si="0"/>
        <v>226774442.86999971</v>
      </c>
      <c r="I53" s="25">
        <v>119762932.14</v>
      </c>
      <c r="J53" s="26">
        <f t="shared" si="4"/>
        <v>107011510.72999971</v>
      </c>
      <c r="K53" s="2" t="str">
        <f t="shared" si="1"/>
        <v>Correcto</v>
      </c>
    </row>
    <row r="54" spans="1:11" ht="15.75" customHeight="1" x14ac:dyDescent="0.25">
      <c r="A54" s="21"/>
      <c r="B54" s="21" t="s">
        <v>61</v>
      </c>
      <c r="C54" s="25"/>
      <c r="D54" s="26">
        <f t="shared" si="2"/>
        <v>0</v>
      </c>
      <c r="E54" s="25"/>
      <c r="F54" s="25"/>
      <c r="G54" s="25"/>
      <c r="H54" s="26">
        <f t="shared" si="0"/>
        <v>0</v>
      </c>
      <c r="I54" s="25"/>
      <c r="J54" s="26">
        <f t="shared" si="4"/>
        <v>0</v>
      </c>
      <c r="K54" s="2" t="str">
        <f t="shared" si="1"/>
        <v>Correcto</v>
      </c>
    </row>
    <row r="55" spans="1:11" ht="15.75" customHeight="1" x14ac:dyDescent="0.25">
      <c r="A55" s="21"/>
      <c r="B55" s="21" t="s">
        <v>62</v>
      </c>
      <c r="C55" s="25">
        <v>0</v>
      </c>
      <c r="D55" s="26">
        <f t="shared" si="2"/>
        <v>388388081.64000005</v>
      </c>
      <c r="E55" s="25">
        <v>388388081.64000005</v>
      </c>
      <c r="F55" s="25">
        <v>273630059.36000001</v>
      </c>
      <c r="G55" s="25">
        <v>273630059.36000001</v>
      </c>
      <c r="H55" s="26">
        <f t="shared" si="0"/>
        <v>114758022.28000003</v>
      </c>
      <c r="I55" s="25">
        <v>8988569.2799999993</v>
      </c>
      <c r="J55" s="26">
        <f t="shared" si="4"/>
        <v>105769453.00000003</v>
      </c>
      <c r="K55" s="2" t="str">
        <f t="shared" si="1"/>
        <v>Correcto</v>
      </c>
    </row>
    <row r="56" spans="1:11" ht="15.75" customHeight="1" x14ac:dyDescent="0.25">
      <c r="A56" s="21"/>
      <c r="B56" s="21" t="s">
        <v>63</v>
      </c>
      <c r="C56" s="25">
        <v>19523000</v>
      </c>
      <c r="D56" s="26">
        <f t="shared" si="2"/>
        <v>19380194.879999995</v>
      </c>
      <c r="E56" s="25">
        <v>38903194.879999995</v>
      </c>
      <c r="F56" s="25">
        <v>24346997.469999995</v>
      </c>
      <c r="G56" s="25">
        <v>24346997.469999995</v>
      </c>
      <c r="H56" s="26">
        <f t="shared" si="0"/>
        <v>14556197.41</v>
      </c>
      <c r="I56" s="25">
        <v>3797025.27</v>
      </c>
      <c r="J56" s="26">
        <f t="shared" si="4"/>
        <v>10759172.140000001</v>
      </c>
      <c r="K56" s="2" t="str">
        <f t="shared" si="1"/>
        <v>Correcto</v>
      </c>
    </row>
    <row r="57" spans="1:11" ht="15.75" customHeight="1" x14ac:dyDescent="0.25">
      <c r="A57" s="21"/>
      <c r="B57" s="20" t="s">
        <v>64</v>
      </c>
      <c r="C57" s="22">
        <f>+SUM(C58:C60)</f>
        <v>12872022049</v>
      </c>
      <c r="D57" s="22">
        <f t="shared" si="2"/>
        <v>528305231.70999718</v>
      </c>
      <c r="E57" s="22">
        <f t="shared" ref="E57:G57" si="13">+SUM(E58:E60)</f>
        <v>13400327280.709997</v>
      </c>
      <c r="F57" s="22">
        <f t="shared" si="13"/>
        <v>10944907814.149994</v>
      </c>
      <c r="G57" s="22">
        <f t="shared" si="13"/>
        <v>10944907814.149994</v>
      </c>
      <c r="H57" s="22">
        <f t="shared" si="0"/>
        <v>2455419466.5600033</v>
      </c>
      <c r="I57" s="22">
        <f t="shared" ref="I57" si="14">+SUM(I58:I60)</f>
        <v>2088039480.1499996</v>
      </c>
      <c r="J57" s="22">
        <f t="shared" si="4"/>
        <v>367379986.41000366</v>
      </c>
      <c r="K57" s="2" t="str">
        <f t="shared" si="1"/>
        <v>Correcto</v>
      </c>
    </row>
    <row r="58" spans="1:11" ht="15.75" customHeight="1" x14ac:dyDescent="0.25">
      <c r="A58" s="21"/>
      <c r="B58" s="21" t="s">
        <v>65</v>
      </c>
      <c r="C58" s="25">
        <v>7659411910</v>
      </c>
      <c r="D58" s="26">
        <f t="shared" si="2"/>
        <v>257576292.88999748</v>
      </c>
      <c r="E58" s="25">
        <v>7916988202.8899975</v>
      </c>
      <c r="F58" s="25">
        <v>6505895526.8299952</v>
      </c>
      <c r="G58" s="25">
        <v>6505895526.8299952</v>
      </c>
      <c r="H58" s="26">
        <f t="shared" si="0"/>
        <v>1411092676.0600023</v>
      </c>
      <c r="I58" s="25">
        <v>1118219264.6699996</v>
      </c>
      <c r="J58" s="26">
        <f t="shared" si="4"/>
        <v>292873411.39000273</v>
      </c>
      <c r="K58" s="2" t="str">
        <f t="shared" si="1"/>
        <v>Correcto</v>
      </c>
    </row>
    <row r="59" spans="1:11" ht="15.75" customHeight="1" x14ac:dyDescent="0.25">
      <c r="A59" s="21"/>
      <c r="B59" s="21" t="s">
        <v>66</v>
      </c>
      <c r="C59" s="25">
        <v>606000000</v>
      </c>
      <c r="D59" s="26">
        <f t="shared" si="2"/>
        <v>681545030.51000023</v>
      </c>
      <c r="E59" s="25">
        <v>1287545030.5100002</v>
      </c>
      <c r="F59" s="25">
        <v>1203021061.3199999</v>
      </c>
      <c r="G59" s="25">
        <v>1203021061.3199999</v>
      </c>
      <c r="H59" s="26">
        <f t="shared" si="0"/>
        <v>84523969.190000296</v>
      </c>
      <c r="I59" s="25">
        <v>84523969.189999998</v>
      </c>
      <c r="J59" s="26">
        <f t="shared" si="4"/>
        <v>2.9802322387695313E-7</v>
      </c>
      <c r="K59" s="2" t="str">
        <f t="shared" si="1"/>
        <v>Correcto</v>
      </c>
    </row>
    <row r="60" spans="1:11" ht="15.75" customHeight="1" x14ac:dyDescent="0.25">
      <c r="A60" s="21"/>
      <c r="B60" s="21" t="s">
        <v>67</v>
      </c>
      <c r="C60" s="25">
        <v>4606610139</v>
      </c>
      <c r="D60" s="26">
        <f t="shared" si="2"/>
        <v>-410816091.69000053</v>
      </c>
      <c r="E60" s="25">
        <v>4195794047.3099995</v>
      </c>
      <c r="F60" s="25">
        <v>3235991226</v>
      </c>
      <c r="G60" s="25">
        <v>3235991226</v>
      </c>
      <c r="H60" s="26">
        <f t="shared" si="0"/>
        <v>959802821.30999947</v>
      </c>
      <c r="I60" s="25">
        <v>885296246.28999984</v>
      </c>
      <c r="J60" s="26">
        <f t="shared" si="4"/>
        <v>74506575.019999623</v>
      </c>
      <c r="K60" s="2" t="str">
        <f t="shared" si="1"/>
        <v>Correcto</v>
      </c>
    </row>
    <row r="61" spans="1:11" ht="15.75" customHeight="1" x14ac:dyDescent="0.25">
      <c r="A61" s="21"/>
      <c r="B61" s="20" t="s">
        <v>68</v>
      </c>
      <c r="C61" s="22">
        <f>+SUM(C62:C69)</f>
        <v>5895063689</v>
      </c>
      <c r="D61" s="22">
        <f t="shared" si="2"/>
        <v>15125075796.740002</v>
      </c>
      <c r="E61" s="22">
        <f t="shared" ref="E61:G61" si="15">+SUM(E62:E69)</f>
        <v>21020139485.740002</v>
      </c>
      <c r="F61" s="22">
        <f t="shared" si="15"/>
        <v>20814372473.279999</v>
      </c>
      <c r="G61" s="22">
        <f t="shared" si="15"/>
        <v>20814372473.279999</v>
      </c>
      <c r="H61" s="22">
        <f t="shared" si="0"/>
        <v>205767012.4600029</v>
      </c>
      <c r="I61" s="22">
        <f t="shared" ref="I61" si="16">+SUM(I62:I69)</f>
        <v>48349383.68</v>
      </c>
      <c r="J61" s="22">
        <f t="shared" si="4"/>
        <v>157417628.78000289</v>
      </c>
      <c r="K61" s="2" t="str">
        <f t="shared" si="1"/>
        <v>Correcto</v>
      </c>
    </row>
    <row r="62" spans="1:11" ht="15.75" customHeight="1" x14ac:dyDescent="0.25">
      <c r="A62" s="21"/>
      <c r="B62" s="21" t="s">
        <v>69</v>
      </c>
      <c r="C62" s="25">
        <v>3899375400</v>
      </c>
      <c r="D62" s="26">
        <f t="shared" si="2"/>
        <v>92210705.960000038</v>
      </c>
      <c r="E62" s="25">
        <v>3991586105.96</v>
      </c>
      <c r="F62" s="25">
        <v>3945366411.3200002</v>
      </c>
      <c r="G62" s="25">
        <v>3945366411.3200002</v>
      </c>
      <c r="H62" s="26">
        <f t="shared" si="0"/>
        <v>46219694.639999866</v>
      </c>
      <c r="I62" s="25">
        <v>46219694.640000001</v>
      </c>
      <c r="J62" s="26">
        <f t="shared" si="4"/>
        <v>-1.3411045074462891E-7</v>
      </c>
      <c r="K62" s="2" t="str">
        <f t="shared" si="1"/>
        <v>Correcto</v>
      </c>
    </row>
    <row r="63" spans="1:11" ht="15.75" customHeight="1" x14ac:dyDescent="0.25">
      <c r="A63" s="21"/>
      <c r="B63" s="21" t="s">
        <v>70</v>
      </c>
      <c r="C63" s="25"/>
      <c r="D63" s="26">
        <f t="shared" si="2"/>
        <v>0</v>
      </c>
      <c r="E63" s="25"/>
      <c r="F63" s="25"/>
      <c r="G63" s="25"/>
      <c r="H63" s="26">
        <f>+E63-F63</f>
        <v>0</v>
      </c>
      <c r="I63" s="25"/>
      <c r="J63" s="26">
        <f t="shared" si="4"/>
        <v>0</v>
      </c>
      <c r="K63" s="2" t="str">
        <f t="shared" si="1"/>
        <v>Correcto</v>
      </c>
    </row>
    <row r="64" spans="1:11" ht="15.75" customHeight="1" x14ac:dyDescent="0.25">
      <c r="A64" s="21"/>
      <c r="B64" s="21" t="s">
        <v>71</v>
      </c>
      <c r="C64" s="25"/>
      <c r="D64" s="26">
        <f t="shared" si="2"/>
        <v>0</v>
      </c>
      <c r="E64" s="25"/>
      <c r="F64" s="25"/>
      <c r="G64" s="25"/>
      <c r="H64" s="26">
        <f t="shared" si="0"/>
        <v>0</v>
      </c>
      <c r="I64" s="25"/>
      <c r="J64" s="26">
        <f t="shared" si="4"/>
        <v>0</v>
      </c>
      <c r="K64" s="2" t="str">
        <f t="shared" si="1"/>
        <v>Correcto</v>
      </c>
    </row>
    <row r="65" spans="1:11" ht="15.75" customHeight="1" x14ac:dyDescent="0.25">
      <c r="A65" s="21"/>
      <c r="B65" s="21" t="s">
        <v>72</v>
      </c>
      <c r="C65" s="25">
        <v>430000000</v>
      </c>
      <c r="D65" s="26">
        <f t="shared" si="2"/>
        <v>180119051.45000005</v>
      </c>
      <c r="E65" s="25">
        <v>610119051.45000005</v>
      </c>
      <c r="F65" s="25">
        <v>607986876.00999999</v>
      </c>
      <c r="G65" s="25">
        <v>607986876.00999999</v>
      </c>
      <c r="H65" s="26">
        <f>+E65-F65</f>
        <v>2132175.4400000572</v>
      </c>
      <c r="I65" s="25">
        <v>2129689.04</v>
      </c>
      <c r="J65" s="26">
        <f t="shared" si="4"/>
        <v>2486.4000000571832</v>
      </c>
      <c r="K65" s="2" t="str">
        <f t="shared" si="1"/>
        <v>Correcto</v>
      </c>
    </row>
    <row r="66" spans="1:11" ht="15.75" customHeight="1" x14ac:dyDescent="0.25">
      <c r="A66" s="21"/>
      <c r="B66" s="21" t="s">
        <v>73</v>
      </c>
      <c r="C66" s="25">
        <v>0</v>
      </c>
      <c r="D66" s="26">
        <f t="shared" si="2"/>
        <v>3101563533.1999998</v>
      </c>
      <c r="E66" s="25">
        <v>3101563533.1999998</v>
      </c>
      <c r="F66" s="25">
        <v>3101563533.1999998</v>
      </c>
      <c r="G66" s="25">
        <v>3101563533.1999998</v>
      </c>
      <c r="H66" s="26">
        <f t="shared" si="0"/>
        <v>0</v>
      </c>
      <c r="I66" s="25">
        <v>0</v>
      </c>
      <c r="J66" s="26">
        <f t="shared" si="4"/>
        <v>0</v>
      </c>
      <c r="K66" s="2" t="str">
        <f t="shared" si="1"/>
        <v>Correcto</v>
      </c>
    </row>
    <row r="67" spans="1:11" ht="15.75" customHeight="1" x14ac:dyDescent="0.25">
      <c r="A67" s="21"/>
      <c r="B67" s="21" t="s">
        <v>74</v>
      </c>
      <c r="C67" s="25"/>
      <c r="D67" s="26">
        <f t="shared" si="2"/>
        <v>0</v>
      </c>
      <c r="E67" s="25"/>
      <c r="F67" s="25"/>
      <c r="G67" s="25"/>
      <c r="H67" s="26">
        <f t="shared" si="0"/>
        <v>0</v>
      </c>
      <c r="I67" s="25"/>
      <c r="J67" s="26">
        <f t="shared" si="4"/>
        <v>0</v>
      </c>
      <c r="K67" s="2" t="str">
        <f t="shared" si="1"/>
        <v>Correcto</v>
      </c>
    </row>
    <row r="68" spans="1:11" ht="15.75" customHeight="1" x14ac:dyDescent="0.25">
      <c r="A68" s="21"/>
      <c r="B68" s="21" t="s">
        <v>75</v>
      </c>
      <c r="C68" s="25">
        <v>73000000</v>
      </c>
      <c r="D68" s="26">
        <f t="shared" si="2"/>
        <v>6702181152.75</v>
      </c>
      <c r="E68" s="25">
        <v>6775181152.75</v>
      </c>
      <c r="F68" s="25">
        <v>6775181152.75</v>
      </c>
      <c r="G68" s="25">
        <v>6775181152.75</v>
      </c>
      <c r="H68" s="26">
        <f t="shared" si="0"/>
        <v>0</v>
      </c>
      <c r="I68" s="25">
        <v>0</v>
      </c>
      <c r="J68" s="26">
        <f t="shared" si="4"/>
        <v>0</v>
      </c>
      <c r="K68" s="2" t="str">
        <f t="shared" si="1"/>
        <v>Correcto</v>
      </c>
    </row>
    <row r="69" spans="1:11" ht="15.75" customHeight="1" x14ac:dyDescent="0.25">
      <c r="A69" s="21"/>
      <c r="B69" s="21" t="s">
        <v>76</v>
      </c>
      <c r="C69" s="25">
        <v>1492688289</v>
      </c>
      <c r="D69" s="26">
        <f t="shared" si="2"/>
        <v>5049001353.3800011</v>
      </c>
      <c r="E69" s="25">
        <v>6541689642.3800011</v>
      </c>
      <c r="F69" s="25">
        <v>6384274500</v>
      </c>
      <c r="G69" s="25">
        <v>6384274500</v>
      </c>
      <c r="H69" s="26">
        <f t="shared" si="0"/>
        <v>157415142.38000107</v>
      </c>
      <c r="I69" s="25">
        <v>0</v>
      </c>
      <c r="J69" s="26">
        <f t="shared" si="4"/>
        <v>157415142.38000107</v>
      </c>
      <c r="K69" s="2" t="str">
        <f t="shared" si="1"/>
        <v>Correcto</v>
      </c>
    </row>
    <row r="70" spans="1:11" ht="15.75" customHeight="1" x14ac:dyDescent="0.25">
      <c r="A70" s="21"/>
      <c r="B70" s="20" t="s">
        <v>77</v>
      </c>
      <c r="C70" s="22">
        <f>+SUM(C71:C73)</f>
        <v>0</v>
      </c>
      <c r="D70" s="22">
        <f t="shared" si="2"/>
        <v>1012129352.64</v>
      </c>
      <c r="E70" s="22">
        <f t="shared" ref="E70:G70" si="17">+SUM(E71:E73)</f>
        <v>1012129352.64</v>
      </c>
      <c r="F70" s="22">
        <f t="shared" si="17"/>
        <v>1002484941.97</v>
      </c>
      <c r="G70" s="22">
        <f t="shared" si="17"/>
        <v>1002484941.97</v>
      </c>
      <c r="H70" s="22">
        <f t="shared" si="0"/>
        <v>9644410.6699999571</v>
      </c>
      <c r="I70" s="22">
        <f t="shared" ref="I70" si="18">+SUM(I71:I73)</f>
        <v>0</v>
      </c>
      <c r="J70" s="22">
        <f t="shared" si="4"/>
        <v>9644410.6699999571</v>
      </c>
      <c r="K70" s="2" t="str">
        <f t="shared" si="1"/>
        <v>Correcto</v>
      </c>
    </row>
    <row r="71" spans="1:11" ht="15.75" customHeight="1" x14ac:dyDescent="0.25">
      <c r="A71" s="21"/>
      <c r="B71" s="21" t="s">
        <v>78</v>
      </c>
      <c r="C71" s="25"/>
      <c r="D71" s="26">
        <f t="shared" si="2"/>
        <v>0</v>
      </c>
      <c r="E71" s="25"/>
      <c r="F71" s="25"/>
      <c r="G71" s="25"/>
      <c r="H71" s="26">
        <f t="shared" si="0"/>
        <v>0</v>
      </c>
      <c r="I71" s="25"/>
      <c r="J71" s="26">
        <f t="shared" si="4"/>
        <v>0</v>
      </c>
      <c r="K71" s="2" t="str">
        <f t="shared" si="1"/>
        <v>Correcto</v>
      </c>
    </row>
    <row r="72" spans="1:11" ht="15.75" customHeight="1" x14ac:dyDescent="0.25">
      <c r="A72" s="21"/>
      <c r="B72" s="21" t="s">
        <v>79</v>
      </c>
      <c r="C72" s="25">
        <v>0</v>
      </c>
      <c r="D72" s="26">
        <f t="shared" si="2"/>
        <v>1000521177.73</v>
      </c>
      <c r="E72" s="25">
        <v>1000521177.73</v>
      </c>
      <c r="F72" s="25">
        <v>1000521177.73</v>
      </c>
      <c r="G72" s="25">
        <v>1000521177.73</v>
      </c>
      <c r="H72" s="26">
        <f t="shared" ref="H72:H80" si="19">+E72-F72</f>
        <v>0</v>
      </c>
      <c r="I72" s="25">
        <v>0</v>
      </c>
      <c r="J72" s="26">
        <f t="shared" si="4"/>
        <v>0</v>
      </c>
      <c r="K72" s="2" t="str">
        <f t="shared" ref="K72:K80" si="20">IF(OR(F72=G72,F72&gt;G72),"Correcto","Incorrecto")</f>
        <v>Correcto</v>
      </c>
    </row>
    <row r="73" spans="1:11" ht="15.75" customHeight="1" x14ac:dyDescent="0.25">
      <c r="A73" s="20"/>
      <c r="B73" s="21" t="s">
        <v>80</v>
      </c>
      <c r="C73" s="25">
        <v>0</v>
      </c>
      <c r="D73" s="26">
        <f t="shared" ref="D73:D82" si="21">+E73-C73</f>
        <v>11608174.91</v>
      </c>
      <c r="E73" s="25">
        <v>11608174.91</v>
      </c>
      <c r="F73" s="25">
        <v>1963764.24</v>
      </c>
      <c r="G73" s="25">
        <v>1963764.24</v>
      </c>
      <c r="H73" s="26">
        <f t="shared" si="19"/>
        <v>9644410.6699999999</v>
      </c>
      <c r="I73" s="25">
        <v>0</v>
      </c>
      <c r="J73" s="26">
        <f t="shared" ref="J73:J136" si="22">+H73-I73</f>
        <v>9644410.6699999999</v>
      </c>
      <c r="K73" s="2" t="str">
        <f t="shared" si="20"/>
        <v>Correcto</v>
      </c>
    </row>
    <row r="74" spans="1:11" ht="15.75" customHeight="1" x14ac:dyDescent="0.25">
      <c r="A74" s="20"/>
      <c r="B74" s="28" t="s">
        <v>81</v>
      </c>
      <c r="C74" s="22">
        <f>+SUM(C75:C81)</f>
        <v>18720369008</v>
      </c>
      <c r="D74" s="22">
        <f t="shared" si="21"/>
        <v>1500828661.6400032</v>
      </c>
      <c r="E74" s="22">
        <f t="shared" ref="E74:F74" si="23">+SUM(E75:E81)</f>
        <v>20221197669.640003</v>
      </c>
      <c r="F74" s="22">
        <f t="shared" si="23"/>
        <v>19470638370.239998</v>
      </c>
      <c r="G74" s="22">
        <f>+SUM(G75:G81)</f>
        <v>19470638370.239998</v>
      </c>
      <c r="H74" s="22">
        <f t="shared" si="19"/>
        <v>750559299.40000534</v>
      </c>
      <c r="I74" s="22">
        <f t="shared" ref="I74" si="24">+SUM(I75:I81)</f>
        <v>53.43</v>
      </c>
      <c r="J74" s="22">
        <f t="shared" si="22"/>
        <v>750559245.97000539</v>
      </c>
      <c r="K74" s="2" t="str">
        <f t="shared" si="20"/>
        <v>Correcto</v>
      </c>
    </row>
    <row r="75" spans="1:11" ht="15.75" customHeight="1" x14ac:dyDescent="0.25">
      <c r="A75" s="20"/>
      <c r="B75" s="21" t="s">
        <v>82</v>
      </c>
      <c r="C75" s="25">
        <v>9475797449</v>
      </c>
      <c r="D75" s="26">
        <f t="shared" si="21"/>
        <v>41154824.810001373</v>
      </c>
      <c r="E75" s="25">
        <v>9516952273.8100014</v>
      </c>
      <c r="F75" s="25">
        <v>9012483883.6800003</v>
      </c>
      <c r="G75" s="25">
        <v>9012483883.6800003</v>
      </c>
      <c r="H75" s="26">
        <f t="shared" si="19"/>
        <v>504468390.13000107</v>
      </c>
      <c r="I75" s="25">
        <v>0</v>
      </c>
      <c r="J75" s="26">
        <f t="shared" si="22"/>
        <v>504468390.13000107</v>
      </c>
      <c r="K75" s="2" t="str">
        <f t="shared" si="20"/>
        <v>Correcto</v>
      </c>
    </row>
    <row r="76" spans="1:11" ht="15.75" customHeight="1" x14ac:dyDescent="0.25">
      <c r="A76" s="20"/>
      <c r="B76" s="21" t="s">
        <v>83</v>
      </c>
      <c r="C76" s="25">
        <v>9044571559</v>
      </c>
      <c r="D76" s="26">
        <f t="shared" si="21"/>
        <v>1263758257.25</v>
      </c>
      <c r="E76" s="25">
        <v>10308329816.25</v>
      </c>
      <c r="F76" s="25">
        <v>10062238961.049999</v>
      </c>
      <c r="G76" s="25">
        <v>10062238961.049999</v>
      </c>
      <c r="H76" s="26">
        <f t="shared" si="19"/>
        <v>246090855.20000076</v>
      </c>
      <c r="I76" s="25">
        <v>0</v>
      </c>
      <c r="J76" s="26">
        <f t="shared" si="22"/>
        <v>246090855.20000076</v>
      </c>
      <c r="K76" s="2" t="str">
        <f t="shared" si="20"/>
        <v>Correcto</v>
      </c>
    </row>
    <row r="77" spans="1:11" ht="15.75" customHeight="1" x14ac:dyDescent="0.25">
      <c r="A77" s="20"/>
      <c r="B77" s="21" t="s">
        <v>84</v>
      </c>
      <c r="C77" s="25"/>
      <c r="D77" s="26">
        <f t="shared" si="21"/>
        <v>0</v>
      </c>
      <c r="E77" s="25"/>
      <c r="F77" s="25"/>
      <c r="G77" s="25"/>
      <c r="H77" s="26">
        <f t="shared" si="19"/>
        <v>0</v>
      </c>
      <c r="I77" s="25"/>
      <c r="J77" s="26">
        <f t="shared" si="22"/>
        <v>0</v>
      </c>
      <c r="K77" s="2" t="str">
        <f t="shared" si="20"/>
        <v>Correcto</v>
      </c>
    </row>
    <row r="78" spans="1:11" ht="15.75" customHeight="1" x14ac:dyDescent="0.25">
      <c r="A78" s="20"/>
      <c r="B78" s="21" t="s">
        <v>85</v>
      </c>
      <c r="C78" s="25"/>
      <c r="D78" s="26">
        <f t="shared" si="21"/>
        <v>0</v>
      </c>
      <c r="E78" s="25"/>
      <c r="F78" s="25"/>
      <c r="G78" s="25"/>
      <c r="H78" s="26">
        <f t="shared" si="19"/>
        <v>0</v>
      </c>
      <c r="I78" s="25"/>
      <c r="J78" s="26">
        <f t="shared" si="22"/>
        <v>0</v>
      </c>
      <c r="K78" s="2" t="str">
        <f t="shared" si="20"/>
        <v>Correcto</v>
      </c>
    </row>
    <row r="79" spans="1:11" ht="15.75" customHeight="1" x14ac:dyDescent="0.25">
      <c r="A79" s="20"/>
      <c r="B79" s="21" t="s">
        <v>86</v>
      </c>
      <c r="C79" s="25"/>
      <c r="D79" s="26">
        <f t="shared" si="21"/>
        <v>0</v>
      </c>
      <c r="E79" s="25"/>
      <c r="F79" s="25"/>
      <c r="G79" s="25"/>
      <c r="H79" s="26">
        <f t="shared" si="19"/>
        <v>0</v>
      </c>
      <c r="I79" s="25"/>
      <c r="J79" s="26">
        <f t="shared" si="22"/>
        <v>0</v>
      </c>
      <c r="K79" s="2" t="str">
        <f t="shared" si="20"/>
        <v>Correcto</v>
      </c>
    </row>
    <row r="80" spans="1:11" ht="15.75" customHeight="1" x14ac:dyDescent="0.25">
      <c r="A80" s="20"/>
      <c r="B80" s="21" t="s">
        <v>87</v>
      </c>
      <c r="C80" s="25"/>
      <c r="D80" s="26">
        <f t="shared" si="21"/>
        <v>0</v>
      </c>
      <c r="E80" s="25"/>
      <c r="F80" s="25"/>
      <c r="G80" s="25"/>
      <c r="H80" s="26">
        <f t="shared" si="19"/>
        <v>0</v>
      </c>
      <c r="I80" s="25"/>
      <c r="J80" s="26">
        <f t="shared" si="22"/>
        <v>0</v>
      </c>
      <c r="K80" s="2" t="str">
        <f t="shared" si="20"/>
        <v>Correcto</v>
      </c>
    </row>
    <row r="81" spans="1:11" ht="15.75" customHeight="1" x14ac:dyDescent="0.25">
      <c r="A81" s="20"/>
      <c r="B81" s="21" t="s">
        <v>88</v>
      </c>
      <c r="C81" s="25">
        <v>200000000</v>
      </c>
      <c r="D81" s="26">
        <f t="shared" si="21"/>
        <v>195915579.57999998</v>
      </c>
      <c r="E81" s="25">
        <v>395915579.57999998</v>
      </c>
      <c r="F81" s="25">
        <v>395915525.50999999</v>
      </c>
      <c r="G81" s="25">
        <v>395915525.50999999</v>
      </c>
      <c r="H81" s="26">
        <f>+E81-F81</f>
        <v>54.069999992847443</v>
      </c>
      <c r="I81" s="25">
        <v>53.43</v>
      </c>
      <c r="J81" s="26">
        <f t="shared" si="22"/>
        <v>0.63999999284744291</v>
      </c>
      <c r="K81" s="2" t="str">
        <f>IF(OR(F81=G81,F81&gt;G81),"Correcto","Incorrecto")</f>
        <v>Correcto</v>
      </c>
    </row>
    <row r="82" spans="1:11" x14ac:dyDescent="0.25">
      <c r="A82" s="2"/>
      <c r="B82" s="2"/>
      <c r="C82" s="29"/>
      <c r="D82" s="29"/>
      <c r="E82" s="29"/>
      <c r="F82" s="29"/>
      <c r="G82" s="29"/>
      <c r="H82" s="29"/>
      <c r="I82" s="29"/>
      <c r="J82" s="29"/>
      <c r="K82" s="2"/>
    </row>
    <row r="83" spans="1:11" ht="14.25" customHeight="1" x14ac:dyDescent="0.25">
      <c r="A83" s="20" t="s">
        <v>89</v>
      </c>
      <c r="B83" s="21"/>
      <c r="C83" s="22">
        <f>+C84+C92+C102+C112+C122+C132+C136+C145+C149</f>
        <v>23034941957</v>
      </c>
      <c r="D83" s="22">
        <f t="shared" ref="D83:D146" si="25">+E83-C83</f>
        <v>14962756545.019997</v>
      </c>
      <c r="E83" s="22">
        <f t="shared" ref="E83:G83" si="26">+E84+E92+E102+E112+E122+E132+E136+E145+E149</f>
        <v>37997698502.019997</v>
      </c>
      <c r="F83" s="22">
        <f t="shared" si="26"/>
        <v>31517875340.650002</v>
      </c>
      <c r="G83" s="22">
        <f t="shared" si="26"/>
        <v>31517875340.650002</v>
      </c>
      <c r="H83" s="22">
        <f t="shared" ref="H83:H146" si="27">+E83-F83</f>
        <v>6479823161.3699951</v>
      </c>
      <c r="I83" s="22">
        <f t="shared" ref="I83" si="28">+I84+I92+I102+I112+I122+I132+I136+I145+I149</f>
        <v>5084690844.8100014</v>
      </c>
      <c r="J83" s="22">
        <f t="shared" si="22"/>
        <v>1395132316.5599937</v>
      </c>
      <c r="K83" s="2" t="str">
        <f t="shared" ref="K83:K146" si="29">IF(OR(F83=G83,F83&gt;G83),"Correcto","Incorrecto")</f>
        <v>Correcto</v>
      </c>
    </row>
    <row r="84" spans="1:11" ht="14.25" customHeight="1" x14ac:dyDescent="0.25">
      <c r="A84" s="21"/>
      <c r="B84" s="24" t="s">
        <v>16</v>
      </c>
      <c r="C84" s="22">
        <f>+SUM(C85:C91)</f>
        <v>5393849302</v>
      </c>
      <c r="D84" s="22">
        <f t="shared" si="25"/>
        <v>-2515595208.2400002</v>
      </c>
      <c r="E84" s="22">
        <f t="shared" ref="E84:G84" si="30">+SUM(E85:E91)</f>
        <v>2878254093.7599998</v>
      </c>
      <c r="F84" s="22">
        <f t="shared" si="30"/>
        <v>2466295827.4099998</v>
      </c>
      <c r="G84" s="22">
        <f t="shared" si="30"/>
        <v>2466295827.4099998</v>
      </c>
      <c r="H84" s="22">
        <f t="shared" si="27"/>
        <v>411958266.3499999</v>
      </c>
      <c r="I84" s="22">
        <f t="shared" ref="I84" si="31">+SUM(I85:I91)</f>
        <v>82497200.390000001</v>
      </c>
      <c r="J84" s="22">
        <f t="shared" si="22"/>
        <v>329461065.95999992</v>
      </c>
      <c r="K84" s="2" t="str">
        <f t="shared" si="29"/>
        <v>Correcto</v>
      </c>
    </row>
    <row r="85" spans="1:11" ht="14.25" customHeight="1" x14ac:dyDescent="0.25">
      <c r="A85" s="21"/>
      <c r="B85" s="21" t="s">
        <v>17</v>
      </c>
      <c r="C85" s="25">
        <v>1515600000</v>
      </c>
      <c r="D85" s="26">
        <f t="shared" si="25"/>
        <v>-960428691.27999997</v>
      </c>
      <c r="E85" s="25">
        <v>555171308.72000003</v>
      </c>
      <c r="F85" s="25">
        <v>487746901.11000001</v>
      </c>
      <c r="G85" s="25">
        <v>487746901.11000001</v>
      </c>
      <c r="H85" s="26">
        <f t="shared" si="27"/>
        <v>67424407.610000014</v>
      </c>
      <c r="I85" s="25">
        <v>19496468.130000003</v>
      </c>
      <c r="J85" s="26">
        <f t="shared" si="22"/>
        <v>47927939.480000012</v>
      </c>
      <c r="K85" s="2" t="str">
        <f t="shared" si="29"/>
        <v>Correcto</v>
      </c>
    </row>
    <row r="86" spans="1:11" ht="14.25" customHeight="1" x14ac:dyDescent="0.25">
      <c r="A86" s="21"/>
      <c r="B86" s="21" t="s">
        <v>18</v>
      </c>
      <c r="C86" s="25">
        <v>139200000</v>
      </c>
      <c r="D86" s="26">
        <f t="shared" si="25"/>
        <v>264353451.13999999</v>
      </c>
      <c r="E86" s="25">
        <v>403553451.13999999</v>
      </c>
      <c r="F86" s="25">
        <v>370603878.25</v>
      </c>
      <c r="G86" s="25">
        <v>370603878.25</v>
      </c>
      <c r="H86" s="26">
        <f t="shared" si="27"/>
        <v>32949572.889999986</v>
      </c>
      <c r="I86" s="25">
        <v>5379736.3799999999</v>
      </c>
      <c r="J86" s="26">
        <f t="shared" si="22"/>
        <v>27569836.509999987</v>
      </c>
      <c r="K86" s="2" t="str">
        <f t="shared" si="29"/>
        <v>Correcto</v>
      </c>
    </row>
    <row r="87" spans="1:11" ht="14.25" customHeight="1" x14ac:dyDescent="0.25">
      <c r="A87" s="21"/>
      <c r="B87" s="21" t="s">
        <v>19</v>
      </c>
      <c r="C87" s="25">
        <v>431492816</v>
      </c>
      <c r="D87" s="26">
        <f t="shared" si="25"/>
        <v>-137687473.28999996</v>
      </c>
      <c r="E87" s="25">
        <v>293805342.71000004</v>
      </c>
      <c r="F87" s="25">
        <v>263746941.13</v>
      </c>
      <c r="G87" s="25">
        <v>263746941.13</v>
      </c>
      <c r="H87" s="26">
        <f t="shared" si="27"/>
        <v>30058401.580000043</v>
      </c>
      <c r="I87" s="25">
        <v>1717478.19</v>
      </c>
      <c r="J87" s="26">
        <f t="shared" si="22"/>
        <v>28340923.390000042</v>
      </c>
      <c r="K87" s="2" t="str">
        <f t="shared" si="29"/>
        <v>Correcto</v>
      </c>
    </row>
    <row r="88" spans="1:11" ht="14.25" customHeight="1" x14ac:dyDescent="0.25">
      <c r="A88" s="21"/>
      <c r="B88" s="21" t="s">
        <v>20</v>
      </c>
      <c r="C88" s="25">
        <v>401520000</v>
      </c>
      <c r="D88" s="26">
        <f t="shared" si="25"/>
        <v>-157067927.80999997</v>
      </c>
      <c r="E88" s="25">
        <v>244452072.19000003</v>
      </c>
      <c r="F88" s="25">
        <v>212045233.20000002</v>
      </c>
      <c r="G88" s="25">
        <v>212045233.20000002</v>
      </c>
      <c r="H88" s="26">
        <f t="shared" si="27"/>
        <v>32406838.99000001</v>
      </c>
      <c r="I88" s="25">
        <v>18030874.440000001</v>
      </c>
      <c r="J88" s="26">
        <f t="shared" si="22"/>
        <v>14375964.550000008</v>
      </c>
      <c r="K88" s="2" t="str">
        <f t="shared" si="29"/>
        <v>Correcto</v>
      </c>
    </row>
    <row r="89" spans="1:11" ht="14.25" customHeight="1" x14ac:dyDescent="0.25">
      <c r="A89" s="21"/>
      <c r="B89" s="21" t="s">
        <v>21</v>
      </c>
      <c r="C89" s="25">
        <v>2254433132</v>
      </c>
      <c r="D89" s="26">
        <f>+E89-C89</f>
        <v>-928999384.79000044</v>
      </c>
      <c r="E89" s="25">
        <v>1325433747.2099996</v>
      </c>
      <c r="F89" s="25">
        <v>1095975535.1400001</v>
      </c>
      <c r="G89" s="25">
        <v>1095975535.1400001</v>
      </c>
      <c r="H89" s="26">
        <f t="shared" si="27"/>
        <v>229458212.06999946</v>
      </c>
      <c r="I89" s="25">
        <v>31083159.720000003</v>
      </c>
      <c r="J89" s="26">
        <f t="shared" si="22"/>
        <v>198375052.34999946</v>
      </c>
      <c r="K89" s="2" t="str">
        <f t="shared" si="29"/>
        <v>Correcto</v>
      </c>
    </row>
    <row r="90" spans="1:11" ht="14.25" customHeight="1" x14ac:dyDescent="0.25">
      <c r="A90" s="21"/>
      <c r="B90" s="21" t="s">
        <v>22</v>
      </c>
      <c r="C90" s="25">
        <v>528261881</v>
      </c>
      <c r="D90" s="26">
        <f t="shared" si="25"/>
        <v>-525897842.85000002</v>
      </c>
      <c r="E90" s="25">
        <v>2364038.15</v>
      </c>
      <c r="F90" s="25">
        <v>0</v>
      </c>
      <c r="G90" s="25">
        <v>0</v>
      </c>
      <c r="H90" s="26">
        <f t="shared" si="27"/>
        <v>2364038.15</v>
      </c>
      <c r="I90" s="25">
        <v>0</v>
      </c>
      <c r="J90" s="26">
        <f t="shared" si="22"/>
        <v>2364038.15</v>
      </c>
      <c r="K90" s="2" t="str">
        <f t="shared" si="29"/>
        <v>Correcto</v>
      </c>
    </row>
    <row r="91" spans="1:11" ht="14.25" customHeight="1" x14ac:dyDescent="0.25">
      <c r="A91" s="21"/>
      <c r="B91" s="21" t="s">
        <v>23</v>
      </c>
      <c r="C91" s="25">
        <v>123341473</v>
      </c>
      <c r="D91" s="26">
        <f t="shared" si="25"/>
        <v>-69867339.359999999</v>
      </c>
      <c r="E91" s="25">
        <v>53474133.640000001</v>
      </c>
      <c r="F91" s="25">
        <v>36177338.579999998</v>
      </c>
      <c r="G91" s="25">
        <v>36177338.579999998</v>
      </c>
      <c r="H91" s="26">
        <f t="shared" si="27"/>
        <v>17296795.060000002</v>
      </c>
      <c r="I91" s="25">
        <v>6789483.5300000003</v>
      </c>
      <c r="J91" s="26">
        <f t="shared" si="22"/>
        <v>10507311.530000001</v>
      </c>
      <c r="K91" s="2" t="str">
        <f t="shared" si="29"/>
        <v>Correcto</v>
      </c>
    </row>
    <row r="92" spans="1:11" ht="14.25" customHeight="1" x14ac:dyDescent="0.25">
      <c r="A92" s="21"/>
      <c r="B92" s="24" t="s">
        <v>24</v>
      </c>
      <c r="C92" s="22">
        <f>+SUM(C93:C101)</f>
        <v>3501387663</v>
      </c>
      <c r="D92" s="22">
        <f t="shared" si="25"/>
        <v>942062657.71999931</v>
      </c>
      <c r="E92" s="22">
        <f t="shared" ref="E92:G92" si="32">+SUM(E93:E101)</f>
        <v>4443450320.7199993</v>
      </c>
      <c r="F92" s="22">
        <f t="shared" si="32"/>
        <v>3325903145.1100011</v>
      </c>
      <c r="G92" s="22">
        <f t="shared" si="32"/>
        <v>3325903145.1100011</v>
      </c>
      <c r="H92" s="22">
        <f t="shared" si="27"/>
        <v>1117547175.6099982</v>
      </c>
      <c r="I92" s="22">
        <f t="shared" ref="I92" si="33">+SUM(I93:I101)</f>
        <v>881600454.17000008</v>
      </c>
      <c r="J92" s="22">
        <f t="shared" si="22"/>
        <v>235946721.43999815</v>
      </c>
      <c r="K92" s="2" t="str">
        <f t="shared" si="29"/>
        <v>Correcto</v>
      </c>
    </row>
    <row r="93" spans="1:11" ht="14.25" customHeight="1" x14ac:dyDescent="0.25">
      <c r="A93" s="21"/>
      <c r="B93" s="21" t="s">
        <v>25</v>
      </c>
      <c r="C93" s="25">
        <v>39458889</v>
      </c>
      <c r="D93" s="26">
        <f t="shared" si="25"/>
        <v>19815613.920000009</v>
      </c>
      <c r="E93" s="25">
        <v>59274502.920000009</v>
      </c>
      <c r="F93" s="25">
        <v>35502572.729999989</v>
      </c>
      <c r="G93" s="25">
        <v>35502572.729999989</v>
      </c>
      <c r="H93" s="26">
        <f t="shared" si="27"/>
        <v>23771930.19000002</v>
      </c>
      <c r="I93" s="25">
        <v>9115433.879999999</v>
      </c>
      <c r="J93" s="26">
        <f t="shared" si="22"/>
        <v>14656496.310000021</v>
      </c>
      <c r="K93" s="2" t="str">
        <f t="shared" si="29"/>
        <v>Correcto</v>
      </c>
    </row>
    <row r="94" spans="1:11" ht="14.25" customHeight="1" x14ac:dyDescent="0.25">
      <c r="A94" s="21"/>
      <c r="B94" s="21" t="s">
        <v>26</v>
      </c>
      <c r="C94" s="25">
        <v>740254389</v>
      </c>
      <c r="D94" s="26">
        <f t="shared" si="25"/>
        <v>37567226.329999924</v>
      </c>
      <c r="E94" s="25">
        <v>777821615.32999992</v>
      </c>
      <c r="F94" s="25">
        <v>714622078.86000025</v>
      </c>
      <c r="G94" s="25">
        <v>714622078.86000025</v>
      </c>
      <c r="H94" s="26">
        <f t="shared" si="27"/>
        <v>63199536.469999671</v>
      </c>
      <c r="I94" s="25">
        <v>62294281.050000004</v>
      </c>
      <c r="J94" s="26">
        <f t="shared" si="22"/>
        <v>905255.41999966651</v>
      </c>
      <c r="K94" s="2" t="str">
        <f t="shared" si="29"/>
        <v>Correcto</v>
      </c>
    </row>
    <row r="95" spans="1:11" ht="14.25" customHeight="1" x14ac:dyDescent="0.25">
      <c r="A95" s="21"/>
      <c r="B95" s="21" t="s">
        <v>27</v>
      </c>
      <c r="C95" s="25">
        <v>28738890</v>
      </c>
      <c r="D95" s="26">
        <f t="shared" si="25"/>
        <v>1517939.6499999985</v>
      </c>
      <c r="E95" s="25">
        <v>30256829.649999999</v>
      </c>
      <c r="F95" s="25">
        <v>25558025.369999997</v>
      </c>
      <c r="G95" s="25">
        <v>25558025.369999997</v>
      </c>
      <c r="H95" s="26">
        <f t="shared" si="27"/>
        <v>4698804.2800000012</v>
      </c>
      <c r="I95" s="25">
        <v>2550958.33</v>
      </c>
      <c r="J95" s="26">
        <f t="shared" si="22"/>
        <v>2147845.9500000011</v>
      </c>
      <c r="K95" s="2" t="str">
        <f t="shared" si="29"/>
        <v>Correcto</v>
      </c>
    </row>
    <row r="96" spans="1:11" ht="14.25" customHeight="1" x14ac:dyDescent="0.25">
      <c r="A96" s="21"/>
      <c r="B96" s="21" t="s">
        <v>28</v>
      </c>
      <c r="C96" s="25">
        <v>660399406</v>
      </c>
      <c r="D96" s="26">
        <f t="shared" si="25"/>
        <v>-325444892.0399999</v>
      </c>
      <c r="E96" s="25">
        <v>334954513.9600001</v>
      </c>
      <c r="F96" s="25">
        <v>303792643.74000007</v>
      </c>
      <c r="G96" s="25">
        <v>303792643.74000007</v>
      </c>
      <c r="H96" s="26">
        <f t="shared" si="27"/>
        <v>31161870.220000029</v>
      </c>
      <c r="I96" s="25">
        <v>25994150.32</v>
      </c>
      <c r="J96" s="26">
        <f t="shared" si="22"/>
        <v>5167719.9000000283</v>
      </c>
      <c r="K96" s="2" t="str">
        <f t="shared" si="29"/>
        <v>Correcto</v>
      </c>
    </row>
    <row r="97" spans="1:11" ht="14.25" customHeight="1" x14ac:dyDescent="0.25">
      <c r="A97" s="21"/>
      <c r="B97" s="21" t="s">
        <v>29</v>
      </c>
      <c r="C97" s="25">
        <v>57666792</v>
      </c>
      <c r="D97" s="26">
        <f t="shared" si="25"/>
        <v>1367051902.7399995</v>
      </c>
      <c r="E97" s="25">
        <v>1424718694.7399995</v>
      </c>
      <c r="F97" s="25">
        <v>628273767.44999993</v>
      </c>
      <c r="G97" s="25">
        <v>628273767.44999993</v>
      </c>
      <c r="H97" s="26">
        <f t="shared" si="27"/>
        <v>796444927.2899996</v>
      </c>
      <c r="I97" s="25">
        <v>605251758.1099999</v>
      </c>
      <c r="J97" s="26">
        <f t="shared" si="22"/>
        <v>191193169.17999971</v>
      </c>
      <c r="K97" s="2" t="str">
        <f t="shared" si="29"/>
        <v>Correcto</v>
      </c>
    </row>
    <row r="98" spans="1:11" ht="14.25" customHeight="1" x14ac:dyDescent="0.25">
      <c r="A98" s="21"/>
      <c r="B98" s="21" t="s">
        <v>30</v>
      </c>
      <c r="C98" s="25">
        <v>1463346357</v>
      </c>
      <c r="D98" s="26">
        <f t="shared" si="25"/>
        <v>-20679002.640000105</v>
      </c>
      <c r="E98" s="25">
        <v>1442667354.3599999</v>
      </c>
      <c r="F98" s="25">
        <v>1275532083.5600007</v>
      </c>
      <c r="G98" s="25">
        <v>1275532083.5600007</v>
      </c>
      <c r="H98" s="26">
        <f t="shared" si="27"/>
        <v>167135270.79999924</v>
      </c>
      <c r="I98" s="25">
        <v>161300393.06999999</v>
      </c>
      <c r="J98" s="26">
        <f t="shared" si="22"/>
        <v>5834877.7299992442</v>
      </c>
      <c r="K98" s="2" t="str">
        <f t="shared" si="29"/>
        <v>Correcto</v>
      </c>
    </row>
    <row r="99" spans="1:11" ht="14.25" customHeight="1" x14ac:dyDescent="0.25">
      <c r="A99" s="21"/>
      <c r="B99" s="21" t="s">
        <v>31</v>
      </c>
      <c r="C99" s="25">
        <v>390744965</v>
      </c>
      <c r="D99" s="26">
        <f t="shared" si="25"/>
        <v>-103237228.22000003</v>
      </c>
      <c r="E99" s="25">
        <v>287507736.77999997</v>
      </c>
      <c r="F99" s="25">
        <v>269467362.88000005</v>
      </c>
      <c r="G99" s="25">
        <v>269467362.88000005</v>
      </c>
      <c r="H99" s="26">
        <f t="shared" si="27"/>
        <v>18040373.899999917</v>
      </c>
      <c r="I99" s="25">
        <v>5916114.0799999991</v>
      </c>
      <c r="J99" s="26">
        <f t="shared" si="22"/>
        <v>12124259.819999918</v>
      </c>
      <c r="K99" s="2" t="str">
        <f t="shared" si="29"/>
        <v>Correcto</v>
      </c>
    </row>
    <row r="100" spans="1:11" ht="14.25" customHeight="1" x14ac:dyDescent="0.25">
      <c r="A100" s="21"/>
      <c r="B100" s="21" t="s">
        <v>32</v>
      </c>
      <c r="C100" s="25">
        <v>38000000</v>
      </c>
      <c r="D100" s="26">
        <f t="shared" si="25"/>
        <v>-14418050.079999998</v>
      </c>
      <c r="E100" s="25">
        <v>23581949.920000002</v>
      </c>
      <c r="F100" s="25">
        <v>23581933.199999999</v>
      </c>
      <c r="G100" s="25">
        <v>23581933.199999999</v>
      </c>
      <c r="H100" s="26">
        <f t="shared" si="27"/>
        <v>16.720000002533197</v>
      </c>
      <c r="I100" s="25">
        <v>0</v>
      </c>
      <c r="J100" s="26">
        <f t="shared" si="22"/>
        <v>16.720000002533197</v>
      </c>
      <c r="K100" s="2" t="str">
        <f t="shared" si="29"/>
        <v>Correcto</v>
      </c>
    </row>
    <row r="101" spans="1:11" ht="14.25" customHeight="1" x14ac:dyDescent="0.25">
      <c r="A101" s="21"/>
      <c r="B101" s="21" t="s">
        <v>33</v>
      </c>
      <c r="C101" s="25">
        <v>82777975</v>
      </c>
      <c r="D101" s="26">
        <f t="shared" si="25"/>
        <v>-20110851.939999983</v>
      </c>
      <c r="E101" s="25">
        <v>62667123.060000017</v>
      </c>
      <c r="F101" s="25">
        <v>49572677.320000008</v>
      </c>
      <c r="G101" s="25">
        <v>49572677.320000008</v>
      </c>
      <c r="H101" s="26">
        <f t="shared" si="27"/>
        <v>13094445.74000001</v>
      </c>
      <c r="I101" s="25">
        <v>9177365.3299999982</v>
      </c>
      <c r="J101" s="26">
        <f t="shared" si="22"/>
        <v>3917080.4100000113</v>
      </c>
      <c r="K101" s="2" t="str">
        <f t="shared" si="29"/>
        <v>Correcto</v>
      </c>
    </row>
    <row r="102" spans="1:11" ht="14.25" customHeight="1" x14ac:dyDescent="0.25">
      <c r="A102" s="21"/>
      <c r="B102" s="24" t="s">
        <v>34</v>
      </c>
      <c r="C102" s="22">
        <f>+SUM(C103:C111)</f>
        <v>8263714484</v>
      </c>
      <c r="D102" s="22">
        <f t="shared" si="25"/>
        <v>1015547894.4300003</v>
      </c>
      <c r="E102" s="22">
        <f t="shared" ref="E102:G102" si="34">+SUM(E103:E111)</f>
        <v>9279262378.4300003</v>
      </c>
      <c r="F102" s="22">
        <f t="shared" si="34"/>
        <v>7749786519.2099991</v>
      </c>
      <c r="G102" s="22">
        <f t="shared" si="34"/>
        <v>7749786519.2099991</v>
      </c>
      <c r="H102" s="22">
        <f t="shared" si="27"/>
        <v>1529475859.2200012</v>
      </c>
      <c r="I102" s="22">
        <f t="shared" ref="I102" si="35">+SUM(I103:I111)</f>
        <v>1110696240.0800002</v>
      </c>
      <c r="J102" s="22">
        <f t="shared" si="22"/>
        <v>418779619.14000106</v>
      </c>
      <c r="K102" s="2" t="str">
        <f t="shared" si="29"/>
        <v>Correcto</v>
      </c>
    </row>
    <row r="103" spans="1:11" ht="14.25" customHeight="1" x14ac:dyDescent="0.25">
      <c r="A103" s="21"/>
      <c r="B103" s="21" t="s">
        <v>35</v>
      </c>
      <c r="C103" s="25">
        <v>3775178303</v>
      </c>
      <c r="D103" s="26">
        <f t="shared" si="25"/>
        <v>15541978.410001278</v>
      </c>
      <c r="E103" s="25">
        <v>3790720281.4100013</v>
      </c>
      <c r="F103" s="25">
        <v>3378092697.5099993</v>
      </c>
      <c r="G103" s="25">
        <v>3378092697.5099993</v>
      </c>
      <c r="H103" s="26">
        <f t="shared" si="27"/>
        <v>412627583.900002</v>
      </c>
      <c r="I103" s="25">
        <v>352016848.95000005</v>
      </c>
      <c r="J103" s="26">
        <f t="shared" si="22"/>
        <v>60610734.950001955</v>
      </c>
      <c r="K103" s="2" t="str">
        <f t="shared" si="29"/>
        <v>Correcto</v>
      </c>
    </row>
    <row r="104" spans="1:11" ht="14.25" customHeight="1" x14ac:dyDescent="0.25">
      <c r="A104" s="21"/>
      <c r="B104" s="21" t="s">
        <v>36</v>
      </c>
      <c r="C104" s="25">
        <v>190116407</v>
      </c>
      <c r="D104" s="26">
        <f t="shared" si="25"/>
        <v>34214998.530000001</v>
      </c>
      <c r="E104" s="25">
        <v>224331405.53</v>
      </c>
      <c r="F104" s="25">
        <v>201643604.15000004</v>
      </c>
      <c r="G104" s="25">
        <v>201643604.15000004</v>
      </c>
      <c r="H104" s="26">
        <f t="shared" si="27"/>
        <v>22687801.379999965</v>
      </c>
      <c r="I104" s="25">
        <v>20787262.770000003</v>
      </c>
      <c r="J104" s="26">
        <f t="shared" si="22"/>
        <v>1900538.6099999622</v>
      </c>
      <c r="K104" s="2" t="str">
        <f t="shared" si="29"/>
        <v>Correcto</v>
      </c>
    </row>
    <row r="105" spans="1:11" ht="14.25" customHeight="1" x14ac:dyDescent="0.25">
      <c r="A105" s="21"/>
      <c r="B105" s="21" t="s">
        <v>37</v>
      </c>
      <c r="C105" s="25">
        <v>2992705808</v>
      </c>
      <c r="D105" s="26">
        <f t="shared" si="25"/>
        <v>137736148.94999933</v>
      </c>
      <c r="E105" s="25">
        <v>3130441956.9499993</v>
      </c>
      <c r="F105" s="25">
        <v>2847242193.3899994</v>
      </c>
      <c r="G105" s="25">
        <v>2847242193.3899994</v>
      </c>
      <c r="H105" s="26">
        <f t="shared" si="27"/>
        <v>283199763.55999994</v>
      </c>
      <c r="I105" s="25">
        <v>246402839.4600001</v>
      </c>
      <c r="J105" s="26">
        <f t="shared" si="22"/>
        <v>36796924.099999845</v>
      </c>
      <c r="K105" s="2" t="str">
        <f t="shared" si="29"/>
        <v>Correcto</v>
      </c>
    </row>
    <row r="106" spans="1:11" ht="14.25" customHeight="1" x14ac:dyDescent="0.25">
      <c r="A106" s="21"/>
      <c r="B106" s="21" t="s">
        <v>38</v>
      </c>
      <c r="C106" s="25">
        <v>197037695</v>
      </c>
      <c r="D106" s="26">
        <f t="shared" si="25"/>
        <v>-15691984.920000017</v>
      </c>
      <c r="E106" s="25">
        <v>181345710.07999998</v>
      </c>
      <c r="F106" s="25">
        <v>153929728.46000001</v>
      </c>
      <c r="G106" s="25">
        <v>153929728.46000001</v>
      </c>
      <c r="H106" s="26">
        <f t="shared" si="27"/>
        <v>27415981.619999975</v>
      </c>
      <c r="I106" s="25">
        <v>16237177.15</v>
      </c>
      <c r="J106" s="26">
        <f t="shared" si="22"/>
        <v>11178804.469999975</v>
      </c>
      <c r="K106" s="2" t="str">
        <f t="shared" si="29"/>
        <v>Correcto</v>
      </c>
    </row>
    <row r="107" spans="1:11" ht="14.25" customHeight="1" x14ac:dyDescent="0.25">
      <c r="A107" s="21"/>
      <c r="B107" s="21" t="s">
        <v>39</v>
      </c>
      <c r="C107" s="25">
        <v>761887192</v>
      </c>
      <c r="D107" s="26">
        <f t="shared" si="25"/>
        <v>275599798.5200001</v>
      </c>
      <c r="E107" s="25">
        <v>1037486990.5200001</v>
      </c>
      <c r="F107" s="25">
        <v>737972254.71000004</v>
      </c>
      <c r="G107" s="25">
        <v>737972254.71000004</v>
      </c>
      <c r="H107" s="26">
        <f t="shared" si="27"/>
        <v>299514735.81000006</v>
      </c>
      <c r="I107" s="25">
        <v>159930686.75000003</v>
      </c>
      <c r="J107" s="26">
        <f t="shared" si="22"/>
        <v>139584049.06000003</v>
      </c>
      <c r="K107" s="2" t="str">
        <f t="shared" si="29"/>
        <v>Correcto</v>
      </c>
    </row>
    <row r="108" spans="1:11" ht="14.25" customHeight="1" x14ac:dyDescent="0.25">
      <c r="A108" s="21"/>
      <c r="B108" s="21" t="s">
        <v>40</v>
      </c>
      <c r="C108" s="25">
        <v>428980</v>
      </c>
      <c r="D108" s="26">
        <f t="shared" si="25"/>
        <v>7415675.4000000004</v>
      </c>
      <c r="E108" s="25">
        <v>7844655.4000000004</v>
      </c>
      <c r="F108" s="25">
        <v>4749988.6900000004</v>
      </c>
      <c r="G108" s="25">
        <v>4749988.6900000004</v>
      </c>
      <c r="H108" s="26">
        <f t="shared" si="27"/>
        <v>3094666.71</v>
      </c>
      <c r="I108" s="25">
        <v>810189.72</v>
      </c>
      <c r="J108" s="26">
        <f t="shared" si="22"/>
        <v>2284476.9900000002</v>
      </c>
      <c r="K108" s="2" t="str">
        <f t="shared" si="29"/>
        <v>Correcto</v>
      </c>
    </row>
    <row r="109" spans="1:11" ht="14.25" customHeight="1" x14ac:dyDescent="0.25">
      <c r="A109" s="21"/>
      <c r="B109" s="21" t="s">
        <v>41</v>
      </c>
      <c r="C109" s="25">
        <v>3231800</v>
      </c>
      <c r="D109" s="26">
        <f t="shared" si="25"/>
        <v>1743006.3199999994</v>
      </c>
      <c r="E109" s="25">
        <v>4974806.3199999994</v>
      </c>
      <c r="F109" s="25">
        <v>2590684.21</v>
      </c>
      <c r="G109" s="25">
        <v>2590684.21</v>
      </c>
      <c r="H109" s="26">
        <f t="shared" si="27"/>
        <v>2384122.1099999994</v>
      </c>
      <c r="I109" s="25">
        <v>564297.09</v>
      </c>
      <c r="J109" s="26">
        <f t="shared" si="22"/>
        <v>1819825.0199999996</v>
      </c>
      <c r="K109" s="2" t="str">
        <f t="shared" si="29"/>
        <v>Correcto</v>
      </c>
    </row>
    <row r="110" spans="1:11" ht="14.25" customHeight="1" x14ac:dyDescent="0.25">
      <c r="A110" s="21"/>
      <c r="B110" s="21" t="s">
        <v>42</v>
      </c>
      <c r="C110" s="25">
        <v>134796219</v>
      </c>
      <c r="D110" s="26">
        <f t="shared" si="25"/>
        <v>34982683.659999996</v>
      </c>
      <c r="E110" s="25">
        <v>169778902.66</v>
      </c>
      <c r="F110" s="25">
        <v>34748716.670000002</v>
      </c>
      <c r="G110" s="25">
        <v>34748716.670000002</v>
      </c>
      <c r="H110" s="26">
        <f t="shared" si="27"/>
        <v>135030185.99000001</v>
      </c>
      <c r="I110" s="25">
        <v>2327879.11</v>
      </c>
      <c r="J110" s="26">
        <f t="shared" si="22"/>
        <v>132702306.88000001</v>
      </c>
      <c r="K110" s="2" t="str">
        <f t="shared" si="29"/>
        <v>Correcto</v>
      </c>
    </row>
    <row r="111" spans="1:11" ht="14.25" customHeight="1" x14ac:dyDescent="0.25">
      <c r="A111" s="21"/>
      <c r="B111" s="21" t="s">
        <v>43</v>
      </c>
      <c r="C111" s="25">
        <v>208332080</v>
      </c>
      <c r="D111" s="26">
        <f t="shared" si="25"/>
        <v>524005589.56000006</v>
      </c>
      <c r="E111" s="25">
        <v>732337669.56000006</v>
      </c>
      <c r="F111" s="25">
        <v>388816651.42000008</v>
      </c>
      <c r="G111" s="25">
        <v>388816651.42000008</v>
      </c>
      <c r="H111" s="26">
        <f t="shared" si="27"/>
        <v>343521018.13999999</v>
      </c>
      <c r="I111" s="25">
        <v>311619059.08000004</v>
      </c>
      <c r="J111" s="26">
        <f t="shared" si="22"/>
        <v>31901959.059999943</v>
      </c>
      <c r="K111" s="2" t="str">
        <f t="shared" si="29"/>
        <v>Correcto</v>
      </c>
    </row>
    <row r="112" spans="1:11" ht="14.25" customHeight="1" x14ac:dyDescent="0.25">
      <c r="A112" s="21"/>
      <c r="B112" s="20" t="s">
        <v>44</v>
      </c>
      <c r="C112" s="22">
        <f>+SUM(C113:C121)</f>
        <v>460668842</v>
      </c>
      <c r="D112" s="22">
        <f t="shared" si="25"/>
        <v>19910443.689999998</v>
      </c>
      <c r="E112" s="22">
        <f t="shared" ref="E112:G112" si="36">+SUM(E113:E121)</f>
        <v>480579285.69</v>
      </c>
      <c r="F112" s="22">
        <f t="shared" si="36"/>
        <v>472096411.56</v>
      </c>
      <c r="G112" s="22">
        <f t="shared" si="36"/>
        <v>472096411.56</v>
      </c>
      <c r="H112" s="22">
        <f t="shared" si="27"/>
        <v>8482874.1299999952</v>
      </c>
      <c r="I112" s="22">
        <f t="shared" ref="I112" si="37">+SUM(I113:I121)</f>
        <v>4364403.99</v>
      </c>
      <c r="J112" s="22">
        <f t="shared" si="22"/>
        <v>4118470.139999995</v>
      </c>
      <c r="K112" s="2" t="str">
        <f t="shared" si="29"/>
        <v>Correcto</v>
      </c>
    </row>
    <row r="113" spans="1:11" ht="14.25" customHeight="1" x14ac:dyDescent="0.25">
      <c r="A113" s="21"/>
      <c r="B113" s="21" t="s">
        <v>45</v>
      </c>
      <c r="C113" s="25">
        <v>340000000</v>
      </c>
      <c r="D113" s="26">
        <f t="shared" si="25"/>
        <v>30198905.139999986</v>
      </c>
      <c r="E113" s="25">
        <v>370198905.13999999</v>
      </c>
      <c r="F113" s="25">
        <v>369848615.74000001</v>
      </c>
      <c r="G113" s="25">
        <v>369848615.74000001</v>
      </c>
      <c r="H113" s="26">
        <f t="shared" si="27"/>
        <v>350289.39999997616</v>
      </c>
      <c r="I113" s="25">
        <v>350289.4</v>
      </c>
      <c r="J113" s="26">
        <f t="shared" si="22"/>
        <v>-2.3865140974521637E-8</v>
      </c>
      <c r="K113" s="2" t="str">
        <f t="shared" si="29"/>
        <v>Correcto</v>
      </c>
    </row>
    <row r="114" spans="1:11" ht="14.25" customHeight="1" x14ac:dyDescent="0.25">
      <c r="A114" s="21"/>
      <c r="B114" s="21" t="s">
        <v>46</v>
      </c>
      <c r="C114" s="25"/>
      <c r="D114" s="26">
        <f t="shared" si="25"/>
        <v>0</v>
      </c>
      <c r="E114" s="25"/>
      <c r="F114" s="25"/>
      <c r="G114" s="25"/>
      <c r="H114" s="26">
        <f t="shared" si="27"/>
        <v>0</v>
      </c>
      <c r="I114" s="25"/>
      <c r="J114" s="26">
        <f t="shared" si="22"/>
        <v>0</v>
      </c>
      <c r="K114" s="2" t="str">
        <f t="shared" si="29"/>
        <v>Correcto</v>
      </c>
    </row>
    <row r="115" spans="1:11" ht="14.25" customHeight="1" x14ac:dyDescent="0.25">
      <c r="A115" s="21"/>
      <c r="B115" s="21" t="s">
        <v>47</v>
      </c>
      <c r="C115" s="25">
        <v>4100000</v>
      </c>
      <c r="D115" s="26">
        <f t="shared" si="25"/>
        <v>0</v>
      </c>
      <c r="E115" s="25">
        <v>4100000</v>
      </c>
      <c r="F115" s="25">
        <v>0</v>
      </c>
      <c r="G115" s="25">
        <v>0</v>
      </c>
      <c r="H115" s="26">
        <f t="shared" si="27"/>
        <v>4100000</v>
      </c>
      <c r="I115" s="25">
        <v>0</v>
      </c>
      <c r="J115" s="26">
        <f t="shared" si="22"/>
        <v>4100000</v>
      </c>
      <c r="K115" s="2" t="str">
        <f t="shared" si="29"/>
        <v>Correcto</v>
      </c>
    </row>
    <row r="116" spans="1:11" ht="14.25" customHeight="1" x14ac:dyDescent="0.25">
      <c r="A116" s="21"/>
      <c r="B116" s="21" t="s">
        <v>48</v>
      </c>
      <c r="C116" s="25">
        <v>116568842</v>
      </c>
      <c r="D116" s="26">
        <f>+E116-C116</f>
        <v>-10288461.450000003</v>
      </c>
      <c r="E116" s="25">
        <v>106280380.55</v>
      </c>
      <c r="F116" s="25">
        <v>102247795.81999999</v>
      </c>
      <c r="G116" s="25">
        <v>102247795.81999999</v>
      </c>
      <c r="H116" s="26">
        <f t="shared" si="27"/>
        <v>4032584.7300000042</v>
      </c>
      <c r="I116" s="25">
        <v>4014114.59</v>
      </c>
      <c r="J116" s="26">
        <f t="shared" si="22"/>
        <v>18470.140000004321</v>
      </c>
      <c r="K116" s="2" t="str">
        <f t="shared" si="29"/>
        <v>Correcto</v>
      </c>
    </row>
    <row r="117" spans="1:11" ht="14.25" customHeight="1" x14ac:dyDescent="0.25">
      <c r="A117" s="21"/>
      <c r="B117" s="21" t="s">
        <v>49</v>
      </c>
      <c r="C117" s="25"/>
      <c r="D117" s="26">
        <f t="shared" si="25"/>
        <v>0</v>
      </c>
      <c r="E117" s="25"/>
      <c r="F117" s="25"/>
      <c r="G117" s="25"/>
      <c r="H117" s="26">
        <f t="shared" si="27"/>
        <v>0</v>
      </c>
      <c r="I117" s="25"/>
      <c r="J117" s="26">
        <f t="shared" si="22"/>
        <v>0</v>
      </c>
      <c r="K117" s="2" t="str">
        <f t="shared" si="29"/>
        <v>Correcto</v>
      </c>
    </row>
    <row r="118" spans="1:11" ht="14.25" customHeight="1" x14ac:dyDescent="0.25">
      <c r="A118" s="21"/>
      <c r="B118" s="21" t="s">
        <v>50</v>
      </c>
      <c r="C118" s="25">
        <v>0</v>
      </c>
      <c r="D118" s="26">
        <f t="shared" si="25"/>
        <v>0</v>
      </c>
      <c r="E118" s="25"/>
      <c r="F118" s="25"/>
      <c r="G118" s="25"/>
      <c r="H118" s="26">
        <f t="shared" si="27"/>
        <v>0</v>
      </c>
      <c r="I118" s="25"/>
      <c r="J118" s="26">
        <f t="shared" si="22"/>
        <v>0</v>
      </c>
      <c r="K118" s="2" t="str">
        <f t="shared" si="29"/>
        <v>Correcto</v>
      </c>
    </row>
    <row r="119" spans="1:11" ht="14.25" customHeight="1" x14ac:dyDescent="0.25">
      <c r="A119" s="21"/>
      <c r="B119" s="21" t="s">
        <v>51</v>
      </c>
      <c r="C119" s="25"/>
      <c r="D119" s="26">
        <f t="shared" si="25"/>
        <v>0</v>
      </c>
      <c r="E119" s="25"/>
      <c r="F119" s="25"/>
      <c r="G119" s="25"/>
      <c r="H119" s="26">
        <f t="shared" si="27"/>
        <v>0</v>
      </c>
      <c r="I119" s="25"/>
      <c r="J119" s="26">
        <f t="shared" si="22"/>
        <v>0</v>
      </c>
      <c r="K119" s="2" t="str">
        <f t="shared" si="29"/>
        <v>Correcto</v>
      </c>
    </row>
    <row r="120" spans="1:11" ht="14.25" customHeight="1" x14ac:dyDescent="0.25">
      <c r="A120" s="21"/>
      <c r="B120" s="21" t="s">
        <v>52</v>
      </c>
      <c r="C120" s="25"/>
      <c r="D120" s="26">
        <f t="shared" si="25"/>
        <v>0</v>
      </c>
      <c r="E120" s="25"/>
      <c r="F120" s="25"/>
      <c r="G120" s="25"/>
      <c r="H120" s="26">
        <f t="shared" si="27"/>
        <v>0</v>
      </c>
      <c r="I120" s="25"/>
      <c r="J120" s="26">
        <f t="shared" si="22"/>
        <v>0</v>
      </c>
      <c r="K120" s="2" t="str">
        <f t="shared" si="29"/>
        <v>Correcto</v>
      </c>
    </row>
    <row r="121" spans="1:11" ht="14.25" customHeight="1" x14ac:dyDescent="0.25">
      <c r="A121" s="21"/>
      <c r="B121" s="21" t="s">
        <v>53</v>
      </c>
      <c r="C121" s="25"/>
      <c r="D121" s="26">
        <f t="shared" si="25"/>
        <v>0</v>
      </c>
      <c r="E121" s="25"/>
      <c r="F121" s="25"/>
      <c r="G121" s="25"/>
      <c r="H121" s="26">
        <f t="shared" si="27"/>
        <v>0</v>
      </c>
      <c r="I121" s="25"/>
      <c r="J121" s="26">
        <f t="shared" si="22"/>
        <v>0</v>
      </c>
      <c r="K121" s="2" t="str">
        <f t="shared" si="29"/>
        <v>Correcto</v>
      </c>
    </row>
    <row r="122" spans="1:11" ht="14.25" customHeight="1" x14ac:dyDescent="0.25">
      <c r="A122" s="21"/>
      <c r="B122" s="20" t="s">
        <v>54</v>
      </c>
      <c r="C122" s="22">
        <f>+SUM(C123:C131)</f>
        <v>139308175</v>
      </c>
      <c r="D122" s="22">
        <f t="shared" si="25"/>
        <v>818223777.4799999</v>
      </c>
      <c r="E122" s="22">
        <f t="shared" ref="E122:G122" si="38">+SUM(E123:E131)</f>
        <v>957531952.4799999</v>
      </c>
      <c r="F122" s="22">
        <f t="shared" si="38"/>
        <v>509300323.2100001</v>
      </c>
      <c r="G122" s="22">
        <f t="shared" si="38"/>
        <v>509300323.2100001</v>
      </c>
      <c r="H122" s="22">
        <f t="shared" si="27"/>
        <v>448231629.2699998</v>
      </c>
      <c r="I122" s="22">
        <f t="shared" ref="I122" si="39">+SUM(I123:I131)</f>
        <v>195272328.68999997</v>
      </c>
      <c r="J122" s="22">
        <f t="shared" si="22"/>
        <v>252959300.57999983</v>
      </c>
      <c r="K122" s="2" t="str">
        <f t="shared" si="29"/>
        <v>Correcto</v>
      </c>
    </row>
    <row r="123" spans="1:11" ht="14.25" customHeight="1" x14ac:dyDescent="0.25">
      <c r="A123" s="21"/>
      <c r="B123" s="21" t="s">
        <v>55</v>
      </c>
      <c r="C123" s="25">
        <v>39900000</v>
      </c>
      <c r="D123" s="26">
        <f t="shared" si="25"/>
        <v>109957882.60999998</v>
      </c>
      <c r="E123" s="25">
        <v>149857882.60999998</v>
      </c>
      <c r="F123" s="25">
        <v>99494624.600000024</v>
      </c>
      <c r="G123" s="25">
        <v>99494624.600000024</v>
      </c>
      <c r="H123" s="26">
        <f t="shared" si="27"/>
        <v>50363258.009999961</v>
      </c>
      <c r="I123" s="25">
        <v>22664967.599999998</v>
      </c>
      <c r="J123" s="26">
        <f t="shared" si="22"/>
        <v>27698290.409999963</v>
      </c>
      <c r="K123" s="2" t="str">
        <f t="shared" si="29"/>
        <v>Correcto</v>
      </c>
    </row>
    <row r="124" spans="1:11" ht="14.25" customHeight="1" x14ac:dyDescent="0.25">
      <c r="A124" s="21"/>
      <c r="B124" s="21" t="s">
        <v>56</v>
      </c>
      <c r="C124" s="25">
        <v>7000000</v>
      </c>
      <c r="D124" s="26">
        <f t="shared" si="25"/>
        <v>32346388.899999984</v>
      </c>
      <c r="E124" s="25">
        <v>39346388.899999984</v>
      </c>
      <c r="F124" s="25">
        <v>29094283.899999999</v>
      </c>
      <c r="G124" s="25">
        <v>29094283.899999999</v>
      </c>
      <c r="H124" s="26">
        <f t="shared" si="27"/>
        <v>10252104.999999985</v>
      </c>
      <c r="I124" s="25">
        <v>10074448.359999999</v>
      </c>
      <c r="J124" s="26">
        <f t="shared" si="22"/>
        <v>177656.63999998569</v>
      </c>
      <c r="K124" s="2" t="str">
        <f t="shared" si="29"/>
        <v>Correcto</v>
      </c>
    </row>
    <row r="125" spans="1:11" ht="14.25" customHeight="1" x14ac:dyDescent="0.25">
      <c r="A125" s="21"/>
      <c r="B125" s="21" t="s">
        <v>57</v>
      </c>
      <c r="C125" s="25">
        <v>4000000</v>
      </c>
      <c r="D125" s="26">
        <f t="shared" si="25"/>
        <v>384419217.10999995</v>
      </c>
      <c r="E125" s="25">
        <v>388419217.10999995</v>
      </c>
      <c r="F125" s="25">
        <v>119927570.82000001</v>
      </c>
      <c r="G125" s="25">
        <v>119927570.82000001</v>
      </c>
      <c r="H125" s="26">
        <f t="shared" si="27"/>
        <v>268491646.28999996</v>
      </c>
      <c r="I125" s="25">
        <v>112379702.59999999</v>
      </c>
      <c r="J125" s="26">
        <f t="shared" si="22"/>
        <v>156111943.68999997</v>
      </c>
      <c r="K125" s="2" t="str">
        <f t="shared" si="29"/>
        <v>Correcto</v>
      </c>
    </row>
    <row r="126" spans="1:11" ht="14.25" customHeight="1" x14ac:dyDescent="0.25">
      <c r="A126" s="21"/>
      <c r="B126" s="21" t="s">
        <v>58</v>
      </c>
      <c r="C126" s="25">
        <v>30630720</v>
      </c>
      <c r="D126" s="26">
        <f t="shared" si="25"/>
        <v>145693272.44999999</v>
      </c>
      <c r="E126" s="25">
        <v>176323992.44999999</v>
      </c>
      <c r="F126" s="25">
        <v>144383225.34</v>
      </c>
      <c r="G126" s="25">
        <v>144383225.34</v>
      </c>
      <c r="H126" s="26">
        <f t="shared" si="27"/>
        <v>31940767.109999985</v>
      </c>
      <c r="I126" s="25">
        <v>23278960.98</v>
      </c>
      <c r="J126" s="26">
        <f t="shared" si="22"/>
        <v>8661806.1299999841</v>
      </c>
      <c r="K126" s="2" t="str">
        <f t="shared" si="29"/>
        <v>Correcto</v>
      </c>
    </row>
    <row r="127" spans="1:11" ht="14.25" customHeight="1" x14ac:dyDescent="0.25">
      <c r="A127" s="21"/>
      <c r="B127" s="21" t="s">
        <v>59</v>
      </c>
      <c r="C127" s="25">
        <v>0</v>
      </c>
      <c r="D127" s="26">
        <f t="shared" si="25"/>
        <v>360321.54</v>
      </c>
      <c r="E127" s="25">
        <v>360321.54</v>
      </c>
      <c r="F127" s="25">
        <v>0</v>
      </c>
      <c r="G127" s="25">
        <v>0</v>
      </c>
      <c r="H127" s="26">
        <f t="shared" si="27"/>
        <v>360321.54</v>
      </c>
      <c r="I127" s="25">
        <v>360321.54</v>
      </c>
      <c r="J127" s="26">
        <f t="shared" si="22"/>
        <v>0</v>
      </c>
      <c r="K127" s="2" t="str">
        <f t="shared" si="29"/>
        <v>Correcto</v>
      </c>
    </row>
    <row r="128" spans="1:11" ht="14.25" customHeight="1" x14ac:dyDescent="0.25">
      <c r="A128" s="21"/>
      <c r="B128" s="21" t="s">
        <v>60</v>
      </c>
      <c r="C128" s="25">
        <v>52777455</v>
      </c>
      <c r="D128" s="26">
        <f t="shared" si="25"/>
        <v>141622837.76999998</v>
      </c>
      <c r="E128" s="25">
        <v>194400292.76999998</v>
      </c>
      <c r="F128" s="25">
        <v>111601527.87</v>
      </c>
      <c r="G128" s="25">
        <v>111601527.87</v>
      </c>
      <c r="H128" s="26">
        <f t="shared" si="27"/>
        <v>82798764.899999976</v>
      </c>
      <c r="I128" s="25">
        <v>22970457.629999999</v>
      </c>
      <c r="J128" s="26">
        <f t="shared" si="22"/>
        <v>59828307.269999981</v>
      </c>
      <c r="K128" s="2" t="str">
        <f t="shared" si="29"/>
        <v>Correcto</v>
      </c>
    </row>
    <row r="129" spans="1:11" ht="14.25" customHeight="1" x14ac:dyDescent="0.25">
      <c r="A129" s="21"/>
      <c r="B129" s="21" t="s">
        <v>61</v>
      </c>
      <c r="C129" s="25"/>
      <c r="D129" s="26">
        <f t="shared" si="25"/>
        <v>0</v>
      </c>
      <c r="E129" s="25"/>
      <c r="F129" s="25"/>
      <c r="G129" s="25"/>
      <c r="H129" s="26">
        <f t="shared" si="27"/>
        <v>0</v>
      </c>
      <c r="I129" s="25"/>
      <c r="J129" s="26">
        <f t="shared" si="22"/>
        <v>0</v>
      </c>
      <c r="K129" s="2" t="str">
        <f t="shared" si="29"/>
        <v>Correcto</v>
      </c>
    </row>
    <row r="130" spans="1:11" ht="14.25" customHeight="1" x14ac:dyDescent="0.25">
      <c r="A130" s="21"/>
      <c r="B130" s="21" t="s">
        <v>62</v>
      </c>
      <c r="C130" s="25">
        <v>0</v>
      </c>
      <c r="D130" s="26">
        <f t="shared" si="25"/>
        <v>0</v>
      </c>
      <c r="E130" s="25"/>
      <c r="F130" s="25"/>
      <c r="G130" s="25"/>
      <c r="H130" s="26">
        <f t="shared" si="27"/>
        <v>0</v>
      </c>
      <c r="I130" s="25"/>
      <c r="J130" s="26">
        <f t="shared" si="22"/>
        <v>0</v>
      </c>
      <c r="K130" s="2" t="str">
        <f t="shared" si="29"/>
        <v>Correcto</v>
      </c>
    </row>
    <row r="131" spans="1:11" ht="14.25" customHeight="1" x14ac:dyDescent="0.25">
      <c r="A131" s="21"/>
      <c r="B131" s="21" t="s">
        <v>63</v>
      </c>
      <c r="C131" s="25">
        <v>5000000</v>
      </c>
      <c r="D131" s="26">
        <f t="shared" si="25"/>
        <v>3823857.1000000015</v>
      </c>
      <c r="E131" s="25">
        <v>8823857.1000000015</v>
      </c>
      <c r="F131" s="25">
        <v>4799090.6800000006</v>
      </c>
      <c r="G131" s="25">
        <v>4799090.6800000006</v>
      </c>
      <c r="H131" s="26">
        <f t="shared" si="27"/>
        <v>4024766.4200000009</v>
      </c>
      <c r="I131" s="25">
        <v>3543469.98</v>
      </c>
      <c r="J131" s="26">
        <f t="shared" si="22"/>
        <v>481296.44000000088</v>
      </c>
      <c r="K131" s="2" t="str">
        <f t="shared" si="29"/>
        <v>Correcto</v>
      </c>
    </row>
    <row r="132" spans="1:11" ht="14.25" customHeight="1" x14ac:dyDescent="0.25">
      <c r="A132" s="21"/>
      <c r="B132" s="20" t="s">
        <v>64</v>
      </c>
      <c r="C132" s="22">
        <f>+SUM(C133:C135)</f>
        <v>5276013491</v>
      </c>
      <c r="D132" s="22">
        <f t="shared" si="25"/>
        <v>14481620278.810001</v>
      </c>
      <c r="E132" s="22">
        <f t="shared" ref="E132:G132" si="40">+SUM(E133:E135)</f>
        <v>19757633769.810001</v>
      </c>
      <c r="F132" s="22">
        <f t="shared" si="40"/>
        <v>16820412361.990002</v>
      </c>
      <c r="G132" s="22">
        <f t="shared" si="40"/>
        <v>16820412361.990002</v>
      </c>
      <c r="H132" s="22">
        <f t="shared" si="27"/>
        <v>2937221407.8199997</v>
      </c>
      <c r="I132" s="22">
        <f t="shared" ref="I132" si="41">+SUM(I133:I135)</f>
        <v>2810260217.4900007</v>
      </c>
      <c r="J132" s="22">
        <f t="shared" si="22"/>
        <v>126961190.32999897</v>
      </c>
      <c r="K132" s="2" t="str">
        <f t="shared" si="29"/>
        <v>Correcto</v>
      </c>
    </row>
    <row r="133" spans="1:11" ht="14.25" customHeight="1" x14ac:dyDescent="0.25">
      <c r="A133" s="21"/>
      <c r="B133" s="21" t="s">
        <v>65</v>
      </c>
      <c r="C133" s="25">
        <v>4441666496</v>
      </c>
      <c r="D133" s="26">
        <f t="shared" si="25"/>
        <v>14481620278.810001</v>
      </c>
      <c r="E133" s="25">
        <v>18923286774.810001</v>
      </c>
      <c r="F133" s="25">
        <v>16041586750.430002</v>
      </c>
      <c r="G133" s="25">
        <v>16041586750.430002</v>
      </c>
      <c r="H133" s="26">
        <f t="shared" si="27"/>
        <v>2881700024.3799992</v>
      </c>
      <c r="I133" s="25">
        <v>2754738834.0500007</v>
      </c>
      <c r="J133" s="26">
        <f t="shared" si="22"/>
        <v>126961190.32999849</v>
      </c>
      <c r="K133" s="2" t="str">
        <f t="shared" si="29"/>
        <v>Correcto</v>
      </c>
    </row>
    <row r="134" spans="1:11" ht="14.25" customHeight="1" x14ac:dyDescent="0.25">
      <c r="A134" s="21"/>
      <c r="B134" s="21" t="s">
        <v>66</v>
      </c>
      <c r="C134" s="25"/>
      <c r="D134" s="26">
        <f t="shared" si="25"/>
        <v>0</v>
      </c>
      <c r="E134" s="25"/>
      <c r="F134" s="25"/>
      <c r="G134" s="25"/>
      <c r="H134" s="26">
        <f t="shared" si="27"/>
        <v>0</v>
      </c>
      <c r="I134" s="25"/>
      <c r="J134" s="26">
        <f t="shared" si="22"/>
        <v>0</v>
      </c>
      <c r="K134" s="2" t="str">
        <f t="shared" si="29"/>
        <v>Correcto</v>
      </c>
    </row>
    <row r="135" spans="1:11" ht="14.25" customHeight="1" x14ac:dyDescent="0.25">
      <c r="A135" s="21"/>
      <c r="B135" s="21" t="s">
        <v>67</v>
      </c>
      <c r="C135" s="25">
        <v>834346995</v>
      </c>
      <c r="D135" s="26">
        <f t="shared" si="25"/>
        <v>0</v>
      </c>
      <c r="E135" s="25">
        <v>834346995</v>
      </c>
      <c r="F135" s="25">
        <v>778825611.55999994</v>
      </c>
      <c r="G135" s="25">
        <v>778825611.55999994</v>
      </c>
      <c r="H135" s="26">
        <f t="shared" si="27"/>
        <v>55521383.440000057</v>
      </c>
      <c r="I135" s="25">
        <v>55521383.439999998</v>
      </c>
      <c r="J135" s="26">
        <f t="shared" si="22"/>
        <v>5.9604644775390625E-8</v>
      </c>
      <c r="K135" s="2" t="str">
        <f t="shared" si="29"/>
        <v>Correcto</v>
      </c>
    </row>
    <row r="136" spans="1:11" ht="14.25" customHeight="1" x14ac:dyDescent="0.25">
      <c r="A136" s="21"/>
      <c r="B136" s="20" t="s">
        <v>68</v>
      </c>
      <c r="C136" s="22">
        <f>+SUM(C137:C144)</f>
        <v>0</v>
      </c>
      <c r="D136" s="22">
        <f t="shared" si="25"/>
        <v>200986701.13</v>
      </c>
      <c r="E136" s="22">
        <f t="shared" ref="E136:G136" si="42">+SUM(E137:E144)</f>
        <v>200986701.13</v>
      </c>
      <c r="F136" s="22">
        <f t="shared" si="42"/>
        <v>174080752.16</v>
      </c>
      <c r="G136" s="22">
        <f t="shared" si="42"/>
        <v>174080752.16</v>
      </c>
      <c r="H136" s="22">
        <f t="shared" si="27"/>
        <v>26905948.969999999</v>
      </c>
      <c r="I136" s="22">
        <f t="shared" ref="I136" si="43">+SUM(I137:I144)</f>
        <v>0</v>
      </c>
      <c r="J136" s="22">
        <f t="shared" si="22"/>
        <v>26905948.969999999</v>
      </c>
      <c r="K136" s="2" t="str">
        <f t="shared" si="29"/>
        <v>Correcto</v>
      </c>
    </row>
    <row r="137" spans="1:11" ht="14.25" customHeight="1" x14ac:dyDescent="0.25">
      <c r="A137" s="21"/>
      <c r="B137" s="21" t="s">
        <v>69</v>
      </c>
      <c r="C137" s="25"/>
      <c r="D137" s="26">
        <f t="shared" si="25"/>
        <v>0</v>
      </c>
      <c r="E137" s="25"/>
      <c r="F137" s="25"/>
      <c r="G137" s="25"/>
      <c r="H137" s="26">
        <f t="shared" si="27"/>
        <v>0</v>
      </c>
      <c r="I137" s="25"/>
      <c r="J137" s="26">
        <f t="shared" ref="J137:J158" si="44">+H137-I137</f>
        <v>0</v>
      </c>
      <c r="K137" s="2" t="str">
        <f t="shared" si="29"/>
        <v>Correcto</v>
      </c>
    </row>
    <row r="138" spans="1:11" ht="14.25" customHeight="1" x14ac:dyDescent="0.25">
      <c r="A138" s="21"/>
      <c r="B138" s="21" t="s">
        <v>70</v>
      </c>
      <c r="C138" s="25"/>
      <c r="D138" s="26">
        <f t="shared" si="25"/>
        <v>0</v>
      </c>
      <c r="E138" s="25"/>
      <c r="F138" s="25"/>
      <c r="G138" s="25"/>
      <c r="H138" s="26">
        <f t="shared" si="27"/>
        <v>0</v>
      </c>
      <c r="I138" s="25"/>
      <c r="J138" s="26">
        <f t="shared" si="44"/>
        <v>0</v>
      </c>
      <c r="K138" s="2" t="str">
        <f t="shared" si="29"/>
        <v>Correcto</v>
      </c>
    </row>
    <row r="139" spans="1:11" ht="14.25" customHeight="1" x14ac:dyDescent="0.25">
      <c r="A139" s="21"/>
      <c r="B139" s="21" t="s">
        <v>71</v>
      </c>
      <c r="C139" s="25"/>
      <c r="D139" s="26">
        <f t="shared" si="25"/>
        <v>0</v>
      </c>
      <c r="E139" s="25"/>
      <c r="F139" s="25"/>
      <c r="G139" s="25"/>
      <c r="H139" s="26">
        <f t="shared" si="27"/>
        <v>0</v>
      </c>
      <c r="I139" s="25"/>
      <c r="J139" s="26">
        <f t="shared" si="44"/>
        <v>0</v>
      </c>
      <c r="K139" s="2" t="str">
        <f t="shared" si="29"/>
        <v>Correcto</v>
      </c>
    </row>
    <row r="140" spans="1:11" ht="14.25" customHeight="1" x14ac:dyDescent="0.25">
      <c r="A140" s="21"/>
      <c r="B140" s="21" t="s">
        <v>72</v>
      </c>
      <c r="C140" s="25"/>
      <c r="D140" s="26">
        <f t="shared" si="25"/>
        <v>0</v>
      </c>
      <c r="E140" s="25"/>
      <c r="F140" s="25"/>
      <c r="G140" s="25"/>
      <c r="H140" s="26">
        <f t="shared" si="27"/>
        <v>0</v>
      </c>
      <c r="I140" s="25"/>
      <c r="J140" s="26">
        <f t="shared" si="44"/>
        <v>0</v>
      </c>
      <c r="K140" s="2" t="str">
        <f t="shared" si="29"/>
        <v>Correcto</v>
      </c>
    </row>
    <row r="141" spans="1:11" ht="14.25" customHeight="1" x14ac:dyDescent="0.25">
      <c r="A141" s="21"/>
      <c r="B141" s="21" t="s">
        <v>73</v>
      </c>
      <c r="C141" s="25"/>
      <c r="D141" s="26">
        <f t="shared" si="25"/>
        <v>0</v>
      </c>
      <c r="E141" s="25"/>
      <c r="F141" s="25"/>
      <c r="G141" s="25"/>
      <c r="H141" s="26">
        <f t="shared" si="27"/>
        <v>0</v>
      </c>
      <c r="I141" s="25"/>
      <c r="J141" s="26">
        <f t="shared" si="44"/>
        <v>0</v>
      </c>
      <c r="K141" s="2" t="str">
        <f t="shared" si="29"/>
        <v>Correcto</v>
      </c>
    </row>
    <row r="142" spans="1:11" ht="14.25" customHeight="1" x14ac:dyDescent="0.25">
      <c r="A142" s="21"/>
      <c r="B142" s="21" t="s">
        <v>74</v>
      </c>
      <c r="C142" s="25"/>
      <c r="D142" s="26">
        <f t="shared" si="25"/>
        <v>0</v>
      </c>
      <c r="E142" s="25"/>
      <c r="F142" s="25"/>
      <c r="G142" s="25"/>
      <c r="H142" s="26">
        <f t="shared" si="27"/>
        <v>0</v>
      </c>
      <c r="I142" s="25"/>
      <c r="J142" s="26">
        <f t="shared" si="44"/>
        <v>0</v>
      </c>
      <c r="K142" s="2" t="str">
        <f t="shared" si="29"/>
        <v>Correcto</v>
      </c>
    </row>
    <row r="143" spans="1:11" ht="14.25" customHeight="1" x14ac:dyDescent="0.25">
      <c r="A143" s="21"/>
      <c r="B143" s="21" t="s">
        <v>75</v>
      </c>
      <c r="C143" s="25">
        <v>0</v>
      </c>
      <c r="D143" s="26">
        <f t="shared" si="25"/>
        <v>174080752.16</v>
      </c>
      <c r="E143" s="25">
        <v>174080752.16</v>
      </c>
      <c r="F143" s="25">
        <v>174080752.16</v>
      </c>
      <c r="G143" s="25">
        <v>174080752.16</v>
      </c>
      <c r="H143" s="26">
        <f t="shared" si="27"/>
        <v>0</v>
      </c>
      <c r="I143" s="25">
        <v>0</v>
      </c>
      <c r="J143" s="26">
        <f t="shared" si="44"/>
        <v>0</v>
      </c>
      <c r="K143" s="2" t="str">
        <f t="shared" si="29"/>
        <v>Correcto</v>
      </c>
    </row>
    <row r="144" spans="1:11" ht="14.25" customHeight="1" x14ac:dyDescent="0.25">
      <c r="A144" s="21"/>
      <c r="B144" s="21" t="s">
        <v>76</v>
      </c>
      <c r="C144" s="25">
        <v>0</v>
      </c>
      <c r="D144" s="26">
        <f t="shared" si="25"/>
        <v>26905948.970000003</v>
      </c>
      <c r="E144" s="25">
        <v>26905948.970000003</v>
      </c>
      <c r="F144" s="25">
        <v>0</v>
      </c>
      <c r="G144" s="25">
        <v>0</v>
      </c>
      <c r="H144" s="26">
        <f t="shared" si="27"/>
        <v>26905948.970000003</v>
      </c>
      <c r="I144" s="25">
        <v>0</v>
      </c>
      <c r="J144" s="26">
        <f t="shared" si="44"/>
        <v>26905948.970000003</v>
      </c>
      <c r="K144" s="2" t="str">
        <f t="shared" si="29"/>
        <v>Correcto</v>
      </c>
    </row>
    <row r="145" spans="1:11" ht="14.25" customHeight="1" x14ac:dyDescent="0.25">
      <c r="A145" s="21"/>
      <c r="B145" s="20" t="s">
        <v>77</v>
      </c>
      <c r="C145" s="22">
        <f>+SUM(C146:C148)</f>
        <v>0</v>
      </c>
      <c r="D145" s="22">
        <f t="shared" si="25"/>
        <v>0</v>
      </c>
      <c r="E145" s="22">
        <f t="shared" ref="E145:G145" si="45">+SUM(E146:E148)</f>
        <v>0</v>
      </c>
      <c r="F145" s="22">
        <f t="shared" si="45"/>
        <v>0</v>
      </c>
      <c r="G145" s="22">
        <f t="shared" si="45"/>
        <v>0</v>
      </c>
      <c r="H145" s="22">
        <f t="shared" si="27"/>
        <v>0</v>
      </c>
      <c r="I145" s="22">
        <f t="shared" ref="I145" si="46">+SUM(I146:I148)</f>
        <v>0</v>
      </c>
      <c r="J145" s="22">
        <f t="shared" si="44"/>
        <v>0</v>
      </c>
      <c r="K145" s="2" t="str">
        <f t="shared" si="29"/>
        <v>Correcto</v>
      </c>
    </row>
    <row r="146" spans="1:11" ht="14.25" customHeight="1" x14ac:dyDescent="0.25">
      <c r="A146" s="21"/>
      <c r="B146" s="21" t="s">
        <v>78</v>
      </c>
      <c r="C146" s="25"/>
      <c r="D146" s="26">
        <f t="shared" si="25"/>
        <v>0</v>
      </c>
      <c r="E146" s="25"/>
      <c r="F146" s="25"/>
      <c r="G146" s="25"/>
      <c r="H146" s="26">
        <f t="shared" si="27"/>
        <v>0</v>
      </c>
      <c r="I146" s="25"/>
      <c r="J146" s="26">
        <f t="shared" si="44"/>
        <v>0</v>
      </c>
      <c r="K146" s="2" t="str">
        <f t="shared" si="29"/>
        <v>Correcto</v>
      </c>
    </row>
    <row r="147" spans="1:11" ht="14.25" customHeight="1" x14ac:dyDescent="0.25">
      <c r="A147" s="21"/>
      <c r="B147" s="21" t="s">
        <v>79</v>
      </c>
      <c r="C147" s="25"/>
      <c r="D147" s="26">
        <f t="shared" ref="D147:D156" si="47">+E147-C147</f>
        <v>0</v>
      </c>
      <c r="E147" s="25"/>
      <c r="F147" s="25"/>
      <c r="G147" s="25"/>
      <c r="H147" s="26">
        <f t="shared" ref="H147:H149" si="48">+E147-F147</f>
        <v>0</v>
      </c>
      <c r="I147" s="25"/>
      <c r="J147" s="26">
        <f t="shared" si="44"/>
        <v>0</v>
      </c>
      <c r="K147" s="2" t="str">
        <f t="shared" ref="K147:K156" si="49">IF(OR(F147=G147,F147&gt;G147),"Correcto","Incorrecto")</f>
        <v>Correcto</v>
      </c>
    </row>
    <row r="148" spans="1:11" ht="14.25" customHeight="1" x14ac:dyDescent="0.25">
      <c r="A148" s="20"/>
      <c r="B148" s="21" t="s">
        <v>80</v>
      </c>
      <c r="C148" s="25"/>
      <c r="D148" s="26">
        <f t="shared" si="47"/>
        <v>0</v>
      </c>
      <c r="E148" s="25"/>
      <c r="F148" s="25"/>
      <c r="G148" s="25"/>
      <c r="H148" s="26">
        <f t="shared" si="48"/>
        <v>0</v>
      </c>
      <c r="I148" s="25"/>
      <c r="J148" s="26">
        <f t="shared" si="44"/>
        <v>0</v>
      </c>
      <c r="K148" s="2" t="str">
        <f t="shared" si="49"/>
        <v>Correcto</v>
      </c>
    </row>
    <row r="149" spans="1:11" ht="14.25" customHeight="1" x14ac:dyDescent="0.25">
      <c r="A149" s="20"/>
      <c r="B149" s="28" t="s">
        <v>81</v>
      </c>
      <c r="C149" s="22">
        <f>+SUM(C150:C156)</f>
        <v>0</v>
      </c>
      <c r="D149" s="22">
        <f t="shared" si="47"/>
        <v>0</v>
      </c>
      <c r="E149" s="22">
        <f>+SUM(E150:E156)</f>
        <v>0</v>
      </c>
      <c r="F149" s="22">
        <f t="shared" ref="F149:G149" si="50">+SUM(F150:F156)</f>
        <v>0</v>
      </c>
      <c r="G149" s="22">
        <f t="shared" si="50"/>
        <v>0</v>
      </c>
      <c r="H149" s="22">
        <f t="shared" si="48"/>
        <v>0</v>
      </c>
      <c r="I149" s="22">
        <f t="shared" ref="I149" si="51">+SUM(I150:I156)</f>
        <v>0</v>
      </c>
      <c r="J149" s="22">
        <f t="shared" si="44"/>
        <v>0</v>
      </c>
      <c r="K149" s="2" t="str">
        <f t="shared" si="49"/>
        <v>Correcto</v>
      </c>
    </row>
    <row r="150" spans="1:11" ht="14.25" customHeight="1" x14ac:dyDescent="0.25">
      <c r="A150" s="20"/>
      <c r="B150" s="21" t="s">
        <v>82</v>
      </c>
      <c r="C150" s="25"/>
      <c r="D150" s="26">
        <f t="shared" si="47"/>
        <v>0</v>
      </c>
      <c r="E150" s="25"/>
      <c r="F150" s="25"/>
      <c r="G150" s="25"/>
      <c r="H150" s="26"/>
      <c r="I150" s="25"/>
      <c r="J150" s="26">
        <f t="shared" si="44"/>
        <v>0</v>
      </c>
      <c r="K150" s="2" t="str">
        <f t="shared" si="49"/>
        <v>Correcto</v>
      </c>
    </row>
    <row r="151" spans="1:11" ht="14.25" customHeight="1" x14ac:dyDescent="0.25">
      <c r="A151" s="20"/>
      <c r="B151" s="21" t="s">
        <v>83</v>
      </c>
      <c r="C151" s="25"/>
      <c r="D151" s="26">
        <f t="shared" si="47"/>
        <v>0</v>
      </c>
      <c r="E151" s="25"/>
      <c r="F151" s="25"/>
      <c r="G151" s="25"/>
      <c r="H151" s="26"/>
      <c r="I151" s="25"/>
      <c r="J151" s="26">
        <f t="shared" si="44"/>
        <v>0</v>
      </c>
      <c r="K151" s="2" t="str">
        <f t="shared" si="49"/>
        <v>Correcto</v>
      </c>
    </row>
    <row r="152" spans="1:11" ht="14.25" customHeight="1" x14ac:dyDescent="0.25">
      <c r="A152" s="20"/>
      <c r="B152" s="21" t="s">
        <v>84</v>
      </c>
      <c r="C152" s="25"/>
      <c r="D152" s="26">
        <f t="shared" si="47"/>
        <v>0</v>
      </c>
      <c r="E152" s="25"/>
      <c r="F152" s="25"/>
      <c r="G152" s="25"/>
      <c r="H152" s="26"/>
      <c r="I152" s="25"/>
      <c r="J152" s="26">
        <f t="shared" si="44"/>
        <v>0</v>
      </c>
      <c r="K152" s="2" t="str">
        <f t="shared" si="49"/>
        <v>Correcto</v>
      </c>
    </row>
    <row r="153" spans="1:11" ht="14.25" customHeight="1" x14ac:dyDescent="0.25">
      <c r="A153" s="20"/>
      <c r="B153" s="21" t="s">
        <v>85</v>
      </c>
      <c r="C153" s="25"/>
      <c r="D153" s="26">
        <f t="shared" si="47"/>
        <v>0</v>
      </c>
      <c r="E153" s="25"/>
      <c r="F153" s="25"/>
      <c r="G153" s="25"/>
      <c r="H153" s="26"/>
      <c r="I153" s="25"/>
      <c r="J153" s="26">
        <f t="shared" si="44"/>
        <v>0</v>
      </c>
      <c r="K153" s="2" t="str">
        <f t="shared" si="49"/>
        <v>Correcto</v>
      </c>
    </row>
    <row r="154" spans="1:11" ht="14.25" customHeight="1" x14ac:dyDescent="0.25">
      <c r="A154" s="20"/>
      <c r="B154" s="21" t="s">
        <v>86</v>
      </c>
      <c r="C154" s="25"/>
      <c r="D154" s="26">
        <f t="shared" si="47"/>
        <v>0</v>
      </c>
      <c r="E154" s="25"/>
      <c r="F154" s="25"/>
      <c r="G154" s="25"/>
      <c r="H154" s="26"/>
      <c r="I154" s="25"/>
      <c r="J154" s="26">
        <f t="shared" si="44"/>
        <v>0</v>
      </c>
      <c r="K154" s="2" t="str">
        <f t="shared" si="49"/>
        <v>Correcto</v>
      </c>
    </row>
    <row r="155" spans="1:11" ht="14.25" customHeight="1" x14ac:dyDescent="0.25">
      <c r="A155" s="20"/>
      <c r="B155" s="21" t="s">
        <v>87</v>
      </c>
      <c r="C155" s="25"/>
      <c r="D155" s="26">
        <f t="shared" si="47"/>
        <v>0</v>
      </c>
      <c r="E155" s="25"/>
      <c r="F155" s="25"/>
      <c r="G155" s="25"/>
      <c r="H155" s="26"/>
      <c r="I155" s="25"/>
      <c r="J155" s="26">
        <f t="shared" si="44"/>
        <v>0</v>
      </c>
      <c r="K155" s="2" t="str">
        <f t="shared" si="49"/>
        <v>Correcto</v>
      </c>
    </row>
    <row r="156" spans="1:11" ht="14.25" customHeight="1" x14ac:dyDescent="0.25">
      <c r="A156" s="20"/>
      <c r="B156" s="21" t="s">
        <v>88</v>
      </c>
      <c r="C156" s="25"/>
      <c r="D156" s="26">
        <f t="shared" si="47"/>
        <v>0</v>
      </c>
      <c r="E156" s="25"/>
      <c r="F156" s="25"/>
      <c r="G156" s="25"/>
      <c r="H156" s="26"/>
      <c r="I156" s="25"/>
      <c r="J156" s="26">
        <f t="shared" si="44"/>
        <v>0</v>
      </c>
      <c r="K156" s="2" t="str">
        <f t="shared" si="49"/>
        <v>Correcto</v>
      </c>
    </row>
    <row r="157" spans="1:11" ht="14.25" customHeight="1" x14ac:dyDescent="0.25">
      <c r="A157" s="20"/>
      <c r="B157" s="21"/>
      <c r="C157" s="25"/>
      <c r="D157" s="26"/>
      <c r="E157" s="25"/>
      <c r="F157" s="25"/>
      <c r="G157" s="25"/>
      <c r="H157" s="26"/>
      <c r="I157" s="25"/>
      <c r="J157" s="26">
        <f t="shared" si="44"/>
        <v>0</v>
      </c>
      <c r="K157" s="2"/>
    </row>
    <row r="158" spans="1:11" ht="14.25" customHeight="1" x14ac:dyDescent="0.25">
      <c r="A158" s="20" t="s">
        <v>90</v>
      </c>
      <c r="B158" s="21"/>
      <c r="C158" s="30">
        <f>+C8+C83</f>
        <v>277441147886</v>
      </c>
      <c r="D158" s="22">
        <f>+E158-C158</f>
        <v>47703864661.97998</v>
      </c>
      <c r="E158" s="30">
        <f>+E8+E83</f>
        <v>325145012547.97998</v>
      </c>
      <c r="F158" s="30">
        <f t="shared" ref="F158:G158" si="52">+F8+F83</f>
        <v>299585561216.57001</v>
      </c>
      <c r="G158" s="30">
        <f t="shared" si="52"/>
        <v>299585561216.57001</v>
      </c>
      <c r="H158" s="22">
        <f>+H8+H83</f>
        <v>25559451331.409943</v>
      </c>
      <c r="I158" s="30">
        <f>+I8+I83</f>
        <v>15523218848.26</v>
      </c>
      <c r="J158" s="22">
        <f t="shared" si="44"/>
        <v>10036232483.149942</v>
      </c>
      <c r="K158" s="2"/>
    </row>
    <row r="159" spans="1:11" ht="14.25" customHeight="1" x14ac:dyDescent="0.25">
      <c r="A159" s="2" t="s">
        <v>91</v>
      </c>
      <c r="B159" s="2"/>
      <c r="C159" s="31"/>
      <c r="D159" s="32"/>
      <c r="E159" s="31"/>
      <c r="F159" s="31"/>
      <c r="G159" s="31"/>
      <c r="H159" s="32"/>
      <c r="I159" s="31"/>
      <c r="J159" s="32"/>
      <c r="K159" s="2"/>
    </row>
    <row r="160" spans="1:11" x14ac:dyDescent="0.25">
      <c r="A160" s="3" t="s">
        <v>92</v>
      </c>
      <c r="B160" s="33"/>
      <c r="C160" s="34"/>
      <c r="D160" s="34"/>
      <c r="E160" s="34"/>
      <c r="F160" s="34"/>
      <c r="G160" s="34"/>
      <c r="H160" s="34"/>
      <c r="I160" s="34"/>
      <c r="J160" s="34"/>
      <c r="K160" s="2"/>
    </row>
    <row r="161" spans="1:11" x14ac:dyDescent="0.25">
      <c r="A161" s="3" t="s">
        <v>93</v>
      </c>
      <c r="B161" s="33"/>
      <c r="C161" s="34"/>
      <c r="D161" s="34"/>
      <c r="E161" s="34"/>
      <c r="F161" s="34"/>
      <c r="G161" s="34"/>
      <c r="H161" s="34"/>
      <c r="I161" s="34"/>
      <c r="J161" s="34"/>
      <c r="K161" s="2"/>
    </row>
    <row r="162" spans="1:11" x14ac:dyDescent="0.25">
      <c r="A162" s="3" t="s">
        <v>94</v>
      </c>
      <c r="B162" s="33"/>
      <c r="C162" s="34"/>
      <c r="D162" s="34"/>
      <c r="E162" s="34"/>
      <c r="F162" s="34"/>
      <c r="G162" s="34"/>
      <c r="H162" s="34"/>
      <c r="I162" s="34"/>
      <c r="J162" s="34"/>
      <c r="K162" s="2"/>
    </row>
    <row r="163" spans="1:11" x14ac:dyDescent="0.25">
      <c r="A163" s="3" t="s">
        <v>95</v>
      </c>
      <c r="B163" s="33"/>
      <c r="C163" s="34"/>
      <c r="D163" s="34"/>
      <c r="E163" s="34"/>
      <c r="F163" s="34"/>
      <c r="G163" s="34"/>
      <c r="H163" s="34"/>
      <c r="I163" s="34"/>
      <c r="J163" s="34"/>
      <c r="K163" s="2"/>
    </row>
    <row r="164" spans="1:11" x14ac:dyDescent="0.25">
      <c r="A164" s="35"/>
      <c r="B164" s="33"/>
      <c r="C164" s="34"/>
      <c r="D164" s="34"/>
      <c r="E164" s="34"/>
      <c r="F164" s="34"/>
      <c r="G164" s="34"/>
      <c r="H164" s="34"/>
      <c r="I164" s="34"/>
      <c r="J164" s="34"/>
      <c r="K164" s="2"/>
    </row>
    <row r="165" spans="1:11" ht="15" x14ac:dyDescent="0.25">
      <c r="A165" s="33"/>
      <c r="B165" s="36"/>
      <c r="C165" s="37"/>
      <c r="D165" s="34"/>
      <c r="E165" s="34"/>
      <c r="F165" s="38"/>
      <c r="G165" s="38"/>
      <c r="H165" s="38"/>
      <c r="I165" s="38"/>
      <c r="J165" s="38"/>
      <c r="K165" s="2"/>
    </row>
    <row r="166" spans="1:11" x14ac:dyDescent="0.25">
      <c r="B166" s="35"/>
      <c r="C166" s="39"/>
      <c r="D166" s="39"/>
      <c r="E166" s="39"/>
      <c r="F166" s="39"/>
      <c r="G166" s="39"/>
      <c r="H166" s="39"/>
      <c r="I166" s="39"/>
      <c r="J166" s="39"/>
      <c r="K166" s="2"/>
    </row>
    <row r="167" spans="1:11" ht="27" customHeight="1" x14ac:dyDescent="0.25">
      <c r="A167" s="2"/>
      <c r="B167" s="40"/>
      <c r="C167" s="40"/>
      <c r="D167" s="40"/>
      <c r="E167" s="40"/>
      <c r="F167" s="40"/>
      <c r="G167" s="40"/>
      <c r="H167" s="40"/>
      <c r="I167" s="41"/>
      <c r="J167" s="41"/>
      <c r="K167" s="2"/>
    </row>
    <row r="168" spans="1:11" ht="12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2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42"/>
    </row>
    <row r="170" spans="1:11" ht="12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42"/>
    </row>
    <row r="171" spans="1:11" ht="12" customHeight="1" x14ac:dyDescent="0.25"/>
    <row r="172" spans="1:11" ht="12" customHeight="1" x14ac:dyDescent="0.25"/>
    <row r="173" spans="1:11" ht="12" customHeight="1" x14ac:dyDescent="0.25"/>
    <row r="174" spans="1:11" ht="12" customHeight="1" x14ac:dyDescent="0.25"/>
    <row r="175" spans="1:11" ht="12" customHeight="1" x14ac:dyDescent="0.25"/>
    <row r="176" spans="1:11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</sheetData>
  <sheetProtection formatCells="0" formatColumns="0" formatRows="0" insertRows="0"/>
  <mergeCells count="11">
    <mergeCell ref="B167:H167"/>
    <mergeCell ref="A1:J1"/>
    <mergeCell ref="A2:J2"/>
    <mergeCell ref="A3:J3"/>
    <mergeCell ref="A4:J4"/>
    <mergeCell ref="A5:J5"/>
    <mergeCell ref="A6:B7"/>
    <mergeCell ref="C6:G6"/>
    <mergeCell ref="H6:H7"/>
    <mergeCell ref="I6:I7"/>
    <mergeCell ref="J6:J7"/>
  </mergeCells>
  <conditionalFormatting sqref="C169:J170">
    <cfRule type="containsText" dxfId="1" priority="1" operator="containsText" text="Incorrecto">
      <formula>NOT(ISERROR(SEARCH("Incorrecto",C169)))</formula>
    </cfRule>
  </conditionalFormatting>
  <conditionalFormatting sqref="K8:K81 K83:K161">
    <cfRule type="containsText" dxfId="0" priority="2" operator="containsText" text="Incorrecto">
      <formula>NOT(ISERROR(SEARCH("Incorrecto",K8)))</formula>
    </cfRule>
  </conditionalFormatting>
  <printOptions horizontalCentered="1" verticalCentered="1"/>
  <pageMargins left="0.39370078740157483" right="0.39370078740157483" top="1.0236220472440944" bottom="0.59055118110236227" header="0.39370078740157483" footer="0.39370078740157483"/>
  <pageSetup paperSize="119" scale="46" fitToHeight="2" orientation="portrait" r:id="rId1"/>
  <headerFooter>
    <oddHeader xml:space="preserve">&amp;L&amp;G&amp;R&amp;"Roboto,Negrita"&amp;14&amp;K02+000
</oddHeader>
  </headerFooter>
  <rowBreaks count="1" manualBreakCount="1">
    <brk id="82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Formato6a</vt:lpstr>
      <vt:lpstr>Formato6a!Área_de_impresión</vt:lpstr>
      <vt:lpstr>Formato6a!Títulos_a_imprimir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 CDMX</cp:lastModifiedBy>
  <dcterms:created xsi:type="dcterms:W3CDTF">2025-01-25T02:22:43Z</dcterms:created>
  <dcterms:modified xsi:type="dcterms:W3CDTF">2025-01-25T02:23:21Z</dcterms:modified>
</cp:coreProperties>
</file>