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E:\CMDX\IAT\E-D 24\Publicación\LDF\"/>
    </mc:Choice>
  </mc:AlternateContent>
  <xr:revisionPtr revIDLastSave="0" documentId="8_{5C5D6B8E-D5DF-48B2-A515-CCD115857C07}" xr6:coauthVersionLast="47" xr6:coauthVersionMax="47" xr10:uidLastSave="{00000000-0000-0000-0000-000000000000}"/>
  <bookViews>
    <workbookView xWindow="-120" yWindow="-120" windowWidth="29040" windowHeight="15720" xr2:uid="{650790E1-BD9F-459F-9522-3A8C59D1BF45}"/>
  </bookViews>
  <sheets>
    <sheet name="Formato6c" sheetId="1" r:id="rId1"/>
  </sheets>
  <externalReferences>
    <externalReference r:id="rId2"/>
    <externalReference r:id="rId3"/>
    <externalReference r:id="rId4"/>
    <externalReference r:id="rId5"/>
    <externalReference r:id="rId6"/>
    <externalReference r:id="rId7"/>
    <externalReference r:id="rId8"/>
  </externalReferences>
  <definedNames>
    <definedName name="______________EJE1" localSheetId="0">[2]INICIO!$Y$166:$Y$186</definedName>
    <definedName name="______________EJE1">#REF!</definedName>
    <definedName name="______________EJE2" localSheetId="0">[2]INICIO!$Y$188:$Y$229</definedName>
    <definedName name="______________EJE2">#REF!</definedName>
    <definedName name="______________EJE3" localSheetId="0">[2]INICIO!$Y$231:$Y$247</definedName>
    <definedName name="______________EJE3">#REF!</definedName>
    <definedName name="______________EJE4" localSheetId="0">[2]INICIO!$Y$249:$Y$272</definedName>
    <definedName name="______________EJE4">#REF!</definedName>
    <definedName name="______________EJE5" localSheetId="0">[2]INICIO!$Y$274:$Y$287</definedName>
    <definedName name="______________EJE5">#REF!</definedName>
    <definedName name="______________EJE7" localSheetId="0">[2]INICIO!$Y$316:$Y$356</definedName>
    <definedName name="______________EJE7">#REF!</definedName>
    <definedName name="_____________EJE6" localSheetId="0">[2]INICIO!$Y$289:$Y$314</definedName>
    <definedName name="_____________EJE6">#REF!</definedName>
    <definedName name="____________EJE1" localSheetId="0">[2]INICIO!$Y$166:$Y$186</definedName>
    <definedName name="____________EJE1">#REF!</definedName>
    <definedName name="____________EJE2" localSheetId="0">[2]INICIO!$Y$188:$Y$229</definedName>
    <definedName name="____________EJE2">#REF!</definedName>
    <definedName name="____________EJE3" localSheetId="0">[2]INICIO!$Y$231:$Y$247</definedName>
    <definedName name="____________EJE3">#REF!</definedName>
    <definedName name="____________EJE4" localSheetId="0">[2]INICIO!$Y$249:$Y$272</definedName>
    <definedName name="____________EJE4">#REF!</definedName>
    <definedName name="____________EJE5" localSheetId="0">[2]INICIO!$Y$274:$Y$287</definedName>
    <definedName name="____________EJE5">#REF!</definedName>
    <definedName name="____________EJE7" localSheetId="0">[2]INICIO!$Y$316:$Y$356</definedName>
    <definedName name="____________EJE7">#REF!</definedName>
    <definedName name="___________EJE6" localSheetId="0">[2]INICIO!$Y$289:$Y$314</definedName>
    <definedName name="___________EJE6">#REF!</definedName>
    <definedName name="__________EJE1" localSheetId="0">[2]INICIO!$Y$166:$Y$186</definedName>
    <definedName name="__________EJE1">#REF!</definedName>
    <definedName name="__________EJE2" localSheetId="0">[2]INICIO!$Y$188:$Y$229</definedName>
    <definedName name="__________EJE2">#REF!</definedName>
    <definedName name="__________EJE3" localSheetId="0">[2]INICIO!$Y$231:$Y$247</definedName>
    <definedName name="__________EJE3">#REF!</definedName>
    <definedName name="__________EJE4" localSheetId="0">[2]INICIO!$Y$249:$Y$272</definedName>
    <definedName name="__________EJE4">#REF!</definedName>
    <definedName name="__________EJE5" localSheetId="0">[2]INICIO!$Y$274:$Y$287</definedName>
    <definedName name="__________EJE5">#REF!</definedName>
    <definedName name="__________EJE6" localSheetId="0">[2]INICIO!$Y$289:$Y$314</definedName>
    <definedName name="__________EJE6">#REF!</definedName>
    <definedName name="__________EJE7" localSheetId="0">[2]INICIO!$Y$316:$Y$356</definedName>
    <definedName name="__________EJE7">#REF!</definedName>
    <definedName name="________EJE1" localSheetId="0">[2]INICIO!$Y$166:$Y$186</definedName>
    <definedName name="________EJE1">#REF!</definedName>
    <definedName name="________EJE2" localSheetId="0">[2]INICIO!$Y$188:$Y$229</definedName>
    <definedName name="________EJE2">#REF!</definedName>
    <definedName name="________EJE3" localSheetId="0">[2]INICIO!$Y$231:$Y$247</definedName>
    <definedName name="________EJE3">#REF!</definedName>
    <definedName name="________EJE4" localSheetId="0">[2]INICIO!$Y$249:$Y$272</definedName>
    <definedName name="________EJE4">#REF!</definedName>
    <definedName name="________EJE5" localSheetId="0">[2]INICIO!$Y$274:$Y$287</definedName>
    <definedName name="________EJE5">#REF!</definedName>
    <definedName name="________EJE6" localSheetId="0">[2]INICIO!$Y$289:$Y$314</definedName>
    <definedName name="________EJE6">#REF!</definedName>
    <definedName name="________EJE7" localSheetId="0">[2]INICIO!$Y$316:$Y$356</definedName>
    <definedName name="________EJE7">#REF!</definedName>
    <definedName name="_______EJE1" localSheetId="0">[3]INICIO!$Y$166:$Y$186</definedName>
    <definedName name="_______EJE1">#REF!</definedName>
    <definedName name="_______EJE2" localSheetId="0">[3]INICIO!$Y$188:$Y$229</definedName>
    <definedName name="_______EJE2">#REF!</definedName>
    <definedName name="_______EJE3" localSheetId="0">[3]INICIO!$Y$231:$Y$247</definedName>
    <definedName name="_______EJE3">#REF!</definedName>
    <definedName name="_______EJE4" localSheetId="0">[3]INICIO!$Y$249:$Y$272</definedName>
    <definedName name="_______EJE4">#REF!</definedName>
    <definedName name="_______EJE5" localSheetId="0">[3]INICIO!$Y$274:$Y$287</definedName>
    <definedName name="_______EJE5">#REF!</definedName>
    <definedName name="_______EJE6" localSheetId="0">[3]INICIO!$Y$289:$Y$314</definedName>
    <definedName name="_______EJE6">#REF!</definedName>
    <definedName name="_______EJE7" localSheetId="0">[3]INICIO!$Y$316:$Y$356</definedName>
    <definedName name="_______EJE7">#REF!</definedName>
    <definedName name="______EJE1" localSheetId="0">[3]INICIO!$Y$166:$Y$186</definedName>
    <definedName name="______EJE1">#REF!</definedName>
    <definedName name="______EJE2" localSheetId="0">[3]INICIO!$Y$188:$Y$229</definedName>
    <definedName name="______EJE2">#REF!</definedName>
    <definedName name="______EJE3" localSheetId="0">[3]INICIO!$Y$231:$Y$247</definedName>
    <definedName name="______EJE3">#REF!</definedName>
    <definedName name="______EJE4" localSheetId="0">[3]INICIO!$Y$249:$Y$272</definedName>
    <definedName name="______EJE4">#REF!</definedName>
    <definedName name="______EJE5" localSheetId="0">[3]INICIO!$Y$274:$Y$287</definedName>
    <definedName name="______EJE5">#REF!</definedName>
    <definedName name="______EJE6" localSheetId="0">[3]INICIO!$Y$289:$Y$314</definedName>
    <definedName name="______EJE6">#REF!</definedName>
    <definedName name="______EJE7" localSheetId="0">[3]INICIO!$Y$316:$Y$356</definedName>
    <definedName name="______EJE7">#REF!</definedName>
    <definedName name="_____EJE1" localSheetId="0">[3]INICIO!$Y$166:$Y$186</definedName>
    <definedName name="_____EJE1">#REF!</definedName>
    <definedName name="_____EJE2" localSheetId="0">[3]INICIO!$Y$188:$Y$229</definedName>
    <definedName name="_____EJE2">#REF!</definedName>
    <definedName name="_____EJE3" localSheetId="0">[3]INICIO!$Y$231:$Y$247</definedName>
    <definedName name="_____EJE3">#REF!</definedName>
    <definedName name="_____EJE4" localSheetId="0">[3]INICIO!$Y$249:$Y$272</definedName>
    <definedName name="_____EJE4">#REF!</definedName>
    <definedName name="_____EJE5" localSheetId="0">[3]INICIO!$Y$274:$Y$287</definedName>
    <definedName name="_____EJE5">#REF!</definedName>
    <definedName name="_____EJE6" localSheetId="0">[3]INICIO!$Y$289:$Y$314</definedName>
    <definedName name="_____EJE6">#REF!</definedName>
    <definedName name="_____EJE7" localSheetId="0">[3]INICIO!$Y$316:$Y$356</definedName>
    <definedName name="_____EJE7">#REF!</definedName>
    <definedName name="____EJE1" localSheetId="0">[2]INICIO!$Y$166:$Y$186</definedName>
    <definedName name="____EJE1">#REF!</definedName>
    <definedName name="____EJE2" localSheetId="0">[2]INICIO!$Y$188:$Y$229</definedName>
    <definedName name="____EJE2">#REF!</definedName>
    <definedName name="____EJE3" localSheetId="0">[2]INICIO!$Y$231:$Y$247</definedName>
    <definedName name="____EJE3">#REF!</definedName>
    <definedName name="____EJE4" localSheetId="0">[2]INICIO!$Y$249:$Y$272</definedName>
    <definedName name="____EJE4">#REF!</definedName>
    <definedName name="____EJE5" localSheetId="0">[2]INICIO!$Y$274:$Y$287</definedName>
    <definedName name="____EJE5">#REF!</definedName>
    <definedName name="____EJE6" localSheetId="0">[2]INICIO!$Y$289:$Y$314</definedName>
    <definedName name="____EJE6">#REF!</definedName>
    <definedName name="____EJE7" localSheetId="0">[2]INICIO!$Y$316:$Y$356</definedName>
    <definedName name="____EJE7">#REF!</definedName>
    <definedName name="___EJE1" localSheetId="0">[3]INICIO!$Y$166:$Y$186</definedName>
    <definedName name="___EJE1">#REF!</definedName>
    <definedName name="___EJE2" localSheetId="0">[3]INICIO!$Y$188:$Y$229</definedName>
    <definedName name="___EJE2">#REF!</definedName>
    <definedName name="___EJE3" localSheetId="0">[3]INICIO!$Y$231:$Y$247</definedName>
    <definedName name="___EJE3">#REF!</definedName>
    <definedName name="___EJE4" localSheetId="0">[3]INICIO!$Y$249:$Y$272</definedName>
    <definedName name="___EJE4">#REF!</definedName>
    <definedName name="___EJE5" localSheetId="0">[3]INICIO!$Y$274:$Y$287</definedName>
    <definedName name="___EJE5">#REF!</definedName>
    <definedName name="___EJE6" localSheetId="0">[3]INICIO!$Y$289:$Y$314</definedName>
    <definedName name="___EJE6">#REF!</definedName>
    <definedName name="___EJE7" localSheetId="0">[3]INICIO!$Y$316:$Y$356</definedName>
    <definedName name="___EJE7">#REF!</definedName>
    <definedName name="__EJE1" localSheetId="0">[3]INICIO!$Y$166:$Y$186</definedName>
    <definedName name="__EJE1">#REF!</definedName>
    <definedName name="__EJE2" localSheetId="0">[3]INICIO!$Y$188:$Y$229</definedName>
    <definedName name="__EJE2">#REF!</definedName>
    <definedName name="__EJE3" localSheetId="0">[3]INICIO!$Y$231:$Y$247</definedName>
    <definedName name="__EJE3">#REF!</definedName>
    <definedName name="__EJE4" localSheetId="0">[3]INICIO!$Y$249:$Y$272</definedName>
    <definedName name="__EJE4">#REF!</definedName>
    <definedName name="__EJE5" localSheetId="0">[3]INICIO!$Y$274:$Y$287</definedName>
    <definedName name="__EJE5">#REF!</definedName>
    <definedName name="__EJE6" localSheetId="0">[3]INICIO!$Y$289:$Y$314</definedName>
    <definedName name="__EJE6">#REF!</definedName>
    <definedName name="__EJE7" localSheetId="0">[3]INICIO!$Y$316:$Y$356</definedName>
    <definedName name="__EJE7">#REF!</definedName>
    <definedName name="_EJE1" localSheetId="0">[3]INICIO!$Y$166:$Y$186</definedName>
    <definedName name="_EJE1">#REF!</definedName>
    <definedName name="_EJE2" localSheetId="0">[3]INICIO!$Y$188:$Y$229</definedName>
    <definedName name="_EJE2">#REF!</definedName>
    <definedName name="_EJE3" localSheetId="0">[3]INICIO!$Y$231:$Y$247</definedName>
    <definedName name="_EJE3">#REF!</definedName>
    <definedName name="_EJE4" localSheetId="0">[3]INICIO!$Y$249:$Y$272</definedName>
    <definedName name="_EJE4">#REF!</definedName>
    <definedName name="_EJE5" localSheetId="0">[3]INICIO!$Y$274:$Y$287</definedName>
    <definedName name="_EJE5">#REF!</definedName>
    <definedName name="_EJE6" localSheetId="0">[3]INICIO!$Y$289:$Y$314</definedName>
    <definedName name="_EJE6">#REF!</definedName>
    <definedName name="_EJE7" localSheetId="0">[3]INICIO!$Y$316:$Y$356</definedName>
    <definedName name="_EJE7">#REF!</definedName>
    <definedName name="adys_tipo" localSheetId="0">[3]INICIO!$AR$24:$AR$27</definedName>
    <definedName name="adys_tipo">#REF!</definedName>
    <definedName name="AI" localSheetId="0">[3]INICIO!$AU$5:$AW$543</definedName>
    <definedName name="AI">#REF!</definedName>
    <definedName name="aq" localSheetId="0">[4]EF_06D!#REF!</definedName>
    <definedName name="aq">#REF!</definedName>
    <definedName name="_xlnm.Print_Area" localSheetId="0">Formato6c!$A$1:$J$79</definedName>
    <definedName name="CAPIT" localSheetId="0">#REF!</definedName>
    <definedName name="CAPIT">#REF!</definedName>
    <definedName name="CENPAR" localSheetId="0">#REF!</definedName>
    <definedName name="CENPAR">#REF!</definedName>
    <definedName name="datos" localSheetId="0">OFFSET([5]datos!$A$1,0,0,COUNTA([5]datos!$A$1:$A$65536),23)</definedName>
    <definedName name="datos">OFFSET(#REF!,0,0,COUNTA(#REF!),23)</definedName>
    <definedName name="dc" localSheetId="0">#REF!</definedName>
    <definedName name="dc">#REF!</definedName>
    <definedName name="DEFAULT" localSheetId="0">[3]INICIO!$AA$10</definedName>
    <definedName name="DEFAULT">#REF!</definedName>
    <definedName name="DEUDA" localSheetId="0">#REF!</definedName>
    <definedName name="DEUDA">#REF!</definedName>
    <definedName name="egvb" localSheetId="0">#REF!</definedName>
    <definedName name="egvb">#REF!</definedName>
    <definedName name="EJER" localSheetId="0">#REF!</definedName>
    <definedName name="EJER">#REF!</definedName>
    <definedName name="EJES" localSheetId="0">[3]INICIO!$Y$151:$Y$157</definedName>
    <definedName name="EJES">#REF!</definedName>
    <definedName name="ENFPEM" localSheetId="0">#REF!</definedName>
    <definedName name="ENFPEM">#REF!</definedName>
    <definedName name="fidco" localSheetId="0">[5]INICIO!#REF!</definedName>
    <definedName name="fidco">#REF!</definedName>
    <definedName name="FIDCOS" localSheetId="0">[3]INICIO!$DH$5:$DI$96</definedName>
    <definedName name="FIDCOS">#REF!</definedName>
    <definedName name="FPC" localSheetId="0">[3]INICIO!$DE$5:$DF$96</definedName>
    <definedName name="FPC">#REF!</definedName>
    <definedName name="gasto_gci" localSheetId="0">[3]INICIO!$AO$48:$AO$49</definedName>
    <definedName name="gasto_gci">#REF!</definedName>
    <definedName name="KEY" localSheetId="0">[6]cats!$A$1:$B$9</definedName>
    <definedName name="KEY">#REF!</definedName>
    <definedName name="LABEL" localSheetId="0">[5]INICIO!$AY$5:$AZ$97</definedName>
    <definedName name="LABEL">#REF!</definedName>
    <definedName name="label1g" localSheetId="0">[3]INICIO!$AA$19</definedName>
    <definedName name="label1g">#REF!</definedName>
    <definedName name="label1S" localSheetId="0">[3]INICIO!$AA$22</definedName>
    <definedName name="label1S">#REF!</definedName>
    <definedName name="label2g" localSheetId="0">[3]INICIO!$AA$20</definedName>
    <definedName name="label2g">#REF!</definedName>
    <definedName name="label2S" localSheetId="0">[3]INICIO!$AA$23</definedName>
    <definedName name="label2S">#REF!</definedName>
    <definedName name="Líneadeacción" localSheetId="0">[5]INICIO!#REF!</definedName>
    <definedName name="Líneadeacción">#REF!</definedName>
    <definedName name="LISTA_2016" localSheetId="0">#REF!</definedName>
    <definedName name="LISTA_2016">#REF!</definedName>
    <definedName name="lista_ai" localSheetId="0">[3]INICIO!$AO$55:$AO$96</definedName>
    <definedName name="lista_ai">#REF!</definedName>
    <definedName name="lista_deleg" localSheetId="0">[3]INICIO!$AR$34:$AR$49</definedName>
    <definedName name="lista_deleg">#REF!</definedName>
    <definedName name="lista_eppa" localSheetId="0">[3]INICIO!$AR$55:$AS$149</definedName>
    <definedName name="lista_eppa">#REF!</definedName>
    <definedName name="LISTA_UR" localSheetId="0">[3]INICIO!$Y$4:$Z$93</definedName>
    <definedName name="LISTA_UR">#REF!</definedName>
    <definedName name="MAPPEGS" localSheetId="0">[5]INICIO!#REF!</definedName>
    <definedName name="MAPPEGS">#REF!</definedName>
    <definedName name="MODIF" localSheetId="0">[3]datos!$U$2:$U$31674</definedName>
    <definedName name="MODIF">#REF!</definedName>
    <definedName name="MSG_ERROR1" localSheetId="0">[5]INICIO!$AA$11</definedName>
    <definedName name="MSG_ERROR1">#REF!</definedName>
    <definedName name="MSG_ERROR2" localSheetId="0">[3]INICIO!$AA$12</definedName>
    <definedName name="MSG_ERROR2">#REF!</definedName>
    <definedName name="OPCION2" localSheetId="0">[5]INICIO!#REF!</definedName>
    <definedName name="OPCION2">#REF!</definedName>
    <definedName name="ORIG" localSheetId="0">[3]datos!$T$2:$T$31674</definedName>
    <definedName name="ORIG">#REF!</definedName>
    <definedName name="P" localSheetId="0">[3]INICIO!$AO$5:$AP$32</definedName>
    <definedName name="P">#REF!</definedName>
    <definedName name="P_K" localSheetId="0">[3]INICIO!$AO$5:$AO$32</definedName>
    <definedName name="P_K">#REF!</definedName>
    <definedName name="PE" localSheetId="0">[3]INICIO!$AR$5:$AS$16</definedName>
    <definedName name="PE">#REF!</definedName>
    <definedName name="PE_K" localSheetId="0">[3]INICIO!$AR$5:$AR$16</definedName>
    <definedName name="PE_K">#REF!</definedName>
    <definedName name="PEDO" localSheetId="0">[5]INICIO!#REF!</definedName>
    <definedName name="PEDO">#REF!</definedName>
    <definedName name="PERIODO" localSheetId="0">#REF!</definedName>
    <definedName name="PERIODO">#REF!</definedName>
    <definedName name="PRC" localSheetId="0">#REF!</definedName>
    <definedName name="PRC">#REF!</definedName>
    <definedName name="PROG" localSheetId="0">#REF!</definedName>
    <definedName name="PROG">#REF!</definedName>
    <definedName name="ptda" localSheetId="0">#REF!</definedName>
    <definedName name="ptda">#REF!</definedName>
    <definedName name="RE" localSheetId="0">[7]INICIO!$AA$11</definedName>
    <definedName name="RE">#REF!</definedName>
    <definedName name="rubros_fpc" localSheetId="0">[3]INICIO!$AO$39:$AO$42</definedName>
    <definedName name="rubros_fpc">#REF!</definedName>
    <definedName name="_xlnm.Print_Titles" localSheetId="0">Formato6c!$1:$74</definedName>
    <definedName name="TYA" localSheetId="0">#REF!</definedName>
    <definedName name="TYA">#REF!</definedName>
    <definedName name="U" localSheetId="0">[3]INICIO!$Y$4:$Z$93</definedName>
    <definedName name="U">#REF!</definedName>
    <definedName name="ue" localSheetId="0">[2]datos!$R$2:$R$31674</definedName>
    <definedName name="ue">#REF!</definedName>
    <definedName name="UEG_DENOM" localSheetId="0">[3]datos!$R$2:$R$31674</definedName>
    <definedName name="UEG_DENOM">#REF!</definedName>
    <definedName name="UR" localSheetId="0">[3]INICIO!$AJ$5:$AM$99</definedName>
    <definedName name="UR">#REF!</definedName>
    <definedName name="VERSIÓN" localSheetId="0">[2]INICIO!$Y$249:$Y$272</definedName>
    <definedName name="VERSIÓN">#REF!</definedName>
    <definedName name="y" localSheetId="0">[2]INICIO!$AO$5:$AO$32</definedName>
    <definedName name="y">#REF!</definedName>
    <definedName name="yttr" localSheetId="0">[2]INICIO!$Y$166:$Y$186</definedName>
    <definedName name="ytt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3" i="1" l="1"/>
  <c r="J73" i="1"/>
  <c r="H73" i="1"/>
  <c r="D73" i="1"/>
  <c r="K72" i="1"/>
  <c r="J72" i="1"/>
  <c r="H72" i="1"/>
  <c r="D72" i="1"/>
  <c r="K71" i="1"/>
  <c r="H71" i="1"/>
  <c r="J71" i="1" s="1"/>
  <c r="D71" i="1"/>
  <c r="K70" i="1"/>
  <c r="J70" i="1"/>
  <c r="H70" i="1"/>
  <c r="D70" i="1"/>
  <c r="K69" i="1"/>
  <c r="I69" i="1"/>
  <c r="G69" i="1"/>
  <c r="F69" i="1"/>
  <c r="E69" i="1"/>
  <c r="H69" i="1" s="1"/>
  <c r="J69" i="1" s="1"/>
  <c r="C69" i="1"/>
  <c r="D69" i="1" s="1"/>
  <c r="K68" i="1"/>
  <c r="H68" i="1"/>
  <c r="J68" i="1" s="1"/>
  <c r="D68" i="1"/>
  <c r="K67" i="1"/>
  <c r="J67" i="1"/>
  <c r="H67" i="1"/>
  <c r="D67" i="1"/>
  <c r="K66" i="1"/>
  <c r="H66" i="1"/>
  <c r="J66" i="1" s="1"/>
  <c r="D66" i="1"/>
  <c r="K65" i="1"/>
  <c r="H65" i="1"/>
  <c r="J65" i="1" s="1"/>
  <c r="D65" i="1"/>
  <c r="K64" i="1"/>
  <c r="J64" i="1"/>
  <c r="H64" i="1"/>
  <c r="D64" i="1"/>
  <c r="K63" i="1"/>
  <c r="H63" i="1"/>
  <c r="J63" i="1" s="1"/>
  <c r="D63" i="1"/>
  <c r="K62" i="1"/>
  <c r="H62" i="1"/>
  <c r="J62" i="1" s="1"/>
  <c r="D62" i="1"/>
  <c r="K61" i="1"/>
  <c r="J61" i="1"/>
  <c r="H61" i="1"/>
  <c r="D61" i="1"/>
  <c r="K60" i="1"/>
  <c r="H60" i="1"/>
  <c r="J60" i="1" s="1"/>
  <c r="D60" i="1"/>
  <c r="I59" i="1"/>
  <c r="H59" i="1"/>
  <c r="J59" i="1" s="1"/>
  <c r="G59" i="1"/>
  <c r="F59" i="1"/>
  <c r="K59" i="1" s="1"/>
  <c r="E59" i="1"/>
  <c r="C59" i="1"/>
  <c r="D59" i="1" s="1"/>
  <c r="K58" i="1"/>
  <c r="H58" i="1"/>
  <c r="J58" i="1" s="1"/>
  <c r="D58" i="1"/>
  <c r="K57" i="1"/>
  <c r="H57" i="1"/>
  <c r="J57" i="1" s="1"/>
  <c r="D57" i="1"/>
  <c r="K56" i="1"/>
  <c r="H56" i="1"/>
  <c r="J56" i="1" s="1"/>
  <c r="D56" i="1"/>
  <c r="K55" i="1"/>
  <c r="H55" i="1"/>
  <c r="J55" i="1" s="1"/>
  <c r="D55" i="1"/>
  <c r="K54" i="1"/>
  <c r="H54" i="1"/>
  <c r="J54" i="1" s="1"/>
  <c r="D54" i="1"/>
  <c r="K53" i="1"/>
  <c r="H53" i="1"/>
  <c r="J53" i="1" s="1"/>
  <c r="D53" i="1"/>
  <c r="K52" i="1"/>
  <c r="H52" i="1"/>
  <c r="J52" i="1" s="1"/>
  <c r="D52" i="1"/>
  <c r="I51" i="1"/>
  <c r="H51" i="1"/>
  <c r="J51" i="1" s="1"/>
  <c r="G51" i="1"/>
  <c r="K51" i="1" s="1"/>
  <c r="F51" i="1"/>
  <c r="E51" i="1"/>
  <c r="D51" i="1"/>
  <c r="C51" i="1"/>
  <c r="K50" i="1"/>
  <c r="H50" i="1"/>
  <c r="J50" i="1" s="1"/>
  <c r="D50" i="1"/>
  <c r="K49" i="1"/>
  <c r="H49" i="1"/>
  <c r="J49" i="1" s="1"/>
  <c r="D49" i="1"/>
  <c r="K48" i="1"/>
  <c r="H48" i="1"/>
  <c r="J48" i="1" s="1"/>
  <c r="D48" i="1"/>
  <c r="K47" i="1"/>
  <c r="H47" i="1"/>
  <c r="J47" i="1" s="1"/>
  <c r="D47" i="1"/>
  <c r="K46" i="1"/>
  <c r="H46" i="1"/>
  <c r="J46" i="1" s="1"/>
  <c r="D46" i="1"/>
  <c r="K45" i="1"/>
  <c r="H45" i="1"/>
  <c r="J45" i="1" s="1"/>
  <c r="D45" i="1"/>
  <c r="K44" i="1"/>
  <c r="H44" i="1"/>
  <c r="J44" i="1" s="1"/>
  <c r="D44" i="1"/>
  <c r="K43" i="1"/>
  <c r="H43" i="1"/>
  <c r="J43" i="1" s="1"/>
  <c r="D43" i="1"/>
  <c r="I42" i="1"/>
  <c r="G42" i="1"/>
  <c r="G41" i="1" s="1"/>
  <c r="F42" i="1"/>
  <c r="K42" i="1" s="1"/>
  <c r="E42" i="1"/>
  <c r="H42" i="1" s="1"/>
  <c r="J42" i="1" s="1"/>
  <c r="C42" i="1"/>
  <c r="C41" i="1" s="1"/>
  <c r="I41" i="1"/>
  <c r="K40" i="1"/>
  <c r="H40" i="1"/>
  <c r="J40" i="1" s="1"/>
  <c r="D40" i="1"/>
  <c r="K39" i="1"/>
  <c r="J39" i="1"/>
  <c r="H39" i="1"/>
  <c r="D39" i="1"/>
  <c r="K38" i="1"/>
  <c r="H38" i="1"/>
  <c r="J38" i="1" s="1"/>
  <c r="D38" i="1"/>
  <c r="K37" i="1"/>
  <c r="H37" i="1"/>
  <c r="J37" i="1" s="1"/>
  <c r="D37" i="1"/>
  <c r="K36" i="1"/>
  <c r="I36" i="1"/>
  <c r="G36" i="1"/>
  <c r="F36" i="1"/>
  <c r="E36" i="1"/>
  <c r="H36" i="1" s="1"/>
  <c r="J36" i="1" s="1"/>
  <c r="C36" i="1"/>
  <c r="D36" i="1" s="1"/>
  <c r="K35" i="1"/>
  <c r="H35" i="1"/>
  <c r="J35" i="1" s="1"/>
  <c r="D35" i="1"/>
  <c r="K34" i="1"/>
  <c r="H34" i="1"/>
  <c r="J34" i="1" s="1"/>
  <c r="D34" i="1"/>
  <c r="K33" i="1"/>
  <c r="H33" i="1"/>
  <c r="J33" i="1" s="1"/>
  <c r="D33" i="1"/>
  <c r="K32" i="1"/>
  <c r="H32" i="1"/>
  <c r="J32" i="1" s="1"/>
  <c r="D32" i="1"/>
  <c r="K31" i="1"/>
  <c r="H31" i="1"/>
  <c r="J31" i="1" s="1"/>
  <c r="D31" i="1"/>
  <c r="K30" i="1"/>
  <c r="H30" i="1"/>
  <c r="J30" i="1" s="1"/>
  <c r="D30" i="1"/>
  <c r="K29" i="1"/>
  <c r="H29" i="1"/>
  <c r="J29" i="1" s="1"/>
  <c r="D29" i="1"/>
  <c r="K28" i="1"/>
  <c r="H28" i="1"/>
  <c r="J28" i="1" s="1"/>
  <c r="D28" i="1"/>
  <c r="K27" i="1"/>
  <c r="H27" i="1"/>
  <c r="J27" i="1" s="1"/>
  <c r="D27" i="1"/>
  <c r="I26" i="1"/>
  <c r="H26" i="1"/>
  <c r="J26" i="1" s="1"/>
  <c r="G26" i="1"/>
  <c r="K26" i="1" s="1"/>
  <c r="F26" i="1"/>
  <c r="E26" i="1"/>
  <c r="D26" i="1"/>
  <c r="C26" i="1"/>
  <c r="K25" i="1"/>
  <c r="H25" i="1"/>
  <c r="J25" i="1" s="1"/>
  <c r="D25" i="1"/>
  <c r="K24" i="1"/>
  <c r="H24" i="1"/>
  <c r="J24" i="1" s="1"/>
  <c r="D24" i="1"/>
  <c r="K23" i="1"/>
  <c r="H23" i="1"/>
  <c r="J23" i="1" s="1"/>
  <c r="D23" i="1"/>
  <c r="K22" i="1"/>
  <c r="H22" i="1"/>
  <c r="J22" i="1" s="1"/>
  <c r="D22" i="1"/>
  <c r="K21" i="1"/>
  <c r="H21" i="1"/>
  <c r="J21" i="1" s="1"/>
  <c r="D21" i="1"/>
  <c r="K20" i="1"/>
  <c r="H20" i="1"/>
  <c r="J20" i="1" s="1"/>
  <c r="D20" i="1"/>
  <c r="K19" i="1"/>
  <c r="H19" i="1"/>
  <c r="J19" i="1" s="1"/>
  <c r="D19" i="1"/>
  <c r="K18" i="1"/>
  <c r="I18" i="1"/>
  <c r="H18" i="1"/>
  <c r="J18" i="1" s="1"/>
  <c r="G18" i="1"/>
  <c r="F18" i="1"/>
  <c r="E18" i="1"/>
  <c r="D18" i="1" s="1"/>
  <c r="C18" i="1"/>
  <c r="K17" i="1"/>
  <c r="J17" i="1"/>
  <c r="H17" i="1"/>
  <c r="D17" i="1"/>
  <c r="K16" i="1"/>
  <c r="H16" i="1"/>
  <c r="J16" i="1" s="1"/>
  <c r="D16" i="1"/>
  <c r="K15" i="1"/>
  <c r="J15" i="1"/>
  <c r="H15" i="1"/>
  <c r="D15" i="1"/>
  <c r="K14" i="1"/>
  <c r="J14" i="1"/>
  <c r="H14" i="1"/>
  <c r="D14" i="1"/>
  <c r="K13" i="1"/>
  <c r="H13" i="1"/>
  <c r="J13" i="1" s="1"/>
  <c r="D13" i="1"/>
  <c r="K12" i="1"/>
  <c r="J12" i="1"/>
  <c r="H12" i="1"/>
  <c r="D12" i="1"/>
  <c r="K11" i="1"/>
  <c r="J11" i="1"/>
  <c r="H11" i="1"/>
  <c r="D11" i="1"/>
  <c r="K10" i="1"/>
  <c r="H10" i="1"/>
  <c r="J10" i="1" s="1"/>
  <c r="D10" i="1"/>
  <c r="I9" i="1"/>
  <c r="I8" i="1" s="1"/>
  <c r="I74" i="1" s="1"/>
  <c r="I87" i="1" s="1"/>
  <c r="G9" i="1"/>
  <c r="G8" i="1" s="1"/>
  <c r="G74" i="1" s="1"/>
  <c r="G87" i="1" s="1"/>
  <c r="F9" i="1"/>
  <c r="K9" i="1" s="1"/>
  <c r="E9" i="1"/>
  <c r="H9" i="1" s="1"/>
  <c r="J9" i="1" s="1"/>
  <c r="C9" i="1"/>
  <c r="C8" i="1" s="1"/>
  <c r="C74" i="1" l="1"/>
  <c r="C87" i="1" s="1"/>
  <c r="D42" i="1"/>
  <c r="D9" i="1"/>
  <c r="E8" i="1"/>
  <c r="F8" i="1"/>
  <c r="E41" i="1"/>
  <c r="F41" i="1"/>
  <c r="K41" i="1" s="1"/>
  <c r="H41" i="1" l="1"/>
  <c r="J41" i="1" s="1"/>
  <c r="D41" i="1"/>
  <c r="F74" i="1"/>
  <c r="K8" i="1"/>
  <c r="H8" i="1"/>
  <c r="E74" i="1"/>
  <c r="D8" i="1"/>
  <c r="D74" i="1" l="1"/>
  <c r="D87" i="1" s="1"/>
  <c r="E87" i="1"/>
  <c r="J8" i="1"/>
  <c r="H74" i="1"/>
  <c r="F87" i="1"/>
  <c r="K74" i="1"/>
  <c r="H87" i="1" l="1"/>
  <c r="J74" i="1"/>
  <c r="J87" i="1" s="1"/>
</calcChain>
</file>

<file path=xl/sharedStrings.xml><?xml version="1.0" encoding="utf-8"?>
<sst xmlns="http://schemas.openxmlformats.org/spreadsheetml/2006/main" count="89" uniqueCount="57">
  <si>
    <t xml:space="preserve">Gobierno de la Ciudad de México </t>
  </si>
  <si>
    <t>Estado Analítico del Presupuesto de Egresos Detallado - LDF</t>
  </si>
  <si>
    <t>Clasificación Funcional (Finalidad y Función)</t>
  </si>
  <si>
    <t>Enero-Diciembre 2024</t>
  </si>
  <si>
    <t>(Pesos)</t>
  </si>
  <si>
    <t>Concepto</t>
  </si>
  <si>
    <t>Egreso*</t>
  </si>
  <si>
    <t>Diferencia</t>
  </si>
  <si>
    <t xml:space="preserve">Comprometido </t>
  </si>
  <si>
    <t>Diferencia menos comprometido</t>
  </si>
  <si>
    <t xml:space="preserve">Aprobado </t>
  </si>
  <si>
    <t xml:space="preserve">Ampliaciones/ Reducciones </t>
  </si>
  <si>
    <t xml:space="preserve">Modificado </t>
  </si>
  <si>
    <t xml:space="preserve">Devengado </t>
  </si>
  <si>
    <t>Pagado</t>
  </si>
  <si>
    <t>GASTO NO ETIQUETADO</t>
  </si>
  <si>
    <t>GOBIERNO</t>
  </si>
  <si>
    <t>Legislación</t>
  </si>
  <si>
    <t>Justicia</t>
  </si>
  <si>
    <t>Coordinación de la Política de Gobierno</t>
  </si>
  <si>
    <t>Relaciones Exteriores</t>
  </si>
  <si>
    <t>Asuntos Financieros y Hacendarios</t>
  </si>
  <si>
    <t>Seguridad Nacional</t>
  </si>
  <si>
    <t>Asuntos de Orden Público y de Seguridad Interior</t>
  </si>
  <si>
    <t>Otros Servicios Generales</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</si>
  <si>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</si>
  <si>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</si>
  <si>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</si>
  <si>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</si>
  <si>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</si>
  <si>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</si>
  <si>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</si>
  <si>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</si>
  <si>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</si>
  <si>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</si>
  <si>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</si>
  <si>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</si>
  <si>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</si>
  <si>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</si>
  <si>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</si>
  <si>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</si>
  <si>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</si>
  <si>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</si>
  <si>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</si>
  <si>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Publica / Costo Financiero de la Deuda</t>
  </si>
  <si>
    <t>Transf., Particip. y Aportaciones Entre Diferentes Niveles y Órdenes de Gobierno</t>
  </si>
  <si>
    <t>Saneamiento del Sistema Financiero</t>
  </si>
  <si>
    <t>Adeudos de Ejercicios Fiscales Anteriores</t>
  </si>
  <si>
    <t>GASTO ETIQUETADO</t>
  </si>
  <si>
    <t>TOTAL DE EGRESOS</t>
  </si>
  <si>
    <t xml:space="preserve"> *El monto presupuestal incluye las transferencias realizadas a los Órganos de Gobierno y Autónomos, así como al Sector Paraestatal No Financiero.</t>
  </si>
  <si>
    <t>Las cifras pueden variar por efecto de redondeo.</t>
  </si>
  <si>
    <t>Las cifras entre paréntesis indican variaciones negativas.</t>
  </si>
  <si>
    <t xml:space="preserve">Nota: Cifras Preliminares, las correspondientes al cierre del ejercicio se registrarán en el Informe de Cuenta Pública 2024. </t>
  </si>
  <si>
    <t>Fuente: Secretaría de Administración y Finanzas.</t>
  </si>
  <si>
    <t>6A</t>
  </si>
  <si>
    <t>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</si>
</sst>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Black]\(#,##0\)"/>
  </numFmts>
  <fonts count="12" x14ac:knownFonts="1">
    <font>
      <sz val="11"/>
      <color theme="1"/>
      <name val="Calibri"/>
      <family val="2"/>
      <scheme val="minor"/>
    </font>
    <font>
      <sz val="11"/>
      <color theme="1"/>
      <name val="Calibri"/>
      <family val="2"/>
      <scheme val="minor"/>
    </font>
    <font>
      <sz val="10"/>
      <name val="Arial"/>
      <family val="2"/>
    </font>
    <font>
      <b/>
      <sz val="9"/>
      <color theme="0"/>
      <name val="Roboto"/>
    </font>
    <font>
      <sz val="9"/>
      <name val="Roboto"/>
    </font>
    <font>
      <sz val="10"/>
      <name val="MS Sans Serif"/>
      <family val="2"/>
    </font>
    <font>
      <b/>
      <sz val="9"/>
      <color theme="4"/>
      <name val="Roboto"/>
    </font>
    <font>
      <sz val="9"/>
      <color theme="4"/>
      <name val="Roboto"/>
    </font>
    <font>
      <sz val="8"/>
      <color theme="4"/>
      <name val="Roboto"/>
    </font>
    <font>
      <sz val="7"/>
      <color theme="4"/>
      <name val="Roboto"/>
    </font>
    <font>
      <b/>
      <sz val="9"/>
      <name val="Roboto"/>
    </font>
    <font>
      <sz val="11"/>
      <color theme="1"/>
      <name val="Roboto"/>
    </font>
  </fonts>
  <fills count="4">
    <fill>
      <patternFill patternType="none"/>
    </fill>
    <fill>
      <patternFill patternType="gray125"/>
    </fill>
    <fill>
      <patternFill patternType="solid">
        <fgColor rgb="FFBC955C"/>
        <bgColor indexed="64"/>
      </patternFill>
    </fill>
    <fill>
      <patternFill patternType="solid">
        <fgColor theme="0"/>
        <bgColor indexed="64"/>
      </patternFill>
    </fill>
  </fills>
  <borders count="10">
    <border>
      <left/>
      <right/>
      <top/>
      <bottom/>
      <diagonal/>
    </border>
    <border>
      <left style="thin">
        <color indexed="64"/>
      </left>
      <right/>
      <top/>
      <bottom/>
      <diagonal/>
    </border>
    <border>
      <left/>
      <right/>
      <top/>
      <bottom style="hair">
        <color theme="0"/>
      </bottom>
      <diagonal/>
    </border>
    <border>
      <left style="hair">
        <color theme="0"/>
      </left>
      <right style="hair">
        <color theme="0"/>
      </right>
      <top style="hair">
        <color theme="0"/>
      </top>
      <bottom style="hair">
        <color theme="0"/>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bottom style="hair">
        <color theme="2"/>
      </bottom>
      <diagonal/>
    </border>
    <border>
      <left/>
      <right/>
      <top style="hair">
        <color theme="2"/>
      </top>
      <bottom style="hair">
        <color theme="2"/>
      </bottom>
      <diagonal/>
    </border>
    <border>
      <left/>
      <right/>
      <top style="hair">
        <color auto="1"/>
      </top>
      <bottom style="hair">
        <color theme="2"/>
      </bottom>
      <diagonal/>
    </border>
  </borders>
  <cellStyleXfs count="4">
    <xf numFmtId="0" fontId="0" fillId="0" borderId="0"/>
    <xf numFmtId="0" fontId="2" fillId="0" borderId="0"/>
    <xf numFmtId="0" fontId="1" fillId="0" borderId="0"/>
    <xf numFmtId="0" fontId="5" fillId="0" borderId="0"/>
  </cellStyleXfs>
  <cellXfs count="42">
    <xf numFmtId="0" fontId="0" fillId="0" borderId="0" xfId="0"/>
    <xf numFmtId="0" fontId="3" fillId="2" borderId="0" xfId="1" applyFont="1" applyFill="1" applyAlignment="1" applyProtection="1">
      <alignment horizontal="center" vertical="center"/>
      <protection locked="0"/>
    </xf>
    <xf numFmtId="0" fontId="4" fillId="0" borderId="0" xfId="1" applyFont="1" applyAlignment="1">
      <alignment vertical="center"/>
    </xf>
    <xf numFmtId="0" fontId="4" fillId="0" borderId="0" xfId="1" applyFont="1" applyAlignment="1" applyProtection="1">
      <alignment vertical="center"/>
      <protection locked="0"/>
    </xf>
    <xf numFmtId="0" fontId="3" fillId="2" borderId="0" xfId="1" applyFont="1" applyFill="1" applyAlignment="1">
      <alignment horizontal="center" vertical="center"/>
    </xf>
    <xf numFmtId="0" fontId="3" fillId="2" borderId="1" xfId="2" applyFont="1" applyFill="1" applyBorder="1" applyAlignment="1">
      <alignment horizontal="center" vertical="center"/>
    </xf>
    <xf numFmtId="0" fontId="3" fillId="2" borderId="0" xfId="2" applyFont="1" applyFill="1" applyAlignment="1">
      <alignment horizontal="center" vertical="center"/>
    </xf>
    <xf numFmtId="0" fontId="3" fillId="2" borderId="2" xfId="1" applyFont="1" applyFill="1" applyBorder="1" applyAlignment="1">
      <alignment horizontal="center" vertical="center"/>
    </xf>
    <xf numFmtId="0" fontId="3" fillId="2" borderId="3" xfId="1" quotePrefix="1" applyFont="1" applyFill="1" applyBorder="1" applyAlignment="1">
      <alignment horizontal="center" vertical="center"/>
    </xf>
    <xf numFmtId="0" fontId="3" fillId="2" borderId="4"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6" xfId="3" applyFont="1" applyFill="1" applyBorder="1" applyAlignment="1">
      <alignment horizontal="center" vertical="center"/>
    </xf>
    <xf numFmtId="0" fontId="3" fillId="2" borderId="3" xfId="3" applyFont="1" applyFill="1" applyBorder="1" applyAlignment="1">
      <alignment horizontal="center" vertical="center"/>
    </xf>
    <xf numFmtId="0" fontId="3" fillId="2" borderId="3" xfId="3" applyFont="1" applyFill="1" applyBorder="1" applyAlignment="1">
      <alignment horizontal="center" vertical="center" wrapText="1"/>
    </xf>
    <xf numFmtId="0" fontId="3" fillId="2" borderId="3" xfId="1" applyFont="1" applyFill="1" applyBorder="1" applyAlignment="1">
      <alignment horizontal="centerContinuous" vertical="center"/>
    </xf>
    <xf numFmtId="0" fontId="3" fillId="2" borderId="3" xfId="3" applyFont="1" applyFill="1" applyBorder="1" applyAlignment="1">
      <alignment horizontal="center" vertical="center" wrapText="1"/>
    </xf>
    <xf numFmtId="0" fontId="3" fillId="2" borderId="3" xfId="3" applyFont="1" applyFill="1" applyBorder="1" applyAlignment="1">
      <alignment horizontal="center" vertical="center"/>
    </xf>
    <xf numFmtId="0" fontId="6" fillId="3" borderId="7" xfId="1" applyFont="1" applyFill="1" applyBorder="1" applyAlignment="1">
      <alignment vertical="center"/>
    </xf>
    <xf numFmtId="0" fontId="7" fillId="3" borderId="7" xfId="1" applyFont="1" applyFill="1" applyBorder="1" applyAlignment="1">
      <alignment vertical="center"/>
    </xf>
    <xf numFmtId="164" fontId="6" fillId="3" borderId="7" xfId="1" applyNumberFormat="1" applyFont="1" applyFill="1" applyBorder="1" applyAlignment="1">
      <alignment vertical="center"/>
    </xf>
    <xf numFmtId="0" fontId="7" fillId="0" borderId="0" xfId="1" applyFont="1" applyAlignment="1">
      <alignment vertical="center"/>
    </xf>
    <xf numFmtId="0" fontId="7" fillId="3" borderId="8" xfId="1" applyFont="1" applyFill="1" applyBorder="1" applyAlignment="1">
      <alignment vertical="center"/>
    </xf>
    <xf numFmtId="0" fontId="6" fillId="3" borderId="8" xfId="0" applyFont="1" applyFill="1" applyBorder="1" applyAlignment="1">
      <alignment horizontal="left" vertical="center"/>
    </xf>
    <xf numFmtId="164" fontId="6" fillId="3" borderId="8" xfId="1" applyNumberFormat="1" applyFont="1" applyFill="1" applyBorder="1" applyAlignment="1">
      <alignment vertical="center"/>
    </xf>
    <xf numFmtId="164" fontId="7" fillId="3" borderId="8" xfId="1" applyNumberFormat="1" applyFont="1" applyFill="1" applyBorder="1" applyAlignment="1" applyProtection="1">
      <alignment vertical="center"/>
      <protection locked="0"/>
    </xf>
    <xf numFmtId="164" fontId="7" fillId="3" borderId="8" xfId="1" applyNumberFormat="1" applyFont="1" applyFill="1" applyBorder="1" applyAlignment="1">
      <alignment vertical="center"/>
    </xf>
    <xf numFmtId="0" fontId="8" fillId="3" borderId="8" xfId="1" applyFont="1" applyFill="1" applyBorder="1" applyAlignment="1">
      <alignment vertical="center"/>
    </xf>
    <xf numFmtId="0" fontId="6" fillId="3" borderId="8" xfId="1" applyFont="1" applyFill="1" applyBorder="1" applyAlignment="1">
      <alignment vertical="center"/>
    </xf>
    <xf numFmtId="0" fontId="6" fillId="3" borderId="7" xfId="1" applyFont="1" applyFill="1" applyBorder="1" applyAlignment="1">
      <alignment horizontal="left" vertical="center"/>
    </xf>
    <xf numFmtId="164" fontId="6" fillId="3" borderId="9" xfId="1" applyNumberFormat="1" applyFont="1" applyFill="1" applyBorder="1" applyAlignment="1">
      <alignment vertical="center"/>
    </xf>
    <xf numFmtId="0" fontId="9" fillId="0" borderId="0" xfId="1" applyFont="1" applyAlignment="1">
      <alignment horizontal="left" vertical="center"/>
    </xf>
    <xf numFmtId="0" fontId="9" fillId="0" borderId="0" xfId="1" applyFont="1" applyAlignment="1">
      <alignment vertical="center"/>
    </xf>
    <xf numFmtId="0" fontId="9" fillId="0" borderId="0" xfId="0" applyFont="1" applyAlignment="1">
      <alignment horizontal="left" vertical="center"/>
    </xf>
    <xf numFmtId="0" fontId="9" fillId="0" borderId="0" xfId="0" applyFont="1"/>
    <xf numFmtId="0" fontId="7" fillId="0" borderId="0" xfId="1" applyFont="1" applyAlignment="1" applyProtection="1">
      <alignment vertical="center"/>
      <protection locked="0"/>
    </xf>
    <xf numFmtId="0" fontId="6" fillId="0" borderId="0" xfId="1" applyFont="1" applyAlignment="1" applyProtection="1">
      <alignment vertical="center"/>
      <protection locked="0"/>
    </xf>
    <xf numFmtId="0" fontId="10" fillId="0" borderId="0" xfId="1" applyFont="1" applyAlignment="1" applyProtection="1">
      <alignment vertical="center"/>
      <protection locked="0"/>
    </xf>
    <xf numFmtId="0" fontId="9" fillId="3" borderId="0" xfId="3" applyFont="1" applyFill="1" applyAlignment="1" applyProtection="1">
      <alignment horizontal="left" vertical="center"/>
      <protection locked="0"/>
    </xf>
    <xf numFmtId="164" fontId="9" fillId="0" borderId="0" xfId="1" applyNumberFormat="1" applyFont="1" applyAlignment="1" applyProtection="1">
      <alignment horizontal="left" vertical="center"/>
      <protection locked="0"/>
    </xf>
    <xf numFmtId="164" fontId="9" fillId="0" borderId="0" xfId="1" applyNumberFormat="1" applyFont="1" applyAlignment="1" applyProtection="1">
      <alignment vertical="center"/>
      <protection locked="0"/>
    </xf>
    <xf numFmtId="0" fontId="11" fillId="0" borderId="0" xfId="0" applyFont="1"/>
    <xf numFmtId="0" fontId="7" fillId="0" borderId="0" xfId="1" applyFont="1" applyAlignment="1">
      <alignment horizontal="center" vertical="center"/>
    </xf>
  </cellXfs>
  <cellStyles count="4">
    <cellStyle name="Normal" xfId="0" builtinId="0"/>
    <cellStyle name="Normal 2" xfId="1" xr:uid="{49DA90F0-A159-4F32-B09F-17F16AAD15AB}"/>
    <cellStyle name="Normal 23" xfId="2" xr:uid="{A9C8A049-005B-48E8-948D-72D682856993}"/>
    <cellStyle name="Normal_Invi_07_LEER" xfId="3" xr:uid="{EA5E3C94-DC88-4894-9188-CA94F687529D}"/>
  </cellStyles>
  <dxfs count="1">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52</xdr:col>
      <xdr:colOff>754546</xdr:colOff>
      <xdr:row>154</xdr:row>
      <xdr:rowOff>86553</xdr:rowOff>
    </xdr:from>
    <xdr:to>
      <xdr:col>54</xdr:col>
      <xdr:colOff>246238</xdr:colOff>
      <xdr:row>156</xdr:row>
      <xdr:rowOff>15001</xdr:rowOff>
    </xdr:to>
    <xdr:pic>
      <xdr:nvPicPr>
        <xdr:cNvPr id="2" name="Imagen 9">
          <a:extLst>
            <a:ext uri="{FF2B5EF4-FFF2-40B4-BE49-F238E27FC236}">
              <a16:creationId xmlns:a16="http://schemas.microsoft.com/office/drawing/2014/main" id="{AD6C68F0-E6A2-49FE-BA38-D9DFD5F1AA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731346" y="23832378"/>
          <a:ext cx="1015692" cy="2332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CMDX\IAT\E-D%2024\FORMATOS%20LDF.xlsx" TargetMode="External"/><Relationship Id="rId1" Type="http://schemas.openxmlformats.org/officeDocument/2006/relationships/externalLinkPath" Target="/CMDX/IAT/E-D%2024/FORMATOS%20LD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AF\CuentaPublica\Cuenta%20P&#250;blica%202022\GUIAS%20CP%202022\Organos%20Autonomos\FORMATOS\Informaci&#243;n%20Contable-Presupuestal\Informaci&#243;n%20Contable%20de%20la%20Cuenta%20P&#250;blica%20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mato 4"/>
      <sheetName val="Formato6a"/>
      <sheetName val="Formato6c"/>
      <sheetName val="Formato_6b"/>
      <sheetName val="Formato6b_2"/>
      <sheetName val="Formato6b_1"/>
      <sheetName val="Formato 6d"/>
    </sheetNames>
    <sheetDataSet>
      <sheetData sheetId="0"/>
      <sheetData sheetId="1">
        <row r="158">
          <cell r="C158">
            <v>277441147886</v>
          </cell>
          <cell r="D158">
            <v>47703864661.97998</v>
          </cell>
          <cell r="E158">
            <v>325145012547.97998</v>
          </cell>
          <cell r="F158">
            <v>299585561216.57001</v>
          </cell>
          <cell r="G158">
            <v>299585561216.57001</v>
          </cell>
          <cell r="H158">
            <v>25559451331.409943</v>
          </cell>
          <cell r="I158">
            <v>15523218848.26</v>
          </cell>
          <cell r="J158">
            <v>10036232483.149942</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_01"/>
      <sheetName val="EF_02"/>
      <sheetName val="EF_02D"/>
      <sheetName val="EF_03"/>
      <sheetName val="EF_04"/>
      <sheetName val="EF_05"/>
      <sheetName val="EF_06"/>
      <sheetName val="EF_06D"/>
      <sheetName val="EF_08"/>
      <sheetName val="EF_09"/>
      <sheetName val="EF_10"/>
      <sheetName val="EF_11"/>
      <sheetName val="EF_12"/>
      <sheetName val="CTA_BAN_PROD"/>
      <sheetName val="ESQ_BUR"/>
      <sheetName val="FIRMAS"/>
    </sheetNames>
    <sheetDataSet>
      <sheetData sheetId="0">
        <row r="6">
          <cell r="A6" t="str">
            <v>ESTADOS FINANCIEROS</v>
          </cell>
        </row>
      </sheetData>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SAF">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EC226-7AC0-4458-9B03-06C0E5A89D7D}">
  <dimension ref="A1:K90"/>
  <sheetViews>
    <sheetView showGridLines="0" tabSelected="1" topLeftCell="A7" zoomScaleNormal="100" zoomScaleSheetLayoutView="96" zoomScalePageLayoutView="115" workbookViewId="0">
      <selection activeCell="K88" sqref="K88"/>
    </sheetView>
  </sheetViews>
  <sheetFormatPr baseColWidth="10" defaultColWidth="11.42578125" defaultRowHeight="12" x14ac:dyDescent="0.25"/>
  <cols>
    <col min="1" max="1" width="3" style="3" customWidth="1"/>
    <col min="2" max="2" width="32.42578125" style="3" customWidth="1"/>
    <col min="3" max="10" width="16.140625" style="3" customWidth="1"/>
    <col min="11" max="16384" width="11.42578125" style="3"/>
  </cols>
  <sheetData>
    <row r="1" spans="1:11" ht="11.1" customHeight="1" x14ac:dyDescent="0.25">
      <c r="A1" s="1" t="s">
        <v>0</v>
      </c>
      <c r="B1" s="1"/>
      <c r="C1" s="1"/>
      <c r="D1" s="1"/>
      <c r="E1" s="1"/>
      <c r="F1" s="1"/>
      <c r="G1" s="1"/>
      <c r="H1" s="1"/>
      <c r="I1" s="1"/>
      <c r="J1" s="1"/>
      <c r="K1" s="2"/>
    </row>
    <row r="2" spans="1:11" ht="11.1" customHeight="1" x14ac:dyDescent="0.25">
      <c r="A2" s="4" t="s">
        <v>1</v>
      </c>
      <c r="B2" s="4"/>
      <c r="C2" s="4"/>
      <c r="D2" s="4"/>
      <c r="E2" s="4"/>
      <c r="F2" s="4"/>
      <c r="G2" s="4"/>
      <c r="H2" s="4"/>
      <c r="I2" s="4"/>
      <c r="J2" s="4"/>
      <c r="K2" s="2"/>
    </row>
    <row r="3" spans="1:11" ht="11.1" customHeight="1" x14ac:dyDescent="0.25">
      <c r="A3" s="4" t="s">
        <v>2</v>
      </c>
      <c r="B3" s="4"/>
      <c r="C3" s="4"/>
      <c r="D3" s="4"/>
      <c r="E3" s="4"/>
      <c r="F3" s="4"/>
      <c r="G3" s="4"/>
      <c r="H3" s="4"/>
      <c r="I3" s="4"/>
      <c r="J3" s="4"/>
      <c r="K3" s="2"/>
    </row>
    <row r="4" spans="1:11" ht="11.1" customHeight="1" x14ac:dyDescent="0.25">
      <c r="A4" s="5" t="s">
        <v>3</v>
      </c>
      <c r="B4" s="6"/>
      <c r="C4" s="6"/>
      <c r="D4" s="6"/>
      <c r="E4" s="6"/>
      <c r="F4" s="6"/>
      <c r="G4" s="6"/>
      <c r="H4" s="6"/>
      <c r="I4" s="6"/>
      <c r="J4" s="6"/>
      <c r="K4" s="2"/>
    </row>
    <row r="5" spans="1:11" ht="11.1" customHeight="1" x14ac:dyDescent="0.25">
      <c r="A5" s="7" t="s">
        <v>4</v>
      </c>
      <c r="B5" s="7"/>
      <c r="C5" s="7"/>
      <c r="D5" s="7"/>
      <c r="E5" s="7"/>
      <c r="F5" s="7"/>
      <c r="G5" s="7"/>
      <c r="H5" s="7"/>
      <c r="I5" s="7"/>
      <c r="J5" s="7"/>
      <c r="K5" s="2"/>
    </row>
    <row r="6" spans="1:11" ht="12.75" customHeight="1" x14ac:dyDescent="0.25">
      <c r="A6" s="8" t="s">
        <v>5</v>
      </c>
      <c r="B6" s="8"/>
      <c r="C6" s="9" t="s">
        <v>6</v>
      </c>
      <c r="D6" s="10"/>
      <c r="E6" s="10"/>
      <c r="F6" s="10"/>
      <c r="G6" s="11"/>
      <c r="H6" s="12" t="s">
        <v>7</v>
      </c>
      <c r="I6" s="12" t="s">
        <v>8</v>
      </c>
      <c r="J6" s="13" t="s">
        <v>9</v>
      </c>
      <c r="K6" s="2"/>
    </row>
    <row r="7" spans="1:11" ht="23.25" customHeight="1" x14ac:dyDescent="0.25">
      <c r="A7" s="8"/>
      <c r="B7" s="8"/>
      <c r="C7" s="14" t="s">
        <v>10</v>
      </c>
      <c r="D7" s="15" t="s">
        <v>11</v>
      </c>
      <c r="E7" s="16" t="s">
        <v>12</v>
      </c>
      <c r="F7" s="16" t="s">
        <v>13</v>
      </c>
      <c r="G7" s="16" t="s">
        <v>14</v>
      </c>
      <c r="H7" s="12"/>
      <c r="I7" s="12"/>
      <c r="J7" s="13"/>
      <c r="K7" s="2"/>
    </row>
    <row r="8" spans="1:11" x14ac:dyDescent="0.25">
      <c r="A8" s="17" t="s">
        <v>15</v>
      </c>
      <c r="B8" s="18"/>
      <c r="C8" s="19">
        <f>SUM(C9+C18+C26+C36)</f>
        <v>254406205929</v>
      </c>
      <c r="D8" s="19">
        <f>+E8-C8</f>
        <v>32741108116.9599</v>
      </c>
      <c r="E8" s="19">
        <f t="shared" ref="E8:F8" si="0">SUM(E9+E18+E26+E36)</f>
        <v>287147314045.9599</v>
      </c>
      <c r="F8" s="19">
        <f t="shared" si="0"/>
        <v>268067685875.92001</v>
      </c>
      <c r="G8" s="19">
        <f>SUM(G9+G18+G26+G36)</f>
        <v>268067685875.92001</v>
      </c>
      <c r="H8" s="19">
        <f t="shared" ref="H8:H71" si="1">+E8-F8</f>
        <v>19079628170.039886</v>
      </c>
      <c r="I8" s="19">
        <f>SUM(I9+I18+I26+I36)</f>
        <v>10438528003.449995</v>
      </c>
      <c r="J8" s="19">
        <f>+H8-I8</f>
        <v>8641100166.5898914</v>
      </c>
      <c r="K8" s="20" t="str">
        <f>IF(OR(F8=G8,F8&gt;G8),"Correcto","Incorrecto")</f>
        <v>Correcto</v>
      </c>
    </row>
    <row r="9" spans="1:11" x14ac:dyDescent="0.25">
      <c r="A9" s="21"/>
      <c r="B9" s="22" t="s">
        <v>16</v>
      </c>
      <c r="C9" s="23">
        <f>SUM(C10:C17)</f>
        <v>84570166172</v>
      </c>
      <c r="D9" s="23">
        <f t="shared" ref="D9:D72" si="2">+E9-C9</f>
        <v>10317055566.96994</v>
      </c>
      <c r="E9" s="23">
        <f t="shared" ref="E9:G9" si="3">SUM(E10:E17)</f>
        <v>94887221738.96994</v>
      </c>
      <c r="F9" s="23">
        <f t="shared" si="3"/>
        <v>92610167432.12001</v>
      </c>
      <c r="G9" s="23">
        <f t="shared" si="3"/>
        <v>92610167432.12001</v>
      </c>
      <c r="H9" s="23">
        <f t="shared" si="1"/>
        <v>2277054306.8499298</v>
      </c>
      <c r="I9" s="23">
        <f t="shared" ref="I9" si="4">SUM(I10:I17)</f>
        <v>1086764026.52</v>
      </c>
      <c r="J9" s="23">
        <f t="shared" ref="J9:J72" si="5">+H9-I9</f>
        <v>1190290280.3299298</v>
      </c>
      <c r="K9" s="20" t="str">
        <f t="shared" ref="K9:K72" si="6">IF(OR(F9=G9,F9&gt;G9),"Correcto","Incorrecto")</f>
        <v>Correcto</v>
      </c>
    </row>
    <row r="10" spans="1:11" x14ac:dyDescent="0.25">
      <c r="A10" s="21"/>
      <c r="B10" s="21" t="s">
        <v>17</v>
      </c>
      <c r="C10" s="24">
        <v>2114165000</v>
      </c>
      <c r="D10" s="25">
        <f t="shared" si="2"/>
        <v>378014340</v>
      </c>
      <c r="E10" s="24">
        <v>2492179340</v>
      </c>
      <c r="F10" s="24">
        <v>2492179340</v>
      </c>
      <c r="G10" s="24">
        <v>2492179340</v>
      </c>
      <c r="H10" s="25">
        <f t="shared" si="1"/>
        <v>0</v>
      </c>
      <c r="I10" s="24">
        <v>0</v>
      </c>
      <c r="J10" s="25">
        <f t="shared" si="5"/>
        <v>0</v>
      </c>
      <c r="K10" s="20" t="str">
        <f t="shared" si="6"/>
        <v>Correcto</v>
      </c>
    </row>
    <row r="11" spans="1:11" x14ac:dyDescent="0.25">
      <c r="A11" s="21"/>
      <c r="B11" s="21" t="s">
        <v>18</v>
      </c>
      <c r="C11" s="24">
        <v>22886873297</v>
      </c>
      <c r="D11" s="25">
        <f t="shared" si="2"/>
        <v>928420727.26999664</v>
      </c>
      <c r="E11" s="24">
        <v>23815294024.269997</v>
      </c>
      <c r="F11" s="24">
        <v>23560837587.240009</v>
      </c>
      <c r="G11" s="24">
        <v>23560837587.240009</v>
      </c>
      <c r="H11" s="25">
        <f>+E11-F11</f>
        <v>254456437.02998734</v>
      </c>
      <c r="I11" s="24">
        <v>160577287.85000002</v>
      </c>
      <c r="J11" s="25">
        <f t="shared" si="5"/>
        <v>93879149.179987311</v>
      </c>
      <c r="K11" s="20" t="str">
        <f t="shared" si="6"/>
        <v>Correcto</v>
      </c>
    </row>
    <row r="12" spans="1:11" x14ac:dyDescent="0.25">
      <c r="A12" s="21"/>
      <c r="B12" s="21" t="s">
        <v>19</v>
      </c>
      <c r="C12" s="24">
        <v>5301253280</v>
      </c>
      <c r="D12" s="25">
        <f t="shared" si="2"/>
        <v>-14152064.249998093</v>
      </c>
      <c r="E12" s="24">
        <v>5287101215.7500019</v>
      </c>
      <c r="F12" s="24">
        <v>5112502143.6700001</v>
      </c>
      <c r="G12" s="24">
        <v>5112502143.6700001</v>
      </c>
      <c r="H12" s="25">
        <f t="shared" si="1"/>
        <v>174599072.08000183</v>
      </c>
      <c r="I12" s="24">
        <v>70816078.840000004</v>
      </c>
      <c r="J12" s="25">
        <f t="shared" si="5"/>
        <v>103782993.24000183</v>
      </c>
      <c r="K12" s="20" t="str">
        <f t="shared" si="6"/>
        <v>Correcto</v>
      </c>
    </row>
    <row r="13" spans="1:11" x14ac:dyDescent="0.25">
      <c r="A13" s="21"/>
      <c r="B13" s="21" t="s">
        <v>20</v>
      </c>
      <c r="C13" s="24"/>
      <c r="D13" s="25">
        <f t="shared" si="2"/>
        <v>0</v>
      </c>
      <c r="E13" s="24"/>
      <c r="F13" s="24"/>
      <c r="G13" s="24"/>
      <c r="H13" s="25">
        <f t="shared" si="1"/>
        <v>0</v>
      </c>
      <c r="I13" s="24"/>
      <c r="J13" s="25">
        <f t="shared" si="5"/>
        <v>0</v>
      </c>
      <c r="K13" s="20" t="str">
        <f t="shared" si="6"/>
        <v>Correcto</v>
      </c>
    </row>
    <row r="14" spans="1:11" x14ac:dyDescent="0.25">
      <c r="A14" s="21"/>
      <c r="B14" s="21" t="s">
        <v>21</v>
      </c>
      <c r="C14" s="24">
        <v>8191240837</v>
      </c>
      <c r="D14" s="25">
        <f>+E14-C14</f>
        <v>8724134516.0900002</v>
      </c>
      <c r="E14" s="24">
        <v>16915375353.09</v>
      </c>
      <c r="F14" s="24">
        <v>16679582689.73</v>
      </c>
      <c r="G14" s="24">
        <v>16679582689.73</v>
      </c>
      <c r="H14" s="25">
        <f t="shared" si="1"/>
        <v>235792663.36000061</v>
      </c>
      <c r="I14" s="24">
        <v>88230167.030000031</v>
      </c>
      <c r="J14" s="25">
        <f t="shared" si="5"/>
        <v>147562496.33000058</v>
      </c>
      <c r="K14" s="20" t="str">
        <f t="shared" si="6"/>
        <v>Correcto</v>
      </c>
    </row>
    <row r="15" spans="1:11" x14ac:dyDescent="0.25">
      <c r="A15" s="21"/>
      <c r="B15" s="21" t="s">
        <v>22</v>
      </c>
      <c r="C15" s="24"/>
      <c r="D15" s="25">
        <f t="shared" si="2"/>
        <v>0</v>
      </c>
      <c r="E15" s="24"/>
      <c r="F15" s="24"/>
      <c r="G15" s="24"/>
      <c r="H15" s="25">
        <f t="shared" si="1"/>
        <v>0</v>
      </c>
      <c r="I15" s="24"/>
      <c r="J15" s="25">
        <f t="shared" si="5"/>
        <v>0</v>
      </c>
      <c r="K15" s="20" t="str">
        <f t="shared" si="6"/>
        <v>Correcto</v>
      </c>
    </row>
    <row r="16" spans="1:11" x14ac:dyDescent="0.25">
      <c r="A16" s="21"/>
      <c r="B16" s="21" t="s">
        <v>23</v>
      </c>
      <c r="C16" s="24">
        <v>44644153632</v>
      </c>
      <c r="D16" s="25">
        <f t="shared" si="2"/>
        <v>449189882.66994476</v>
      </c>
      <c r="E16" s="24">
        <v>45093343514.669945</v>
      </c>
      <c r="F16" s="24">
        <v>43603625663.929985</v>
      </c>
      <c r="G16" s="24">
        <v>43603625663.929985</v>
      </c>
      <c r="H16" s="25">
        <f t="shared" si="1"/>
        <v>1489717850.7399597</v>
      </c>
      <c r="I16" s="24">
        <v>719049591.61999989</v>
      </c>
      <c r="J16" s="25">
        <f t="shared" si="5"/>
        <v>770668259.11995983</v>
      </c>
      <c r="K16" s="20" t="str">
        <f t="shared" si="6"/>
        <v>Correcto</v>
      </c>
    </row>
    <row r="17" spans="1:11" x14ac:dyDescent="0.25">
      <c r="A17" s="21"/>
      <c r="B17" s="21" t="s">
        <v>24</v>
      </c>
      <c r="C17" s="24">
        <v>1432480126</v>
      </c>
      <c r="D17" s="25">
        <f t="shared" si="2"/>
        <v>-148551834.80999923</v>
      </c>
      <c r="E17" s="24">
        <v>1283928291.1900008</v>
      </c>
      <c r="F17" s="24">
        <v>1161440007.5500011</v>
      </c>
      <c r="G17" s="24">
        <v>1161440007.5500011</v>
      </c>
      <c r="H17" s="25">
        <f t="shared" si="1"/>
        <v>122488283.63999963</v>
      </c>
      <c r="I17" s="24">
        <v>48090901.180000007</v>
      </c>
      <c r="J17" s="25">
        <f t="shared" si="5"/>
        <v>74397382.459999621</v>
      </c>
      <c r="K17" s="20" t="str">
        <f t="shared" si="6"/>
        <v>Correcto</v>
      </c>
    </row>
    <row r="18" spans="1:11" x14ac:dyDescent="0.25">
      <c r="A18" s="21"/>
      <c r="B18" s="22" t="s">
        <v>25</v>
      </c>
      <c r="C18" s="23">
        <f>SUM(C19:C25)</f>
        <v>107678064710</v>
      </c>
      <c r="D18" s="23">
        <f t="shared" si="2"/>
        <v>15868010294.909973</v>
      </c>
      <c r="E18" s="23">
        <f t="shared" ref="E18:G18" si="7">SUM(E19:E25)</f>
        <v>123546075004.90997</v>
      </c>
      <c r="F18" s="23">
        <f t="shared" si="7"/>
        <v>113300985645.28003</v>
      </c>
      <c r="G18" s="23">
        <f t="shared" si="7"/>
        <v>113300985645.28003</v>
      </c>
      <c r="H18" s="23">
        <f t="shared" si="1"/>
        <v>10245089359.629944</v>
      </c>
      <c r="I18" s="23">
        <f t="shared" ref="I18" si="8">SUM(I19:I25)</f>
        <v>5014907569.2499971</v>
      </c>
      <c r="J18" s="23">
        <f t="shared" si="5"/>
        <v>5230181790.3799467</v>
      </c>
      <c r="K18" s="20" t="str">
        <f t="shared" si="6"/>
        <v>Correcto</v>
      </c>
    </row>
    <row r="19" spans="1:11" x14ac:dyDescent="0.25">
      <c r="A19" s="21"/>
      <c r="B19" s="21" t="s">
        <v>26</v>
      </c>
      <c r="C19" s="24">
        <v>9111099636</v>
      </c>
      <c r="D19" s="25">
        <f t="shared" si="2"/>
        <v>578296614.28000069</v>
      </c>
      <c r="E19" s="24">
        <v>9689396250.2800007</v>
      </c>
      <c r="F19" s="24">
        <v>9136553932.6000023</v>
      </c>
      <c r="G19" s="24">
        <v>9136553932.6000023</v>
      </c>
      <c r="H19" s="25">
        <f t="shared" si="1"/>
        <v>552842317.6799984</v>
      </c>
      <c r="I19" s="24">
        <v>434317630.05999988</v>
      </c>
      <c r="J19" s="25">
        <f t="shared" si="5"/>
        <v>118524687.61999851</v>
      </c>
      <c r="K19" s="20" t="str">
        <f t="shared" si="6"/>
        <v>Correcto</v>
      </c>
    </row>
    <row r="20" spans="1:11" x14ac:dyDescent="0.25">
      <c r="A20" s="21"/>
      <c r="B20" s="21" t="s">
        <v>27</v>
      </c>
      <c r="C20" s="24">
        <v>46017974991</v>
      </c>
      <c r="D20" s="25">
        <f t="shared" si="2"/>
        <v>3688451465.889946</v>
      </c>
      <c r="E20" s="24">
        <v>49706426456.889946</v>
      </c>
      <c r="F20" s="24">
        <v>44539679445.549988</v>
      </c>
      <c r="G20" s="24">
        <v>44539679445.549988</v>
      </c>
      <c r="H20" s="25">
        <f t="shared" si="1"/>
        <v>5166747011.3399582</v>
      </c>
      <c r="I20" s="24">
        <v>2575004407.619998</v>
      </c>
      <c r="J20" s="25">
        <f t="shared" si="5"/>
        <v>2591742603.7199602</v>
      </c>
      <c r="K20" s="20" t="str">
        <f t="shared" si="6"/>
        <v>Correcto</v>
      </c>
    </row>
    <row r="21" spans="1:11" x14ac:dyDescent="0.25">
      <c r="A21" s="21"/>
      <c r="B21" s="21" t="s">
        <v>28</v>
      </c>
      <c r="C21" s="24">
        <v>15093985202</v>
      </c>
      <c r="D21" s="25">
        <f t="shared" si="2"/>
        <v>-489879333.59998894</v>
      </c>
      <c r="E21" s="24">
        <v>14604105868.400011</v>
      </c>
      <c r="F21" s="24">
        <v>11739963967.389999</v>
      </c>
      <c r="G21" s="24">
        <v>11739963967.389999</v>
      </c>
      <c r="H21" s="25">
        <f t="shared" si="1"/>
        <v>2864141901.0100117</v>
      </c>
      <c r="I21" s="24">
        <v>808564151.62999916</v>
      </c>
      <c r="J21" s="25">
        <f t="shared" si="5"/>
        <v>2055577749.3800125</v>
      </c>
      <c r="K21" s="20" t="str">
        <f t="shared" si="6"/>
        <v>Correcto</v>
      </c>
    </row>
    <row r="22" spans="1:11" x14ac:dyDescent="0.25">
      <c r="A22" s="21"/>
      <c r="B22" s="21" t="s">
        <v>29</v>
      </c>
      <c r="C22" s="24">
        <v>4519244339</v>
      </c>
      <c r="D22" s="25">
        <f t="shared" si="2"/>
        <v>323935024.40000439</v>
      </c>
      <c r="E22" s="24">
        <v>4843179363.4000044</v>
      </c>
      <c r="F22" s="24">
        <v>4381212020.4400043</v>
      </c>
      <c r="G22" s="24">
        <v>4381212020.4400043</v>
      </c>
      <c r="H22" s="25">
        <f t="shared" si="1"/>
        <v>461967342.96000004</v>
      </c>
      <c r="I22" s="24">
        <v>259580678.06999996</v>
      </c>
      <c r="J22" s="25">
        <f t="shared" si="5"/>
        <v>202386664.89000008</v>
      </c>
      <c r="K22" s="20" t="str">
        <f t="shared" si="6"/>
        <v>Correcto</v>
      </c>
    </row>
    <row r="23" spans="1:11" x14ac:dyDescent="0.25">
      <c r="A23" s="21"/>
      <c r="B23" s="21" t="s">
        <v>30</v>
      </c>
      <c r="C23" s="24">
        <v>13483716912</v>
      </c>
      <c r="D23" s="25">
        <f t="shared" si="2"/>
        <v>165626950.32999611</v>
      </c>
      <c r="E23" s="24">
        <v>13649343862.329996</v>
      </c>
      <c r="F23" s="24">
        <v>13244145418.640003</v>
      </c>
      <c r="G23" s="24">
        <v>13244145418.640003</v>
      </c>
      <c r="H23" s="25">
        <f t="shared" si="1"/>
        <v>405198443.6899929</v>
      </c>
      <c r="I23" s="24">
        <v>284681781.05999994</v>
      </c>
      <c r="J23" s="25">
        <f t="shared" si="5"/>
        <v>120516662.62999296</v>
      </c>
      <c r="K23" s="20" t="str">
        <f t="shared" si="6"/>
        <v>Correcto</v>
      </c>
    </row>
    <row r="24" spans="1:11" x14ac:dyDescent="0.25">
      <c r="A24" s="21"/>
      <c r="B24" s="21" t="s">
        <v>31</v>
      </c>
      <c r="C24" s="24">
        <v>18209644450</v>
      </c>
      <c r="D24" s="25">
        <f t="shared" si="2"/>
        <v>11528180653.670002</v>
      </c>
      <c r="E24" s="24">
        <v>29737825103.670002</v>
      </c>
      <c r="F24" s="24">
        <v>29003538681.80003</v>
      </c>
      <c r="G24" s="24">
        <v>29003538681.80003</v>
      </c>
      <c r="H24" s="25">
        <f t="shared" si="1"/>
        <v>734286421.86997223</v>
      </c>
      <c r="I24" s="24">
        <v>613863053.86000013</v>
      </c>
      <c r="J24" s="25">
        <f t="shared" si="5"/>
        <v>120423368.0099721</v>
      </c>
      <c r="K24" s="20" t="str">
        <f t="shared" si="6"/>
        <v>Correcto</v>
      </c>
    </row>
    <row r="25" spans="1:11" x14ac:dyDescent="0.25">
      <c r="A25" s="21"/>
      <c r="B25" s="21" t="s">
        <v>32</v>
      </c>
      <c r="C25" s="24">
        <v>1242399180</v>
      </c>
      <c r="D25" s="25">
        <f t="shared" si="2"/>
        <v>73398919.940000057</v>
      </c>
      <c r="E25" s="24">
        <v>1315798099.9400001</v>
      </c>
      <c r="F25" s="24">
        <v>1255892178.8600001</v>
      </c>
      <c r="G25" s="24">
        <v>1255892178.8600001</v>
      </c>
      <c r="H25" s="25">
        <f t="shared" si="1"/>
        <v>59905921.079999924</v>
      </c>
      <c r="I25" s="24">
        <v>38895866.950000018</v>
      </c>
      <c r="J25" s="25">
        <f t="shared" si="5"/>
        <v>21010054.129999906</v>
      </c>
      <c r="K25" s="20" t="str">
        <f t="shared" si="6"/>
        <v>Correcto</v>
      </c>
    </row>
    <row r="26" spans="1:11" x14ac:dyDescent="0.25">
      <c r="A26" s="21"/>
      <c r="B26" s="22" t="s">
        <v>33</v>
      </c>
      <c r="C26" s="23">
        <f>SUM(C27:C35)</f>
        <v>43364606039</v>
      </c>
      <c r="D26" s="23">
        <f t="shared" si="2"/>
        <v>5156129173.0200043</v>
      </c>
      <c r="E26" s="23">
        <f t="shared" ref="E26:G26" si="9">SUM(E27:E35)</f>
        <v>48520735212.020004</v>
      </c>
      <c r="F26" s="23">
        <f t="shared" si="9"/>
        <v>42713810007.220001</v>
      </c>
      <c r="G26" s="23">
        <f t="shared" si="9"/>
        <v>42713810007.220001</v>
      </c>
      <c r="H26" s="23">
        <f t="shared" si="1"/>
        <v>5806925204.8000031</v>
      </c>
      <c r="I26" s="23">
        <f t="shared" ref="I26" si="10">SUM(I27:I35)</f>
        <v>4336856354.2499981</v>
      </c>
      <c r="J26" s="23">
        <f t="shared" si="5"/>
        <v>1470068850.550005</v>
      </c>
      <c r="K26" s="20" t="str">
        <f t="shared" si="6"/>
        <v>Correcto</v>
      </c>
    </row>
    <row r="27" spans="1:11" x14ac:dyDescent="0.25">
      <c r="A27" s="21"/>
      <c r="B27" s="21" t="s">
        <v>34</v>
      </c>
      <c r="C27" s="24">
        <v>3067210588</v>
      </c>
      <c r="D27" s="25">
        <f t="shared" si="2"/>
        <v>123458767.57999945</v>
      </c>
      <c r="E27" s="24">
        <v>3190669355.5799994</v>
      </c>
      <c r="F27" s="24">
        <v>2974585768.6600008</v>
      </c>
      <c r="G27" s="24">
        <v>2974585768.6600008</v>
      </c>
      <c r="H27" s="25">
        <f t="shared" si="1"/>
        <v>216083586.91999865</v>
      </c>
      <c r="I27" s="24">
        <v>144955228.51000011</v>
      </c>
      <c r="J27" s="25">
        <f t="shared" si="5"/>
        <v>71128358.409998536</v>
      </c>
      <c r="K27" s="20" t="str">
        <f t="shared" si="6"/>
        <v>Correcto</v>
      </c>
    </row>
    <row r="28" spans="1:11" x14ac:dyDescent="0.25">
      <c r="A28" s="21"/>
      <c r="B28" s="21" t="s">
        <v>35</v>
      </c>
      <c r="C28" s="24">
        <v>4800000</v>
      </c>
      <c r="D28" s="25">
        <f t="shared" si="2"/>
        <v>0</v>
      </c>
      <c r="E28" s="24">
        <v>4800000</v>
      </c>
      <c r="F28" s="24">
        <v>0</v>
      </c>
      <c r="G28" s="24">
        <v>0</v>
      </c>
      <c r="H28" s="25">
        <f t="shared" si="1"/>
        <v>4800000</v>
      </c>
      <c r="I28" s="24">
        <v>0</v>
      </c>
      <c r="J28" s="25">
        <f t="shared" si="5"/>
        <v>4800000</v>
      </c>
      <c r="K28" s="20" t="str">
        <f t="shared" si="6"/>
        <v>Correcto</v>
      </c>
    </row>
    <row r="29" spans="1:11" x14ac:dyDescent="0.25">
      <c r="A29" s="21"/>
      <c r="B29" s="21" t="s">
        <v>36</v>
      </c>
      <c r="C29" s="24"/>
      <c r="D29" s="25">
        <f t="shared" si="2"/>
        <v>0</v>
      </c>
      <c r="E29" s="24"/>
      <c r="F29" s="24"/>
      <c r="G29" s="24"/>
      <c r="H29" s="25">
        <f t="shared" si="1"/>
        <v>0</v>
      </c>
      <c r="I29" s="24"/>
      <c r="J29" s="25">
        <f t="shared" si="5"/>
        <v>0</v>
      </c>
      <c r="K29" s="20" t="str">
        <f t="shared" si="6"/>
        <v>Correcto</v>
      </c>
    </row>
    <row r="30" spans="1:11" x14ac:dyDescent="0.25">
      <c r="A30" s="21"/>
      <c r="B30" s="21" t="s">
        <v>37</v>
      </c>
      <c r="C30" s="24">
        <v>7205621233</v>
      </c>
      <c r="D30" s="25">
        <f t="shared" si="2"/>
        <v>195550674.68000412</v>
      </c>
      <c r="E30" s="24">
        <v>7401171907.6800041</v>
      </c>
      <c r="F30" s="24">
        <v>6812425205.4900055</v>
      </c>
      <c r="G30" s="24">
        <v>6812425205.4900055</v>
      </c>
      <c r="H30" s="25">
        <f t="shared" si="1"/>
        <v>588746702.18999863</v>
      </c>
      <c r="I30" s="24">
        <v>496521438.26999986</v>
      </c>
      <c r="J30" s="25">
        <f t="shared" si="5"/>
        <v>92225263.919998765</v>
      </c>
      <c r="K30" s="20" t="str">
        <f t="shared" si="6"/>
        <v>Correcto</v>
      </c>
    </row>
    <row r="31" spans="1:11" x14ac:dyDescent="0.25">
      <c r="A31" s="21"/>
      <c r="B31" s="21" t="s">
        <v>38</v>
      </c>
      <c r="C31" s="24">
        <v>31945821129</v>
      </c>
      <c r="D31" s="25">
        <f t="shared" si="2"/>
        <v>4840642426.9599991</v>
      </c>
      <c r="E31" s="24">
        <v>36786463555.959999</v>
      </c>
      <c r="F31" s="24">
        <v>32012171640.449997</v>
      </c>
      <c r="G31" s="24">
        <v>32012171640.449997</v>
      </c>
      <c r="H31" s="25">
        <f t="shared" si="1"/>
        <v>4774291915.5100021</v>
      </c>
      <c r="I31" s="24">
        <v>3559583363.5499978</v>
      </c>
      <c r="J31" s="25">
        <f t="shared" si="5"/>
        <v>1214708551.9600043</v>
      </c>
      <c r="K31" s="20" t="str">
        <f t="shared" si="6"/>
        <v>Correcto</v>
      </c>
    </row>
    <row r="32" spans="1:11" x14ac:dyDescent="0.25">
      <c r="A32" s="21"/>
      <c r="B32" s="21" t="s">
        <v>39</v>
      </c>
      <c r="C32" s="24"/>
      <c r="D32" s="25">
        <f t="shared" si="2"/>
        <v>0</v>
      </c>
      <c r="E32" s="24"/>
      <c r="F32" s="24"/>
      <c r="G32" s="24"/>
      <c r="H32" s="25">
        <f t="shared" si="1"/>
        <v>0</v>
      </c>
      <c r="I32" s="24"/>
      <c r="J32" s="25">
        <f t="shared" si="5"/>
        <v>0</v>
      </c>
      <c r="K32" s="20" t="str">
        <f t="shared" si="6"/>
        <v>Correcto</v>
      </c>
    </row>
    <row r="33" spans="1:11" x14ac:dyDescent="0.25">
      <c r="A33" s="21"/>
      <c r="B33" s="21" t="s">
        <v>40</v>
      </c>
      <c r="C33" s="24">
        <v>230923239</v>
      </c>
      <c r="D33" s="25">
        <f t="shared" si="2"/>
        <v>6954001.6800000072</v>
      </c>
      <c r="E33" s="24">
        <v>237877240.68000001</v>
      </c>
      <c r="F33" s="24">
        <v>228161506.02000004</v>
      </c>
      <c r="G33" s="24">
        <v>228161506.02000004</v>
      </c>
      <c r="H33" s="25">
        <f t="shared" si="1"/>
        <v>9715734.6599999666</v>
      </c>
      <c r="I33" s="24">
        <v>5913054.7799999993</v>
      </c>
      <c r="J33" s="25">
        <f t="shared" si="5"/>
        <v>3802679.8799999673</v>
      </c>
      <c r="K33" s="20" t="str">
        <f t="shared" si="6"/>
        <v>Correcto</v>
      </c>
    </row>
    <row r="34" spans="1:11" x14ac:dyDescent="0.25">
      <c r="A34" s="21"/>
      <c r="B34" s="21" t="s">
        <v>41</v>
      </c>
      <c r="C34" s="24">
        <v>325495931</v>
      </c>
      <c r="D34" s="25">
        <f t="shared" si="2"/>
        <v>5694453.5700000525</v>
      </c>
      <c r="E34" s="24">
        <v>331190384.57000005</v>
      </c>
      <c r="F34" s="24">
        <v>299071888.9000001</v>
      </c>
      <c r="G34" s="24">
        <v>299071888.9000001</v>
      </c>
      <c r="H34" s="25">
        <f t="shared" si="1"/>
        <v>32118495.669999957</v>
      </c>
      <c r="I34" s="24">
        <v>9387979.2800000012</v>
      </c>
      <c r="J34" s="25">
        <f t="shared" si="5"/>
        <v>22730516.389999956</v>
      </c>
      <c r="K34" s="20" t="str">
        <f t="shared" si="6"/>
        <v>Correcto</v>
      </c>
    </row>
    <row r="35" spans="1:11" x14ac:dyDescent="0.25">
      <c r="A35" s="21"/>
      <c r="B35" s="21" t="s">
        <v>42</v>
      </c>
      <c r="C35" s="24">
        <v>584733919</v>
      </c>
      <c r="D35" s="25">
        <f t="shared" si="2"/>
        <v>-16171151.449999928</v>
      </c>
      <c r="E35" s="24">
        <v>568562767.55000007</v>
      </c>
      <c r="F35" s="24">
        <v>387393997.70000023</v>
      </c>
      <c r="G35" s="24">
        <v>387393997.70000023</v>
      </c>
      <c r="H35" s="25">
        <f t="shared" si="1"/>
        <v>181168769.84999985</v>
      </c>
      <c r="I35" s="24">
        <v>120495289.86</v>
      </c>
      <c r="J35" s="25">
        <f t="shared" si="5"/>
        <v>60673479.989999846</v>
      </c>
      <c r="K35" s="20" t="str">
        <f t="shared" si="6"/>
        <v>Correcto</v>
      </c>
    </row>
    <row r="36" spans="1:11" x14ac:dyDescent="0.25">
      <c r="A36" s="21"/>
      <c r="B36" s="22" t="s">
        <v>43</v>
      </c>
      <c r="C36" s="23">
        <f>SUM(C37:C40)</f>
        <v>18793369008</v>
      </c>
      <c r="D36" s="23">
        <f t="shared" si="2"/>
        <v>1399913082.0599976</v>
      </c>
      <c r="E36" s="23">
        <f t="shared" ref="E36:G36" si="11">SUM(E37:E40)</f>
        <v>20193282090.059998</v>
      </c>
      <c r="F36" s="23">
        <f t="shared" si="11"/>
        <v>19442722791.299999</v>
      </c>
      <c r="G36" s="23">
        <f t="shared" si="11"/>
        <v>19442722791.299999</v>
      </c>
      <c r="H36" s="23">
        <f t="shared" si="1"/>
        <v>750559298.75999832</v>
      </c>
      <c r="I36" s="23">
        <f t="shared" ref="I36" si="12">SUM(I37:I40)</f>
        <v>53.43</v>
      </c>
      <c r="J36" s="23">
        <f t="shared" si="5"/>
        <v>750559245.32999837</v>
      </c>
      <c r="K36" s="20" t="str">
        <f t="shared" si="6"/>
        <v>Correcto</v>
      </c>
    </row>
    <row r="37" spans="1:11" x14ac:dyDescent="0.25">
      <c r="A37" s="21"/>
      <c r="B37" s="26" t="s">
        <v>44</v>
      </c>
      <c r="C37" s="24">
        <v>18793369008</v>
      </c>
      <c r="D37" s="25">
        <f t="shared" si="2"/>
        <v>1399913082.0599976</v>
      </c>
      <c r="E37" s="24">
        <v>20193282090.059998</v>
      </c>
      <c r="F37" s="24">
        <v>19442722791.299999</v>
      </c>
      <c r="G37" s="24">
        <v>19442722791.299999</v>
      </c>
      <c r="H37" s="25">
        <f t="shared" si="1"/>
        <v>750559298.75999832</v>
      </c>
      <c r="I37" s="24">
        <v>53.43</v>
      </c>
      <c r="J37" s="25">
        <f t="shared" si="5"/>
        <v>750559245.32999837</v>
      </c>
      <c r="K37" s="20" t="str">
        <f t="shared" si="6"/>
        <v>Correcto</v>
      </c>
    </row>
    <row r="38" spans="1:11" x14ac:dyDescent="0.25">
      <c r="A38" s="21"/>
      <c r="B38" s="26" t="s">
        <v>45</v>
      </c>
      <c r="C38" s="24"/>
      <c r="D38" s="25">
        <f t="shared" si="2"/>
        <v>0</v>
      </c>
      <c r="E38" s="24"/>
      <c r="F38" s="24"/>
      <c r="G38" s="24"/>
      <c r="H38" s="25">
        <f t="shared" si="1"/>
        <v>0</v>
      </c>
      <c r="I38" s="24"/>
      <c r="J38" s="25">
        <f t="shared" si="5"/>
        <v>0</v>
      </c>
      <c r="K38" s="20" t="str">
        <f t="shared" si="6"/>
        <v>Correcto</v>
      </c>
    </row>
    <row r="39" spans="1:11" x14ac:dyDescent="0.25">
      <c r="A39" s="21"/>
      <c r="B39" s="21" t="s">
        <v>46</v>
      </c>
      <c r="C39" s="24"/>
      <c r="D39" s="25">
        <f t="shared" si="2"/>
        <v>0</v>
      </c>
      <c r="E39" s="24"/>
      <c r="F39" s="24"/>
      <c r="G39" s="24"/>
      <c r="H39" s="25">
        <f t="shared" si="1"/>
        <v>0</v>
      </c>
      <c r="I39" s="24"/>
      <c r="J39" s="25">
        <f t="shared" si="5"/>
        <v>0</v>
      </c>
      <c r="K39" s="20" t="str">
        <f t="shared" si="6"/>
        <v>Correcto</v>
      </c>
    </row>
    <row r="40" spans="1:11" x14ac:dyDescent="0.25">
      <c r="A40" s="21"/>
      <c r="B40" s="21" t="s">
        <v>47</v>
      </c>
      <c r="C40" s="24"/>
      <c r="D40" s="25">
        <f t="shared" si="2"/>
        <v>0</v>
      </c>
      <c r="E40" s="24"/>
      <c r="F40" s="24"/>
      <c r="G40" s="24"/>
      <c r="H40" s="25">
        <f t="shared" si="1"/>
        <v>0</v>
      </c>
      <c r="I40" s="24"/>
      <c r="J40" s="25">
        <f t="shared" si="5"/>
        <v>0</v>
      </c>
      <c r="K40" s="20" t="str">
        <f t="shared" si="6"/>
        <v>Correcto</v>
      </c>
    </row>
    <row r="41" spans="1:11" x14ac:dyDescent="0.25">
      <c r="A41" s="27" t="s">
        <v>48</v>
      </c>
      <c r="B41" s="21"/>
      <c r="C41" s="23">
        <f>SUM(C42+C51+C59+C69)</f>
        <v>23034941957</v>
      </c>
      <c r="D41" s="23">
        <f t="shared" si="2"/>
        <v>14962756545.02002</v>
      </c>
      <c r="E41" s="23">
        <f t="shared" ref="E41:G41" si="13">SUM(E42+E51+E59+E69)</f>
        <v>37997698502.02002</v>
      </c>
      <c r="F41" s="23">
        <f t="shared" si="13"/>
        <v>31517875340.650009</v>
      </c>
      <c r="G41" s="23">
        <f t="shared" si="13"/>
        <v>31517875340.650009</v>
      </c>
      <c r="H41" s="23">
        <f t="shared" si="1"/>
        <v>6479823161.3700104</v>
      </c>
      <c r="I41" s="23">
        <f t="shared" ref="I41" si="14">SUM(I42+I51+I59+I69)</f>
        <v>5084690844.8099995</v>
      </c>
      <c r="J41" s="23">
        <f t="shared" si="5"/>
        <v>1395132316.5600109</v>
      </c>
      <c r="K41" s="20" t="str">
        <f t="shared" si="6"/>
        <v>Correcto</v>
      </c>
    </row>
    <row r="42" spans="1:11" x14ac:dyDescent="0.25">
      <c r="A42" s="21"/>
      <c r="B42" s="22" t="s">
        <v>16</v>
      </c>
      <c r="C42" s="23">
        <f>SUM(C43:C50)</f>
        <v>573211605</v>
      </c>
      <c r="D42" s="23">
        <f t="shared" si="2"/>
        <v>169909751.61000013</v>
      </c>
      <c r="E42" s="23">
        <f t="shared" ref="E42:G42" si="15">SUM(E43:E50)</f>
        <v>743121356.61000013</v>
      </c>
      <c r="F42" s="23">
        <f t="shared" si="15"/>
        <v>685518829.55000007</v>
      </c>
      <c r="G42" s="23">
        <f t="shared" si="15"/>
        <v>685518829.55000007</v>
      </c>
      <c r="H42" s="23">
        <f t="shared" si="1"/>
        <v>57602527.060000062</v>
      </c>
      <c r="I42" s="23">
        <f t="shared" ref="I42" si="16">SUM(I43:I50)</f>
        <v>4436500.87</v>
      </c>
      <c r="J42" s="23">
        <f t="shared" si="5"/>
        <v>53166026.190000065</v>
      </c>
      <c r="K42" s="20" t="str">
        <f t="shared" si="6"/>
        <v>Correcto</v>
      </c>
    </row>
    <row r="43" spans="1:11" x14ac:dyDescent="0.25">
      <c r="A43" s="21"/>
      <c r="B43" s="21" t="s">
        <v>17</v>
      </c>
      <c r="C43" s="24">
        <v>0</v>
      </c>
      <c r="D43" s="25">
        <f t="shared" si="2"/>
        <v>450000</v>
      </c>
      <c r="E43" s="24">
        <v>450000</v>
      </c>
      <c r="F43" s="24">
        <v>450000</v>
      </c>
      <c r="G43" s="24">
        <v>450000</v>
      </c>
      <c r="H43" s="25">
        <f t="shared" si="1"/>
        <v>0</v>
      </c>
      <c r="I43" s="24">
        <v>0</v>
      </c>
      <c r="J43" s="25">
        <f t="shared" si="5"/>
        <v>0</v>
      </c>
      <c r="K43" s="20" t="str">
        <f t="shared" si="6"/>
        <v>Correcto</v>
      </c>
    </row>
    <row r="44" spans="1:11" x14ac:dyDescent="0.25">
      <c r="A44" s="21"/>
      <c r="B44" s="21" t="s">
        <v>18</v>
      </c>
      <c r="C44" s="24">
        <v>458638529</v>
      </c>
      <c r="D44" s="25">
        <f t="shared" si="2"/>
        <v>-74879943.199999988</v>
      </c>
      <c r="E44" s="24">
        <v>383758585.80000001</v>
      </c>
      <c r="F44" s="24">
        <v>360096252.29000002</v>
      </c>
      <c r="G44" s="24">
        <v>360096252.29000002</v>
      </c>
      <c r="H44" s="25">
        <f t="shared" si="1"/>
        <v>23662333.50999999</v>
      </c>
      <c r="I44" s="24">
        <v>355791.21</v>
      </c>
      <c r="J44" s="25">
        <f t="shared" si="5"/>
        <v>23306542.29999999</v>
      </c>
      <c r="K44" s="20" t="str">
        <f t="shared" si="6"/>
        <v>Correcto</v>
      </c>
    </row>
    <row r="45" spans="1:11" x14ac:dyDescent="0.25">
      <c r="A45" s="21"/>
      <c r="B45" s="21" t="s">
        <v>19</v>
      </c>
      <c r="C45" s="24">
        <v>0</v>
      </c>
      <c r="D45" s="25">
        <f t="shared" si="2"/>
        <v>27869480.909999996</v>
      </c>
      <c r="E45" s="24">
        <v>27869480.909999996</v>
      </c>
      <c r="F45" s="24">
        <v>27869480.909999996</v>
      </c>
      <c r="G45" s="24">
        <v>27869480.909999996</v>
      </c>
      <c r="H45" s="25">
        <f t="shared" si="1"/>
        <v>0</v>
      </c>
      <c r="I45" s="24">
        <v>0</v>
      </c>
      <c r="J45" s="25">
        <f t="shared" si="5"/>
        <v>0</v>
      </c>
      <c r="K45" s="20" t="str">
        <f t="shared" si="6"/>
        <v>Correcto</v>
      </c>
    </row>
    <row r="46" spans="1:11" x14ac:dyDescent="0.25">
      <c r="A46" s="21"/>
      <c r="B46" s="21" t="s">
        <v>20</v>
      </c>
      <c r="C46" s="24"/>
      <c r="D46" s="25">
        <f t="shared" si="2"/>
        <v>0</v>
      </c>
      <c r="E46" s="24"/>
      <c r="F46" s="24"/>
      <c r="G46" s="24"/>
      <c r="H46" s="25">
        <f t="shared" si="1"/>
        <v>0</v>
      </c>
      <c r="I46" s="24"/>
      <c r="J46" s="25">
        <f t="shared" si="5"/>
        <v>0</v>
      </c>
      <c r="K46" s="20" t="str">
        <f t="shared" si="6"/>
        <v>Correcto</v>
      </c>
    </row>
    <row r="47" spans="1:11" x14ac:dyDescent="0.25">
      <c r="A47" s="21"/>
      <c r="B47" s="21" t="s">
        <v>21</v>
      </c>
      <c r="C47" s="24">
        <v>0</v>
      </c>
      <c r="D47" s="25">
        <f t="shared" si="2"/>
        <v>4119013.17</v>
      </c>
      <c r="E47" s="24">
        <v>4119013.17</v>
      </c>
      <c r="F47" s="24">
        <v>4113164.29</v>
      </c>
      <c r="G47" s="24">
        <v>4113164.29</v>
      </c>
      <c r="H47" s="25">
        <f t="shared" si="1"/>
        <v>5848.8799999998882</v>
      </c>
      <c r="I47" s="24">
        <v>0</v>
      </c>
      <c r="J47" s="25">
        <f t="shared" si="5"/>
        <v>5848.8799999998882</v>
      </c>
      <c r="K47" s="20" t="str">
        <f t="shared" si="6"/>
        <v>Correcto</v>
      </c>
    </row>
    <row r="48" spans="1:11" x14ac:dyDescent="0.25">
      <c r="A48" s="21"/>
      <c r="B48" s="21" t="s">
        <v>22</v>
      </c>
      <c r="C48" s="24"/>
      <c r="D48" s="25">
        <f t="shared" si="2"/>
        <v>0</v>
      </c>
      <c r="E48" s="24"/>
      <c r="F48" s="24"/>
      <c r="G48" s="24"/>
      <c r="H48" s="25">
        <f t="shared" si="1"/>
        <v>0</v>
      </c>
      <c r="I48" s="24"/>
      <c r="J48" s="25">
        <f t="shared" si="5"/>
        <v>0</v>
      </c>
      <c r="K48" s="20" t="str">
        <f t="shared" si="6"/>
        <v>Correcto</v>
      </c>
    </row>
    <row r="49" spans="1:11" x14ac:dyDescent="0.25">
      <c r="A49" s="21"/>
      <c r="B49" s="21" t="s">
        <v>23</v>
      </c>
      <c r="C49" s="24">
        <v>114573076</v>
      </c>
      <c r="D49" s="25">
        <f t="shared" si="2"/>
        <v>185445251.75999999</v>
      </c>
      <c r="E49" s="24">
        <v>300018327.75999999</v>
      </c>
      <c r="F49" s="24">
        <v>292989932.06</v>
      </c>
      <c r="G49" s="24">
        <v>292989932.06</v>
      </c>
      <c r="H49" s="25">
        <f t="shared" si="1"/>
        <v>7028395.6999999881</v>
      </c>
      <c r="I49" s="24">
        <v>4080709.6599999997</v>
      </c>
      <c r="J49" s="25">
        <f t="shared" si="5"/>
        <v>2947686.0399999884</v>
      </c>
      <c r="K49" s="20" t="str">
        <f t="shared" si="6"/>
        <v>Correcto</v>
      </c>
    </row>
    <row r="50" spans="1:11" x14ac:dyDescent="0.25">
      <c r="A50" s="21"/>
      <c r="B50" s="21" t="s">
        <v>24</v>
      </c>
      <c r="C50" s="24">
        <v>0</v>
      </c>
      <c r="D50" s="25">
        <f t="shared" si="2"/>
        <v>26905948.970000003</v>
      </c>
      <c r="E50" s="24">
        <v>26905948.970000003</v>
      </c>
      <c r="F50" s="24">
        <v>0</v>
      </c>
      <c r="G50" s="24">
        <v>0</v>
      </c>
      <c r="H50" s="25">
        <f t="shared" si="1"/>
        <v>26905948.970000003</v>
      </c>
      <c r="I50" s="24">
        <v>0</v>
      </c>
      <c r="J50" s="25">
        <f t="shared" si="5"/>
        <v>26905948.970000003</v>
      </c>
      <c r="K50" s="20" t="str">
        <f t="shared" si="6"/>
        <v>Correcto</v>
      </c>
    </row>
    <row r="51" spans="1:11" x14ac:dyDescent="0.25">
      <c r="A51" s="21"/>
      <c r="B51" s="22" t="s">
        <v>25</v>
      </c>
      <c r="C51" s="23">
        <f>SUM(C52:C58)</f>
        <v>19980243356</v>
      </c>
      <c r="D51" s="23">
        <f t="shared" si="2"/>
        <v>2117978576.7500229</v>
      </c>
      <c r="E51" s="23">
        <f t="shared" ref="E51:G51" si="17">SUM(E52:E58)</f>
        <v>22098221932.750023</v>
      </c>
      <c r="F51" s="23">
        <f t="shared" si="17"/>
        <v>17518046312.910011</v>
      </c>
      <c r="G51" s="23">
        <f t="shared" si="17"/>
        <v>17518046312.910011</v>
      </c>
      <c r="H51" s="23">
        <f t="shared" si="1"/>
        <v>4580175619.8400116</v>
      </c>
      <c r="I51" s="23">
        <f t="shared" ref="I51" si="18">SUM(I52:I58)</f>
        <v>3253629764.4099989</v>
      </c>
      <c r="J51" s="23">
        <f t="shared" si="5"/>
        <v>1326545855.4300127</v>
      </c>
      <c r="K51" s="20" t="str">
        <f t="shared" si="6"/>
        <v>Correcto</v>
      </c>
    </row>
    <row r="52" spans="1:11" x14ac:dyDescent="0.25">
      <c r="A52" s="21"/>
      <c r="B52" s="21" t="s">
        <v>26</v>
      </c>
      <c r="C52" s="24">
        <v>409019731</v>
      </c>
      <c r="D52" s="25">
        <f t="shared" si="2"/>
        <v>190124347.8599999</v>
      </c>
      <c r="E52" s="24">
        <v>599144078.8599999</v>
      </c>
      <c r="F52" s="24">
        <v>231888562.18000001</v>
      </c>
      <c r="G52" s="24">
        <v>231888562.18000001</v>
      </c>
      <c r="H52" s="25">
        <f t="shared" si="1"/>
        <v>367255516.67999989</v>
      </c>
      <c r="I52" s="24">
        <v>208377423.63</v>
      </c>
      <c r="J52" s="25">
        <f t="shared" si="5"/>
        <v>158878093.04999989</v>
      </c>
      <c r="K52" s="20" t="str">
        <f t="shared" si="6"/>
        <v>Correcto</v>
      </c>
    </row>
    <row r="53" spans="1:11" x14ac:dyDescent="0.25">
      <c r="A53" s="21"/>
      <c r="B53" s="21" t="s">
        <v>27</v>
      </c>
      <c r="C53" s="24">
        <v>12187468448</v>
      </c>
      <c r="D53" s="25">
        <f t="shared" si="2"/>
        <v>1015822228.9100132</v>
      </c>
      <c r="E53" s="24">
        <v>13203290676.910013</v>
      </c>
      <c r="F53" s="24">
        <v>11468109588.520014</v>
      </c>
      <c r="G53" s="24">
        <v>11468109588.520014</v>
      </c>
      <c r="H53" s="25">
        <f t="shared" si="1"/>
        <v>1735181088.3899994</v>
      </c>
      <c r="I53" s="24">
        <v>1491934127.1999991</v>
      </c>
      <c r="J53" s="25">
        <f t="shared" si="5"/>
        <v>243246961.1900003</v>
      </c>
      <c r="K53" s="20" t="str">
        <f t="shared" si="6"/>
        <v>Correcto</v>
      </c>
    </row>
    <row r="54" spans="1:11" x14ac:dyDescent="0.25">
      <c r="A54" s="21"/>
      <c r="B54" s="21" t="s">
        <v>28</v>
      </c>
      <c r="C54" s="24">
        <v>6115085901</v>
      </c>
      <c r="D54" s="25">
        <f t="shared" si="2"/>
        <v>374224584.22000599</v>
      </c>
      <c r="E54" s="24">
        <v>6489310485.220006</v>
      </c>
      <c r="F54" s="24">
        <v>4239797491.4799991</v>
      </c>
      <c r="G54" s="24">
        <v>4239797491.4799991</v>
      </c>
      <c r="H54" s="25">
        <f t="shared" si="1"/>
        <v>2249512993.7400069</v>
      </c>
      <c r="I54" s="24">
        <v>1345812679.5099993</v>
      </c>
      <c r="J54" s="25">
        <f t="shared" si="5"/>
        <v>903700314.23000765</v>
      </c>
      <c r="K54" s="20" t="str">
        <f t="shared" si="6"/>
        <v>Correcto</v>
      </c>
    </row>
    <row r="55" spans="1:11" x14ac:dyDescent="0.25">
      <c r="A55" s="21"/>
      <c r="B55" s="21" t="s">
        <v>29</v>
      </c>
      <c r="C55" s="24">
        <v>26247086</v>
      </c>
      <c r="D55" s="25">
        <f t="shared" si="2"/>
        <v>74359374.710000023</v>
      </c>
      <c r="E55" s="24">
        <v>100606460.71000002</v>
      </c>
      <c r="F55" s="24">
        <v>97148825.329999983</v>
      </c>
      <c r="G55" s="24">
        <v>97148825.329999983</v>
      </c>
      <c r="H55" s="25">
        <f t="shared" si="1"/>
        <v>3457635.3800000399</v>
      </c>
      <c r="I55" s="24">
        <v>3071457.1700000009</v>
      </c>
      <c r="J55" s="25">
        <f t="shared" si="5"/>
        <v>386178.21000003908</v>
      </c>
      <c r="K55" s="20" t="str">
        <f t="shared" si="6"/>
        <v>Correcto</v>
      </c>
    </row>
    <row r="56" spans="1:11" x14ac:dyDescent="0.25">
      <c r="A56" s="21"/>
      <c r="B56" s="21" t="s">
        <v>30</v>
      </c>
      <c r="C56" s="24">
        <v>150000000</v>
      </c>
      <c r="D56" s="25">
        <f t="shared" si="2"/>
        <v>339038034.65000004</v>
      </c>
      <c r="E56" s="24">
        <v>489038034.65000004</v>
      </c>
      <c r="F56" s="24">
        <v>318471729.16999996</v>
      </c>
      <c r="G56" s="24">
        <v>318471729.16999996</v>
      </c>
      <c r="H56" s="25">
        <f t="shared" si="1"/>
        <v>170566305.48000008</v>
      </c>
      <c r="I56" s="24">
        <v>162807412.05000004</v>
      </c>
      <c r="J56" s="25">
        <f t="shared" si="5"/>
        <v>7758893.430000037</v>
      </c>
      <c r="K56" s="20" t="str">
        <f t="shared" si="6"/>
        <v>Correcto</v>
      </c>
    </row>
    <row r="57" spans="1:11" x14ac:dyDescent="0.25">
      <c r="A57" s="21"/>
      <c r="B57" s="21" t="s">
        <v>31</v>
      </c>
      <c r="C57" s="24">
        <v>1042422190</v>
      </c>
      <c r="D57" s="25">
        <f t="shared" si="2"/>
        <v>139026676.67999983</v>
      </c>
      <c r="E57" s="24">
        <v>1181448866.6799998</v>
      </c>
      <c r="F57" s="24">
        <v>1130097051.3399999</v>
      </c>
      <c r="G57" s="24">
        <v>1130097051.3399999</v>
      </c>
      <c r="H57" s="25">
        <f t="shared" si="1"/>
        <v>51351815.339999914</v>
      </c>
      <c r="I57" s="24">
        <v>38916673.840000011</v>
      </c>
      <c r="J57" s="25">
        <f t="shared" si="5"/>
        <v>12435141.499999903</v>
      </c>
      <c r="K57" s="20" t="str">
        <f t="shared" si="6"/>
        <v>Correcto</v>
      </c>
    </row>
    <row r="58" spans="1:11" x14ac:dyDescent="0.25">
      <c r="A58" s="21"/>
      <c r="B58" s="21" t="s">
        <v>32</v>
      </c>
      <c r="C58" s="24">
        <v>50000000</v>
      </c>
      <c r="D58" s="25">
        <f>+E58-C58</f>
        <v>-14616670.280000001</v>
      </c>
      <c r="E58" s="24">
        <v>35383329.719999999</v>
      </c>
      <c r="F58" s="24">
        <v>32533064.889999997</v>
      </c>
      <c r="G58" s="24">
        <v>32533064.889999997</v>
      </c>
      <c r="H58" s="25">
        <f t="shared" si="1"/>
        <v>2850264.8300000019</v>
      </c>
      <c r="I58" s="24">
        <v>2709991.0100000002</v>
      </c>
      <c r="J58" s="25">
        <f t="shared" si="5"/>
        <v>140273.8200000017</v>
      </c>
      <c r="K58" s="20" t="str">
        <f t="shared" si="6"/>
        <v>Correcto</v>
      </c>
    </row>
    <row r="59" spans="1:11" x14ac:dyDescent="0.25">
      <c r="A59" s="21"/>
      <c r="B59" s="22" t="s">
        <v>33</v>
      </c>
      <c r="C59" s="23">
        <f>SUM(C60:C68)</f>
        <v>2481486996</v>
      </c>
      <c r="D59" s="23">
        <f t="shared" si="2"/>
        <v>12674868216.66</v>
      </c>
      <c r="E59" s="23">
        <f t="shared" ref="E59:G59" si="19">SUM(E60:E68)</f>
        <v>15156355212.66</v>
      </c>
      <c r="F59" s="23">
        <f t="shared" si="19"/>
        <v>13314310198.189999</v>
      </c>
      <c r="G59" s="23">
        <f t="shared" si="19"/>
        <v>13314310198.189999</v>
      </c>
      <c r="H59" s="23">
        <f t="shared" si="1"/>
        <v>1842045014.4700012</v>
      </c>
      <c r="I59" s="23">
        <f t="shared" ref="I59" si="20">SUM(I60:I68)</f>
        <v>1826624579.5300002</v>
      </c>
      <c r="J59" s="23">
        <f t="shared" si="5"/>
        <v>15420434.940001011</v>
      </c>
      <c r="K59" s="20" t="str">
        <f t="shared" si="6"/>
        <v>Correcto</v>
      </c>
    </row>
    <row r="60" spans="1:11" x14ac:dyDescent="0.25">
      <c r="A60" s="21"/>
      <c r="B60" s="21" t="s">
        <v>34</v>
      </c>
      <c r="C60" s="24">
        <v>7140000</v>
      </c>
      <c r="D60" s="25">
        <f t="shared" si="2"/>
        <v>12196429.899999999</v>
      </c>
      <c r="E60" s="24">
        <v>19336429.899999999</v>
      </c>
      <c r="F60" s="24">
        <v>14973426.069999995</v>
      </c>
      <c r="G60" s="24">
        <v>14973426.069999995</v>
      </c>
      <c r="H60" s="25">
        <f t="shared" si="1"/>
        <v>4363003.8300000038</v>
      </c>
      <c r="I60" s="24">
        <v>1530608.78</v>
      </c>
      <c r="J60" s="25">
        <f t="shared" si="5"/>
        <v>2832395.0500000035</v>
      </c>
      <c r="K60" s="20" t="str">
        <f t="shared" si="6"/>
        <v>Correcto</v>
      </c>
    </row>
    <row r="61" spans="1:11" x14ac:dyDescent="0.25">
      <c r="A61" s="21"/>
      <c r="B61" s="21" t="s">
        <v>35</v>
      </c>
      <c r="C61" s="24"/>
      <c r="D61" s="25">
        <f t="shared" si="2"/>
        <v>0</v>
      </c>
      <c r="E61" s="24"/>
      <c r="F61" s="24"/>
      <c r="G61" s="24"/>
      <c r="H61" s="25">
        <f t="shared" si="1"/>
        <v>0</v>
      </c>
      <c r="I61" s="24"/>
      <c r="J61" s="25">
        <f t="shared" si="5"/>
        <v>0</v>
      </c>
      <c r="K61" s="20" t="str">
        <f t="shared" si="6"/>
        <v>Correcto</v>
      </c>
    </row>
    <row r="62" spans="1:11" x14ac:dyDescent="0.25">
      <c r="A62" s="21"/>
      <c r="B62" s="21" t="s">
        <v>36</v>
      </c>
      <c r="C62" s="24"/>
      <c r="D62" s="25">
        <f t="shared" si="2"/>
        <v>0</v>
      </c>
      <c r="E62" s="24"/>
      <c r="F62" s="24"/>
      <c r="G62" s="24"/>
      <c r="H62" s="25">
        <f t="shared" si="1"/>
        <v>0</v>
      </c>
      <c r="I62" s="24"/>
      <c r="J62" s="25">
        <f t="shared" si="5"/>
        <v>0</v>
      </c>
      <c r="K62" s="20" t="str">
        <f t="shared" si="6"/>
        <v>Correcto</v>
      </c>
    </row>
    <row r="63" spans="1:11" x14ac:dyDescent="0.25">
      <c r="A63" s="21"/>
      <c r="B63" s="21" t="s">
        <v>37</v>
      </c>
      <c r="C63" s="24">
        <v>1762992426</v>
      </c>
      <c r="D63" s="25">
        <f t="shared" si="2"/>
        <v>495766474.01999998</v>
      </c>
      <c r="E63" s="24">
        <v>2258758900.02</v>
      </c>
      <c r="F63" s="24">
        <v>2010908791.9599998</v>
      </c>
      <c r="G63" s="24">
        <v>2010908791.9599998</v>
      </c>
      <c r="H63" s="25">
        <f t="shared" si="1"/>
        <v>247850108.06000018</v>
      </c>
      <c r="I63" s="24">
        <v>240424289</v>
      </c>
      <c r="J63" s="25">
        <f t="shared" si="5"/>
        <v>7425819.0600001812</v>
      </c>
      <c r="K63" s="20" t="str">
        <f t="shared" si="6"/>
        <v>Correcto</v>
      </c>
    </row>
    <row r="64" spans="1:11" x14ac:dyDescent="0.25">
      <c r="A64" s="21"/>
      <c r="B64" s="21" t="s">
        <v>38</v>
      </c>
      <c r="C64" s="24">
        <v>711354570</v>
      </c>
      <c r="D64" s="25">
        <f t="shared" si="2"/>
        <v>12153624927.74</v>
      </c>
      <c r="E64" s="24">
        <v>12864979497.74</v>
      </c>
      <c r="F64" s="24">
        <v>11280309815.23</v>
      </c>
      <c r="G64" s="24">
        <v>11280309815.23</v>
      </c>
      <c r="H64" s="25">
        <f t="shared" si="1"/>
        <v>1584669682.5100002</v>
      </c>
      <c r="I64" s="24">
        <v>1584669681.7500002</v>
      </c>
      <c r="J64" s="25">
        <f t="shared" si="5"/>
        <v>0.75999999046325684</v>
      </c>
      <c r="K64" s="20" t="str">
        <f t="shared" si="6"/>
        <v>Correcto</v>
      </c>
    </row>
    <row r="65" spans="1:11" x14ac:dyDescent="0.25">
      <c r="A65" s="21"/>
      <c r="B65" s="21" t="s">
        <v>39</v>
      </c>
      <c r="C65" s="24"/>
      <c r="D65" s="25">
        <f t="shared" si="2"/>
        <v>0</v>
      </c>
      <c r="E65" s="24"/>
      <c r="F65" s="24"/>
      <c r="G65" s="24"/>
      <c r="H65" s="25">
        <f t="shared" si="1"/>
        <v>0</v>
      </c>
      <c r="I65" s="24"/>
      <c r="J65" s="25">
        <f t="shared" si="5"/>
        <v>0</v>
      </c>
      <c r="K65" s="20" t="str">
        <f t="shared" si="6"/>
        <v>Correcto</v>
      </c>
    </row>
    <row r="66" spans="1:11" x14ac:dyDescent="0.25">
      <c r="A66" s="21"/>
      <c r="B66" s="21" t="s">
        <v>40</v>
      </c>
      <c r="C66" s="24"/>
      <c r="D66" s="25">
        <f t="shared" si="2"/>
        <v>0</v>
      </c>
      <c r="E66" s="24"/>
      <c r="F66" s="24"/>
      <c r="G66" s="24"/>
      <c r="H66" s="25">
        <f t="shared" si="1"/>
        <v>0</v>
      </c>
      <c r="I66" s="24"/>
      <c r="J66" s="25">
        <f t="shared" si="5"/>
        <v>0</v>
      </c>
      <c r="K66" s="20" t="str">
        <f t="shared" si="6"/>
        <v>Correcto</v>
      </c>
    </row>
    <row r="67" spans="1:11" x14ac:dyDescent="0.25">
      <c r="A67" s="21"/>
      <c r="B67" s="21" t="s">
        <v>41</v>
      </c>
      <c r="C67" s="24">
        <v>0</v>
      </c>
      <c r="D67" s="25">
        <f t="shared" si="2"/>
        <v>13280385</v>
      </c>
      <c r="E67" s="24">
        <v>13280385</v>
      </c>
      <c r="F67" s="24">
        <v>8118164.9300000006</v>
      </c>
      <c r="G67" s="24">
        <v>8118164.9300000006</v>
      </c>
      <c r="H67" s="25">
        <f t="shared" si="1"/>
        <v>5162220.0699999994</v>
      </c>
      <c r="I67" s="24">
        <v>0</v>
      </c>
      <c r="J67" s="25">
        <f t="shared" si="5"/>
        <v>5162220.0699999994</v>
      </c>
      <c r="K67" s="20" t="str">
        <f t="shared" si="6"/>
        <v>Correcto</v>
      </c>
    </row>
    <row r="68" spans="1:11" x14ac:dyDescent="0.25">
      <c r="A68" s="21"/>
      <c r="B68" s="21" t="s">
        <v>42</v>
      </c>
      <c r="C68" s="24"/>
      <c r="D68" s="25">
        <f t="shared" si="2"/>
        <v>0</v>
      </c>
      <c r="E68" s="24"/>
      <c r="F68" s="24"/>
      <c r="G68" s="24"/>
      <c r="H68" s="25">
        <f t="shared" si="1"/>
        <v>0</v>
      </c>
      <c r="I68" s="24"/>
      <c r="J68" s="25">
        <f t="shared" si="5"/>
        <v>0</v>
      </c>
      <c r="K68" s="20" t="str">
        <f t="shared" si="6"/>
        <v>Correcto</v>
      </c>
    </row>
    <row r="69" spans="1:11" x14ac:dyDescent="0.25">
      <c r="A69" s="21"/>
      <c r="B69" s="22" t="s">
        <v>43</v>
      </c>
      <c r="C69" s="23">
        <f>SUM(C70:C73)</f>
        <v>0</v>
      </c>
      <c r="D69" s="23">
        <f t="shared" si="2"/>
        <v>0</v>
      </c>
      <c r="E69" s="23">
        <f t="shared" ref="E69:G69" si="21">SUM(E70:E73)</f>
        <v>0</v>
      </c>
      <c r="F69" s="23">
        <f t="shared" si="21"/>
        <v>0</v>
      </c>
      <c r="G69" s="23">
        <f t="shared" si="21"/>
        <v>0</v>
      </c>
      <c r="H69" s="23">
        <f t="shared" si="1"/>
        <v>0</v>
      </c>
      <c r="I69" s="23">
        <f t="shared" ref="I69" si="22">SUM(I70:I73)</f>
        <v>0</v>
      </c>
      <c r="J69" s="23">
        <f t="shared" si="5"/>
        <v>0</v>
      </c>
      <c r="K69" s="20" t="str">
        <f t="shared" si="6"/>
        <v>Correcto</v>
      </c>
    </row>
    <row r="70" spans="1:11" x14ac:dyDescent="0.25">
      <c r="A70" s="21"/>
      <c r="B70" s="26" t="s">
        <v>44</v>
      </c>
      <c r="C70" s="24"/>
      <c r="D70" s="25">
        <f t="shared" si="2"/>
        <v>0</v>
      </c>
      <c r="E70" s="24"/>
      <c r="F70" s="24"/>
      <c r="G70" s="24"/>
      <c r="H70" s="25">
        <f t="shared" si="1"/>
        <v>0</v>
      </c>
      <c r="I70" s="24"/>
      <c r="J70" s="25">
        <f t="shared" si="5"/>
        <v>0</v>
      </c>
      <c r="K70" s="20" t="str">
        <f t="shared" si="6"/>
        <v>Correcto</v>
      </c>
    </row>
    <row r="71" spans="1:11" x14ac:dyDescent="0.25">
      <c r="A71" s="21"/>
      <c r="B71" s="26" t="s">
        <v>45</v>
      </c>
      <c r="C71" s="24"/>
      <c r="D71" s="25">
        <f t="shared" si="2"/>
        <v>0</v>
      </c>
      <c r="E71" s="24"/>
      <c r="F71" s="24"/>
      <c r="G71" s="24"/>
      <c r="H71" s="25">
        <f t="shared" si="1"/>
        <v>0</v>
      </c>
      <c r="I71" s="24"/>
      <c r="J71" s="25">
        <f t="shared" si="5"/>
        <v>0</v>
      </c>
      <c r="K71" s="20" t="str">
        <f t="shared" si="6"/>
        <v>Correcto</v>
      </c>
    </row>
    <row r="72" spans="1:11" x14ac:dyDescent="0.25">
      <c r="A72" s="27"/>
      <c r="B72" s="26" t="s">
        <v>46</v>
      </c>
      <c r="C72" s="24"/>
      <c r="D72" s="25">
        <f t="shared" si="2"/>
        <v>0</v>
      </c>
      <c r="E72" s="24"/>
      <c r="F72" s="24"/>
      <c r="G72" s="24"/>
      <c r="H72" s="25">
        <f t="shared" ref="H72:H73" si="23">+E72-F72</f>
        <v>0</v>
      </c>
      <c r="I72" s="24"/>
      <c r="J72" s="25">
        <f t="shared" si="5"/>
        <v>0</v>
      </c>
      <c r="K72" s="20" t="str">
        <f t="shared" si="6"/>
        <v>Correcto</v>
      </c>
    </row>
    <row r="73" spans="1:11" x14ac:dyDescent="0.25">
      <c r="A73" s="27"/>
      <c r="B73" s="26" t="s">
        <v>47</v>
      </c>
      <c r="C73" s="24"/>
      <c r="D73" s="25">
        <f t="shared" ref="D73:D74" si="24">+E73-C73</f>
        <v>0</v>
      </c>
      <c r="E73" s="24"/>
      <c r="F73" s="24"/>
      <c r="G73" s="24"/>
      <c r="H73" s="25">
        <f t="shared" si="23"/>
        <v>0</v>
      </c>
      <c r="I73" s="24"/>
      <c r="J73" s="25">
        <f t="shared" ref="J73:J74" si="25">+H73-I73</f>
        <v>0</v>
      </c>
      <c r="K73" s="20" t="str">
        <f t="shared" ref="K73:K78" si="26">IF(OR(F73=G73,F73&gt;G73),"Correcto","Incorrecto")</f>
        <v>Correcto</v>
      </c>
    </row>
    <row r="74" spans="1:11" ht="15" customHeight="1" x14ac:dyDescent="0.25">
      <c r="A74" s="28" t="s">
        <v>49</v>
      </c>
      <c r="B74" s="28"/>
      <c r="C74" s="19">
        <f>SUM(C8+C41)</f>
        <v>277441147886</v>
      </c>
      <c r="D74" s="19">
        <f>+E74-C74</f>
        <v>47703864661.979919</v>
      </c>
      <c r="E74" s="29">
        <f>SUM(E8+E41)</f>
        <v>325145012547.97992</v>
      </c>
      <c r="F74" s="19">
        <f>SUM(F8+F41)</f>
        <v>299585561216.57001</v>
      </c>
      <c r="G74" s="19">
        <f>SUM(G8+G41)</f>
        <v>299585561216.57001</v>
      </c>
      <c r="H74" s="19">
        <f>SUM(H8+H41)</f>
        <v>25559451331.409897</v>
      </c>
      <c r="I74" s="19">
        <f>SUM(I8+I41)</f>
        <v>15523218848.259995</v>
      </c>
      <c r="J74" s="19">
        <f t="shared" si="25"/>
        <v>10036232483.149902</v>
      </c>
      <c r="K74" s="20" t="str">
        <f t="shared" si="26"/>
        <v>Correcto</v>
      </c>
    </row>
    <row r="75" spans="1:11" x14ac:dyDescent="0.25">
      <c r="A75" s="30" t="s">
        <v>50</v>
      </c>
      <c r="B75" s="30"/>
      <c r="C75" s="30"/>
      <c r="D75" s="30"/>
      <c r="E75" s="30"/>
      <c r="F75" s="30"/>
      <c r="G75" s="31"/>
      <c r="H75" s="31"/>
      <c r="I75" s="31"/>
      <c r="J75" s="31"/>
      <c r="K75" s="20"/>
    </row>
    <row r="76" spans="1:11" x14ac:dyDescent="0.15">
      <c r="A76" s="32" t="s">
        <v>51</v>
      </c>
      <c r="B76" s="32"/>
      <c r="C76" s="32"/>
      <c r="D76" s="32"/>
      <c r="E76" s="32"/>
      <c r="F76" s="32"/>
      <c r="G76" s="33"/>
      <c r="H76" s="33"/>
      <c r="I76" s="33"/>
      <c r="J76" s="33"/>
      <c r="K76" s="34"/>
    </row>
    <row r="77" spans="1:11" s="36" customFormat="1" x14ac:dyDescent="0.15">
      <c r="A77" s="32" t="s">
        <v>52</v>
      </c>
      <c r="B77" s="32"/>
      <c r="C77" s="32"/>
      <c r="D77" s="32"/>
      <c r="E77" s="32"/>
      <c r="F77" s="32"/>
      <c r="G77" s="33"/>
      <c r="H77" s="33"/>
      <c r="I77" s="33"/>
      <c r="J77" s="33"/>
      <c r="K77" s="35"/>
    </row>
    <row r="78" spans="1:11" x14ac:dyDescent="0.25">
      <c r="A78" s="37" t="s">
        <v>53</v>
      </c>
      <c r="B78" s="37"/>
      <c r="C78" s="38"/>
      <c r="D78" s="38"/>
      <c r="E78" s="38"/>
      <c r="F78" s="38"/>
      <c r="G78" s="39"/>
      <c r="H78" s="39"/>
      <c r="I78" s="39"/>
      <c r="J78" s="39"/>
      <c r="K78" s="34"/>
    </row>
    <row r="79" spans="1:11" s="36" customFormat="1" x14ac:dyDescent="0.15">
      <c r="A79" s="32" t="s">
        <v>54</v>
      </c>
      <c r="B79" s="32"/>
      <c r="C79" s="32"/>
      <c r="D79" s="32"/>
      <c r="E79" s="32"/>
      <c r="F79" s="32"/>
      <c r="G79" s="33"/>
      <c r="H79" s="33"/>
      <c r="I79" s="33"/>
      <c r="J79" s="33"/>
      <c r="K79" s="35"/>
    </row>
    <row r="80" spans="1:11" s="36" customFormat="1" ht="10.15" customHeight="1" x14ac:dyDescent="0.25">
      <c r="A80" s="40"/>
      <c r="B80" s="40"/>
      <c r="C80" s="40"/>
      <c r="D80" s="40"/>
      <c r="E80" s="40"/>
      <c r="F80" s="40"/>
      <c r="G80" s="40"/>
      <c r="H80" s="40"/>
      <c r="I80" s="40"/>
      <c r="J80" s="40"/>
      <c r="K80" s="35"/>
    </row>
    <row r="81" spans="1:11" ht="21" customHeight="1" x14ac:dyDescent="0.25">
      <c r="A81" s="40"/>
      <c r="B81" s="40"/>
      <c r="C81" s="40"/>
      <c r="D81" s="40"/>
      <c r="E81" s="40"/>
      <c r="F81" s="40"/>
      <c r="G81" s="40"/>
      <c r="H81" s="40"/>
      <c r="I81" s="40"/>
      <c r="J81" s="40"/>
      <c r="K81" s="20"/>
    </row>
    <row r="82" spans="1:11" ht="12" customHeight="1" x14ac:dyDescent="0.25">
      <c r="A82" s="40"/>
      <c r="B82" s="40"/>
      <c r="C82" s="40"/>
      <c r="D82" s="40"/>
      <c r="E82" s="40"/>
      <c r="F82" s="40"/>
      <c r="G82" s="40"/>
      <c r="H82" s="40"/>
      <c r="I82" s="40"/>
      <c r="J82" s="40"/>
      <c r="K82" s="20"/>
    </row>
    <row r="83" spans="1:11" ht="7.9" customHeight="1" x14ac:dyDescent="0.25">
      <c r="A83" s="40"/>
      <c r="B83" s="40"/>
      <c r="C83" s="40"/>
      <c r="D83" s="40"/>
      <c r="E83" s="40"/>
      <c r="F83" s="40"/>
      <c r="G83" s="40"/>
      <c r="H83" s="40"/>
      <c r="I83" s="40"/>
      <c r="J83" s="40"/>
      <c r="K83" s="20"/>
    </row>
    <row r="84" spans="1:11" ht="15" x14ac:dyDescent="0.25">
      <c r="A84" s="40"/>
      <c r="B84" s="40"/>
      <c r="C84" s="40"/>
      <c r="D84" s="40"/>
      <c r="E84" s="40"/>
      <c r="F84" s="40"/>
      <c r="G84" s="40"/>
      <c r="H84" s="40"/>
      <c r="I84" s="40"/>
      <c r="J84" s="40"/>
      <c r="K84" s="20"/>
    </row>
    <row r="85" spans="1:11" ht="15" x14ac:dyDescent="0.25">
      <c r="A85" s="40"/>
      <c r="B85" s="40"/>
      <c r="C85" s="40"/>
      <c r="D85" s="40"/>
      <c r="E85" s="40"/>
      <c r="F85" s="40"/>
      <c r="G85" s="40"/>
      <c r="H85" s="40"/>
      <c r="I85" s="40"/>
      <c r="J85" s="40"/>
      <c r="K85" s="20"/>
    </row>
    <row r="86" spans="1:11" ht="15" x14ac:dyDescent="0.25">
      <c r="A86" s="40"/>
      <c r="B86" s="40"/>
      <c r="C86" s="40"/>
      <c r="D86" s="40"/>
      <c r="E86" s="40"/>
      <c r="F86" s="40"/>
      <c r="G86" s="40"/>
      <c r="H86" s="40"/>
      <c r="I86" s="40"/>
      <c r="J86" s="40"/>
      <c r="K86" s="20"/>
    </row>
    <row r="87" spans="1:11" x14ac:dyDescent="0.25">
      <c r="A87" s="20"/>
      <c r="B87" s="20"/>
      <c r="C87" s="20" t="b">
        <f>+C74=[1]Formato6a!C158</f>
        <v>1</v>
      </c>
      <c r="D87" s="20" t="b">
        <f>+D74=[1]Formato6a!D158</f>
        <v>0</v>
      </c>
      <c r="E87" s="20" t="b">
        <f>+E74=[1]Formato6a!E158</f>
        <v>1</v>
      </c>
      <c r="F87" s="20" t="b">
        <f>+F74=[1]Formato6a!F158</f>
        <v>1</v>
      </c>
      <c r="G87" s="20" t="b">
        <f>+G74=[1]Formato6a!G158</f>
        <v>1</v>
      </c>
      <c r="H87" s="20" t="b">
        <f>+H74=[1]Formato6a!H158</f>
        <v>1</v>
      </c>
      <c r="I87" s="20" t="b">
        <f>+I74=[1]Formato6a!I158</f>
        <v>1</v>
      </c>
      <c r="J87" s="20" t="b">
        <f>+J74=[1]Formato6a!J158</f>
        <v>1</v>
      </c>
      <c r="K87" s="41" t="s">
        <v>55</v>
      </c>
    </row>
    <row r="88" spans="1:11" ht="15" x14ac:dyDescent="0.25">
      <c r="A88" s="20"/>
      <c r="B88" s="20"/>
      <c r="C88"/>
      <c r="D88"/>
      <c r="E88"/>
      <c r="F88"/>
      <c r="G88"/>
      <c r="H88"/>
      <c r="I88" s="20"/>
      <c r="J88" s="20"/>
      <c r="K88" s="41" t="s">
        <v>56</v>
      </c>
    </row>
    <row r="89" spans="1:11" x14ac:dyDescent="0.25">
      <c r="A89" s="34"/>
      <c r="B89" s="34"/>
      <c r="C89" s="20"/>
      <c r="D89" s="20"/>
      <c r="E89" s="20"/>
      <c r="F89" s="20"/>
      <c r="G89" s="20"/>
      <c r="H89" s="20"/>
      <c r="I89" s="20"/>
      <c r="J89" s="20"/>
      <c r="K89" s="41"/>
    </row>
    <row r="90" spans="1:11" x14ac:dyDescent="0.25">
      <c r="A90" s="34"/>
      <c r="B90" s="34"/>
      <c r="C90" s="34"/>
      <c r="D90" s="34"/>
      <c r="E90" s="34"/>
      <c r="F90" s="34"/>
      <c r="G90" s="34"/>
      <c r="H90" s="34"/>
      <c r="I90" s="34"/>
      <c r="J90" s="34"/>
      <c r="K90" s="34"/>
    </row>
  </sheetData>
  <sheetProtection formatCells="0" formatColumns="0" formatRows="0" insertRows="0"/>
  <mergeCells count="11">
    <mergeCell ref="A74:B74"/>
    <mergeCell ref="A1:J1"/>
    <mergeCell ref="A2:J2"/>
    <mergeCell ref="A3:J3"/>
    <mergeCell ref="A4:J4"/>
    <mergeCell ref="A5:J5"/>
    <mergeCell ref="A6:B7"/>
    <mergeCell ref="C6:G6"/>
    <mergeCell ref="H6:H7"/>
    <mergeCell ref="I6:I7"/>
    <mergeCell ref="J6:J7"/>
  </mergeCells>
  <conditionalFormatting sqref="K8:K74 C87:J87 I88:J88 C89:J89">
    <cfRule type="containsText" dxfId="0" priority="1" operator="containsText" text="Incorrecto">
      <formula>NOT(ISERROR(SEARCH("Incorrecto",C8)))</formula>
    </cfRule>
  </conditionalFormatting>
  <printOptions horizontalCentered="1" verticalCentered="1"/>
  <pageMargins left="0.59055118110236227" right="0.59055118110236227" top="1.9279527559055119" bottom="0.59055118110236227" header="0.59055118110236227" footer="0.59055118110236227"/>
  <pageSetup paperSize="9" scale="54" orientation="portrait" r:id="rId1"/>
  <headerFooter>
    <oddHeader>&amp;L&amp;G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Formato6c</vt:lpstr>
      <vt:lpstr>Formato6c!Área_de_impresión</vt:lpstr>
      <vt:lpstr>Formato6c!Títulos_a_imprimir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 CDMX</cp:lastModifiedBy>
  <dcterms:created xsi:type="dcterms:W3CDTF">2025-01-25T02:26:42Z</dcterms:created>
  <dcterms:modified xsi:type="dcterms:W3CDTF">2025-01-25T02:27:06Z</dcterms:modified>
</cp:coreProperties>
</file>