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FinanzasCDMX\Documents\E-M 25\Publicación\LDF\"/>
    </mc:Choice>
  </mc:AlternateContent>
  <xr:revisionPtr revIDLastSave="0" documentId="8_{D3C5FA52-0FF1-48DA-9848-039D0FD2EC78}" xr6:coauthVersionLast="47" xr6:coauthVersionMax="47" xr10:uidLastSave="{00000000-0000-0000-0000-000000000000}"/>
  <bookViews>
    <workbookView xWindow="-120" yWindow="-120" windowWidth="29040" windowHeight="15720" xr2:uid="{13A7B1C7-2099-45E8-98E7-2A6B810AB6AD}"/>
  </bookViews>
  <sheets>
    <sheet name="Formato6b" sheetId="1" r:id="rId1"/>
    <sheet name="Formato6b_2" sheetId="2" r:id="rId2"/>
    <sheet name="Formato6b_1" sheetId="3" r:id="rId3"/>
  </sheets>
  <externalReferences>
    <externalReference r:id="rId4"/>
  </externalReferences>
  <definedNames>
    <definedName name="______________EJE1" localSheetId="2">#REF!</definedName>
    <definedName name="______________EJE1" localSheetId="1">#REF!</definedName>
    <definedName name="______________EJE1">#REF!</definedName>
    <definedName name="______________EJE2" localSheetId="2">#REF!</definedName>
    <definedName name="______________EJE2" localSheetId="1">#REF!</definedName>
    <definedName name="______________EJE2">#REF!</definedName>
    <definedName name="______________EJE3" localSheetId="2">#REF!</definedName>
    <definedName name="______________EJE3" localSheetId="1">#REF!</definedName>
    <definedName name="______________EJE3">#REF!</definedName>
    <definedName name="______________EJE4" localSheetId="2">#REF!</definedName>
    <definedName name="______________EJE4" localSheetId="1">#REF!</definedName>
    <definedName name="______________EJE4">#REF!</definedName>
    <definedName name="______________EJE5" localSheetId="2">#REF!</definedName>
    <definedName name="______________EJE5" localSheetId="1">#REF!</definedName>
    <definedName name="______________EJE5">#REF!</definedName>
    <definedName name="______________EJE7" localSheetId="2">#REF!</definedName>
    <definedName name="______________EJE7" localSheetId="1">#REF!</definedName>
    <definedName name="______________EJE7">#REF!</definedName>
    <definedName name="_____________EJE6" localSheetId="2">#REF!</definedName>
    <definedName name="_____________EJE6" localSheetId="1">#REF!</definedName>
    <definedName name="_____________EJE6">#REF!</definedName>
    <definedName name="____________EJE1" localSheetId="2">#REF!</definedName>
    <definedName name="____________EJE1" localSheetId="1">#REF!</definedName>
    <definedName name="____________EJE1">#REF!</definedName>
    <definedName name="____________EJE2" localSheetId="2">#REF!</definedName>
    <definedName name="____________EJE2" localSheetId="1">#REF!</definedName>
    <definedName name="____________EJE2">#REF!</definedName>
    <definedName name="____________EJE3" localSheetId="2">#REF!</definedName>
    <definedName name="____________EJE3" localSheetId="1">#REF!</definedName>
    <definedName name="____________EJE3">#REF!</definedName>
    <definedName name="____________EJE4" localSheetId="2">#REF!</definedName>
    <definedName name="____________EJE4" localSheetId="1">#REF!</definedName>
    <definedName name="____________EJE4">#REF!</definedName>
    <definedName name="____________EJE5" localSheetId="2">#REF!</definedName>
    <definedName name="____________EJE5" localSheetId="1">#REF!</definedName>
    <definedName name="____________EJE5">#REF!</definedName>
    <definedName name="____________EJE7" localSheetId="2">#REF!</definedName>
    <definedName name="____________EJE7" localSheetId="1">#REF!</definedName>
    <definedName name="____________EJE7">#REF!</definedName>
    <definedName name="___________EJE6" localSheetId="2">#REF!</definedName>
    <definedName name="___________EJE6" localSheetId="1">#REF!</definedName>
    <definedName name="___________EJE6">#REF!</definedName>
    <definedName name="__________EJE1" localSheetId="2">#REF!</definedName>
    <definedName name="__________EJE1" localSheetId="1">#REF!</definedName>
    <definedName name="__________EJE1">#REF!</definedName>
    <definedName name="__________EJE2" localSheetId="2">#REF!</definedName>
    <definedName name="__________EJE2" localSheetId="1">#REF!</definedName>
    <definedName name="__________EJE2">#REF!</definedName>
    <definedName name="__________EJE3" localSheetId="2">#REF!</definedName>
    <definedName name="__________EJE3" localSheetId="1">#REF!</definedName>
    <definedName name="__________EJE3">#REF!</definedName>
    <definedName name="__________EJE4" localSheetId="2">#REF!</definedName>
    <definedName name="__________EJE4" localSheetId="1">#REF!</definedName>
    <definedName name="__________EJE4">#REF!</definedName>
    <definedName name="__________EJE5" localSheetId="2">#REF!</definedName>
    <definedName name="__________EJE5" localSheetId="1">#REF!</definedName>
    <definedName name="__________EJE5">#REF!</definedName>
    <definedName name="__________EJE6" localSheetId="2">#REF!</definedName>
    <definedName name="__________EJE6" localSheetId="1">#REF!</definedName>
    <definedName name="__________EJE6">#REF!</definedName>
    <definedName name="__________EJE7" localSheetId="2">#REF!</definedName>
    <definedName name="__________EJE7" localSheetId="1">#REF!</definedName>
    <definedName name="__________EJE7">#REF!</definedName>
    <definedName name="________EJE1" localSheetId="2">#REF!</definedName>
    <definedName name="________EJE1" localSheetId="1">#REF!</definedName>
    <definedName name="________EJE1">#REF!</definedName>
    <definedName name="________EJE2" localSheetId="2">#REF!</definedName>
    <definedName name="________EJE2" localSheetId="1">#REF!</definedName>
    <definedName name="________EJE2">#REF!</definedName>
    <definedName name="________EJE3" localSheetId="2">#REF!</definedName>
    <definedName name="________EJE3" localSheetId="1">#REF!</definedName>
    <definedName name="________EJE3">#REF!</definedName>
    <definedName name="________EJE4" localSheetId="2">#REF!</definedName>
    <definedName name="________EJE4" localSheetId="1">#REF!</definedName>
    <definedName name="________EJE4">#REF!</definedName>
    <definedName name="________EJE5" localSheetId="2">#REF!</definedName>
    <definedName name="________EJE5" localSheetId="1">#REF!</definedName>
    <definedName name="________EJE5">#REF!</definedName>
    <definedName name="________EJE6" localSheetId="2">#REF!</definedName>
    <definedName name="________EJE6" localSheetId="1">#REF!</definedName>
    <definedName name="________EJE6">#REF!</definedName>
    <definedName name="________EJE7" localSheetId="2">#REF!</definedName>
    <definedName name="________EJE7" localSheetId="1">#REF!</definedName>
    <definedName name="________EJE7">#REF!</definedName>
    <definedName name="_______EJE1" localSheetId="2">#REF!</definedName>
    <definedName name="_______EJE1" localSheetId="1">#REF!</definedName>
    <definedName name="_______EJE1">#REF!</definedName>
    <definedName name="_______EJE2" localSheetId="2">#REF!</definedName>
    <definedName name="_______EJE2" localSheetId="1">#REF!</definedName>
    <definedName name="_______EJE2">#REF!</definedName>
    <definedName name="_______EJE3" localSheetId="2">#REF!</definedName>
    <definedName name="_______EJE3" localSheetId="1">#REF!</definedName>
    <definedName name="_______EJE3">#REF!</definedName>
    <definedName name="_______EJE4" localSheetId="2">#REF!</definedName>
    <definedName name="_______EJE4" localSheetId="1">#REF!</definedName>
    <definedName name="_______EJE4">#REF!</definedName>
    <definedName name="_______EJE5" localSheetId="2">#REF!</definedName>
    <definedName name="_______EJE5" localSheetId="1">#REF!</definedName>
    <definedName name="_______EJE5">#REF!</definedName>
    <definedName name="_______EJE6" localSheetId="2">#REF!</definedName>
    <definedName name="_______EJE6" localSheetId="1">#REF!</definedName>
    <definedName name="_______EJE6">#REF!</definedName>
    <definedName name="_______EJE7" localSheetId="2">#REF!</definedName>
    <definedName name="_______EJE7" localSheetId="1">#REF!</definedName>
    <definedName name="_______EJE7">#REF!</definedName>
    <definedName name="______EJE1" localSheetId="2">#REF!</definedName>
    <definedName name="______EJE1" localSheetId="1">#REF!</definedName>
    <definedName name="______EJE1">#REF!</definedName>
    <definedName name="______EJE2" localSheetId="2">#REF!</definedName>
    <definedName name="______EJE2" localSheetId="1">#REF!</definedName>
    <definedName name="______EJE2">#REF!</definedName>
    <definedName name="______EJE3" localSheetId="2">#REF!</definedName>
    <definedName name="______EJE3" localSheetId="1">#REF!</definedName>
    <definedName name="______EJE3">#REF!</definedName>
    <definedName name="______EJE4" localSheetId="2">#REF!</definedName>
    <definedName name="______EJE4" localSheetId="1">#REF!</definedName>
    <definedName name="______EJE4">#REF!</definedName>
    <definedName name="______EJE5" localSheetId="2">#REF!</definedName>
    <definedName name="______EJE5" localSheetId="1">#REF!</definedName>
    <definedName name="______EJE5">#REF!</definedName>
    <definedName name="______EJE6" localSheetId="2">#REF!</definedName>
    <definedName name="______EJE6" localSheetId="1">#REF!</definedName>
    <definedName name="______EJE6">#REF!</definedName>
    <definedName name="______EJE7" localSheetId="2">#REF!</definedName>
    <definedName name="______EJE7" localSheetId="1">#REF!</definedName>
    <definedName name="______EJE7">#REF!</definedName>
    <definedName name="_____EJE1" localSheetId="2">#REF!</definedName>
    <definedName name="_____EJE1" localSheetId="1">#REF!</definedName>
    <definedName name="_____EJE1">#REF!</definedName>
    <definedName name="_____EJE2" localSheetId="2">#REF!</definedName>
    <definedName name="_____EJE2" localSheetId="1">#REF!</definedName>
    <definedName name="_____EJE2">#REF!</definedName>
    <definedName name="_____EJE3" localSheetId="2">#REF!</definedName>
    <definedName name="_____EJE3" localSheetId="1">#REF!</definedName>
    <definedName name="_____EJE3">#REF!</definedName>
    <definedName name="_____EJE4" localSheetId="2">#REF!</definedName>
    <definedName name="_____EJE4" localSheetId="1">#REF!</definedName>
    <definedName name="_____EJE4">#REF!</definedName>
    <definedName name="_____EJE5" localSheetId="2">#REF!</definedName>
    <definedName name="_____EJE5" localSheetId="1">#REF!</definedName>
    <definedName name="_____EJE5">#REF!</definedName>
    <definedName name="_____EJE6" localSheetId="2">#REF!</definedName>
    <definedName name="_____EJE6" localSheetId="1">#REF!</definedName>
    <definedName name="_____EJE6">#REF!</definedName>
    <definedName name="_____EJE7" localSheetId="2">#REF!</definedName>
    <definedName name="_____EJE7" localSheetId="1">#REF!</definedName>
    <definedName name="_____EJE7">#REF!</definedName>
    <definedName name="____EJE1" localSheetId="2">#REF!</definedName>
    <definedName name="____EJE1" localSheetId="1">#REF!</definedName>
    <definedName name="____EJE1">#REF!</definedName>
    <definedName name="____EJE2" localSheetId="2">#REF!</definedName>
    <definedName name="____EJE2" localSheetId="1">#REF!</definedName>
    <definedName name="____EJE2">#REF!</definedName>
    <definedName name="____EJE3" localSheetId="2">#REF!</definedName>
    <definedName name="____EJE3" localSheetId="1">#REF!</definedName>
    <definedName name="____EJE3">#REF!</definedName>
    <definedName name="____EJE4" localSheetId="2">#REF!</definedName>
    <definedName name="____EJE4" localSheetId="1">#REF!</definedName>
    <definedName name="____EJE4">#REF!</definedName>
    <definedName name="____EJE5" localSheetId="2">#REF!</definedName>
    <definedName name="____EJE5" localSheetId="1">#REF!</definedName>
    <definedName name="____EJE5">#REF!</definedName>
    <definedName name="____EJE6" localSheetId="2">#REF!</definedName>
    <definedName name="____EJE6" localSheetId="1">#REF!</definedName>
    <definedName name="____EJE6">#REF!</definedName>
    <definedName name="____EJE7" localSheetId="2">#REF!</definedName>
    <definedName name="____EJE7" localSheetId="1">#REF!</definedName>
    <definedName name="____EJE7">#REF!</definedName>
    <definedName name="___EJE1" localSheetId="2">#REF!</definedName>
    <definedName name="___EJE1" localSheetId="1">#REF!</definedName>
    <definedName name="___EJE1">#REF!</definedName>
    <definedName name="___EJE2" localSheetId="2">#REF!</definedName>
    <definedName name="___EJE2" localSheetId="1">#REF!</definedName>
    <definedName name="___EJE2">#REF!</definedName>
    <definedName name="___EJE3" localSheetId="2">#REF!</definedName>
    <definedName name="___EJE3" localSheetId="1">#REF!</definedName>
    <definedName name="___EJE3">#REF!</definedName>
    <definedName name="___EJE4" localSheetId="2">#REF!</definedName>
    <definedName name="___EJE4" localSheetId="1">#REF!</definedName>
    <definedName name="___EJE4">#REF!</definedName>
    <definedName name="___EJE5" localSheetId="2">#REF!</definedName>
    <definedName name="___EJE5" localSheetId="1">#REF!</definedName>
    <definedName name="___EJE5">#REF!</definedName>
    <definedName name="___EJE6" localSheetId="2">#REF!</definedName>
    <definedName name="___EJE6" localSheetId="1">#REF!</definedName>
    <definedName name="___EJE6">#REF!</definedName>
    <definedName name="___EJE7" localSheetId="2">#REF!</definedName>
    <definedName name="___EJE7" localSheetId="1">#REF!</definedName>
    <definedName name="___EJE7">#REF!</definedName>
    <definedName name="__EJE1" localSheetId="2">#REF!</definedName>
    <definedName name="__EJE1" localSheetId="1">#REF!</definedName>
    <definedName name="__EJE1">#REF!</definedName>
    <definedName name="__EJE2" localSheetId="2">#REF!</definedName>
    <definedName name="__EJE2" localSheetId="1">#REF!</definedName>
    <definedName name="__EJE2">#REF!</definedName>
    <definedName name="__EJE3" localSheetId="2">#REF!</definedName>
    <definedName name="__EJE3" localSheetId="1">#REF!</definedName>
    <definedName name="__EJE3">#REF!</definedName>
    <definedName name="__EJE4" localSheetId="2">#REF!</definedName>
    <definedName name="__EJE4" localSheetId="1">#REF!</definedName>
    <definedName name="__EJE4">#REF!</definedName>
    <definedName name="__EJE5" localSheetId="2">#REF!</definedName>
    <definedName name="__EJE5" localSheetId="1">#REF!</definedName>
    <definedName name="__EJE5">#REF!</definedName>
    <definedName name="__EJE6" localSheetId="2">#REF!</definedName>
    <definedName name="__EJE6" localSheetId="1">#REF!</definedName>
    <definedName name="__EJE6">#REF!</definedName>
    <definedName name="__EJE7" localSheetId="2">#REF!</definedName>
    <definedName name="__EJE7" localSheetId="1">#REF!</definedName>
    <definedName name="__EJE7">#REF!</definedName>
    <definedName name="_EJE1" localSheetId="2">#REF!</definedName>
    <definedName name="_EJE1" localSheetId="1">#REF!</definedName>
    <definedName name="_EJE1">#REF!</definedName>
    <definedName name="_EJE2" localSheetId="2">#REF!</definedName>
    <definedName name="_EJE2" localSheetId="1">#REF!</definedName>
    <definedName name="_EJE2">#REF!</definedName>
    <definedName name="_EJE3" localSheetId="2">#REF!</definedName>
    <definedName name="_EJE3" localSheetId="1">#REF!</definedName>
    <definedName name="_EJE3">#REF!</definedName>
    <definedName name="_EJE4" localSheetId="2">#REF!</definedName>
    <definedName name="_EJE4" localSheetId="1">#REF!</definedName>
    <definedName name="_EJE4">#REF!</definedName>
    <definedName name="_EJE5" localSheetId="2">#REF!</definedName>
    <definedName name="_EJE5" localSheetId="1">#REF!</definedName>
    <definedName name="_EJE5">#REF!</definedName>
    <definedName name="_EJE6" localSheetId="2">#REF!</definedName>
    <definedName name="_EJE6" localSheetId="1">#REF!</definedName>
    <definedName name="_EJE6">#REF!</definedName>
    <definedName name="_EJE7" localSheetId="2">#REF!</definedName>
    <definedName name="_EJE7" localSheetId="1">#REF!</definedName>
    <definedName name="_EJE7">#REF!</definedName>
    <definedName name="adys_tipo" localSheetId="2">#REF!</definedName>
    <definedName name="adys_tipo" localSheetId="1">#REF!</definedName>
    <definedName name="adys_tipo">#REF!</definedName>
    <definedName name="AI" localSheetId="2">#REF!</definedName>
    <definedName name="AI" localSheetId="1">#REF!</definedName>
    <definedName name="AI">#REF!</definedName>
    <definedName name="aq" localSheetId="2">#REF!</definedName>
    <definedName name="aq" localSheetId="1">#REF!</definedName>
    <definedName name="aq">#REF!</definedName>
    <definedName name="_xlnm.Print_Area" localSheetId="2">Formato6b_1!$A$1:$J$30</definedName>
    <definedName name="_xlnm.Print_Area" localSheetId="1">Formato6b_2!$A$1:$J$28</definedName>
    <definedName name="CAPIT" localSheetId="2">#REF!</definedName>
    <definedName name="CAPIT" localSheetId="1">#REF!</definedName>
    <definedName name="CAPIT">#REF!</definedName>
    <definedName name="CENPAR" localSheetId="2">#REF!</definedName>
    <definedName name="CENPAR" localSheetId="1">#REF!</definedName>
    <definedName name="CENPAR">#REF!</definedName>
    <definedName name="datos" localSheetId="2">OFFSET(#REF!,0,0,COUNTA(#REF!),23)</definedName>
    <definedName name="datos" localSheetId="1">OFFSET(#REF!,0,0,COUNTA(#REF!),23)</definedName>
    <definedName name="datos">OFFSET(#REF!,0,0,COUNTA(#REF!),23)</definedName>
    <definedName name="dc" localSheetId="2">#REF!</definedName>
    <definedName name="dc" localSheetId="1">#REF!</definedName>
    <definedName name="dc">#REF!</definedName>
    <definedName name="DEFAULT" localSheetId="2">#REF!</definedName>
    <definedName name="DEFAULT" localSheetId="1">#REF!</definedName>
    <definedName name="DEFAULT">#REF!</definedName>
    <definedName name="DEUDA" localSheetId="2">#REF!</definedName>
    <definedName name="DEUDA" localSheetId="1">#REF!</definedName>
    <definedName name="DEUDA">#REF!</definedName>
    <definedName name="egvb" localSheetId="2">#REF!</definedName>
    <definedName name="egvb" localSheetId="1">#REF!</definedName>
    <definedName name="egvb">#REF!</definedName>
    <definedName name="EJER" localSheetId="2">#REF!</definedName>
    <definedName name="EJER" localSheetId="1">#REF!</definedName>
    <definedName name="EJER">#REF!</definedName>
    <definedName name="EJES" localSheetId="2">#REF!</definedName>
    <definedName name="EJES" localSheetId="1">#REF!</definedName>
    <definedName name="EJES">#REF!</definedName>
    <definedName name="ENFPEM" localSheetId="2">#REF!</definedName>
    <definedName name="ENFPEM" localSheetId="1">#REF!</definedName>
    <definedName name="ENFPEM">#REF!</definedName>
    <definedName name="fidco" localSheetId="2">#REF!</definedName>
    <definedName name="fidco" localSheetId="1">#REF!</definedName>
    <definedName name="fidco">#REF!</definedName>
    <definedName name="FIDCOS" localSheetId="2">#REF!</definedName>
    <definedName name="FIDCOS" localSheetId="1">#REF!</definedName>
    <definedName name="FIDCOS">#REF!</definedName>
    <definedName name="FPC" localSheetId="2">#REF!</definedName>
    <definedName name="FPC" localSheetId="1">#REF!</definedName>
    <definedName name="FPC">#REF!</definedName>
    <definedName name="gasto_gci" localSheetId="2">#REF!</definedName>
    <definedName name="gasto_gci" localSheetId="1">#REF!</definedName>
    <definedName name="gasto_gci">#REF!</definedName>
    <definedName name="KEY" localSheetId="2">#REF!</definedName>
    <definedName name="KEY" localSheetId="1">#REF!</definedName>
    <definedName name="KEY">#REF!</definedName>
    <definedName name="LABEL" localSheetId="2">#REF!</definedName>
    <definedName name="LABEL" localSheetId="1">#REF!</definedName>
    <definedName name="LABEL">#REF!</definedName>
    <definedName name="label1g" localSheetId="2">#REF!</definedName>
    <definedName name="label1g" localSheetId="1">#REF!</definedName>
    <definedName name="label1g">#REF!</definedName>
    <definedName name="label1S" localSheetId="2">#REF!</definedName>
    <definedName name="label1S" localSheetId="1">#REF!</definedName>
    <definedName name="label1S">#REF!</definedName>
    <definedName name="label2g" localSheetId="2">#REF!</definedName>
    <definedName name="label2g" localSheetId="1">#REF!</definedName>
    <definedName name="label2g">#REF!</definedName>
    <definedName name="label2S" localSheetId="2">#REF!</definedName>
    <definedName name="label2S" localSheetId="1">#REF!</definedName>
    <definedName name="label2S">#REF!</definedName>
    <definedName name="Líneadeacción" localSheetId="2">#REF!</definedName>
    <definedName name="Líneadeacción" localSheetId="1">#REF!</definedName>
    <definedName name="Líneadeacción">#REF!</definedName>
    <definedName name="LISTA_2016" localSheetId="2">#REF!</definedName>
    <definedName name="LISTA_2016" localSheetId="1">#REF!</definedName>
    <definedName name="LISTA_2016">#REF!</definedName>
    <definedName name="lista_ai" localSheetId="2">#REF!</definedName>
    <definedName name="lista_ai" localSheetId="1">#REF!</definedName>
    <definedName name="lista_ai">#REF!</definedName>
    <definedName name="lista_deleg" localSheetId="2">#REF!</definedName>
    <definedName name="lista_deleg" localSheetId="1">#REF!</definedName>
    <definedName name="lista_deleg">#REF!</definedName>
    <definedName name="lista_eppa" localSheetId="2">#REF!</definedName>
    <definedName name="lista_eppa" localSheetId="1">#REF!</definedName>
    <definedName name="lista_eppa">#REF!</definedName>
    <definedName name="LISTA_UR" localSheetId="2">#REF!</definedName>
    <definedName name="LISTA_UR" localSheetId="1">#REF!</definedName>
    <definedName name="LISTA_UR">#REF!</definedName>
    <definedName name="MAPPEGS" localSheetId="2">#REF!</definedName>
    <definedName name="MAPPEGS" localSheetId="1">#REF!</definedName>
    <definedName name="MAPPEGS">#REF!</definedName>
    <definedName name="MODIF" localSheetId="2">#REF!</definedName>
    <definedName name="MODIF" localSheetId="1">#REF!</definedName>
    <definedName name="MODIF">#REF!</definedName>
    <definedName name="MSG_ERROR1" localSheetId="2">#REF!</definedName>
    <definedName name="MSG_ERROR1" localSheetId="1">#REF!</definedName>
    <definedName name="MSG_ERROR1">#REF!</definedName>
    <definedName name="MSG_ERROR2" localSheetId="2">#REF!</definedName>
    <definedName name="MSG_ERROR2" localSheetId="1">#REF!</definedName>
    <definedName name="MSG_ERROR2">#REF!</definedName>
    <definedName name="OPCION2" localSheetId="2">#REF!</definedName>
    <definedName name="OPCION2" localSheetId="1">#REF!</definedName>
    <definedName name="OPCION2">#REF!</definedName>
    <definedName name="ORIG" localSheetId="2">#REF!</definedName>
    <definedName name="ORIG" localSheetId="1">#REF!</definedName>
    <definedName name="ORIG">#REF!</definedName>
    <definedName name="P" localSheetId="2">#REF!</definedName>
    <definedName name="P" localSheetId="1">#REF!</definedName>
    <definedName name="P">#REF!</definedName>
    <definedName name="P_K" localSheetId="2">#REF!</definedName>
    <definedName name="P_K" localSheetId="1">#REF!</definedName>
    <definedName name="P_K">#REF!</definedName>
    <definedName name="PE" localSheetId="2">#REF!</definedName>
    <definedName name="PE" localSheetId="1">#REF!</definedName>
    <definedName name="PE">#REF!</definedName>
    <definedName name="PE_K" localSheetId="2">#REF!</definedName>
    <definedName name="PE_K" localSheetId="1">#REF!</definedName>
    <definedName name="PE_K">#REF!</definedName>
    <definedName name="PEDO" localSheetId="2">#REF!</definedName>
    <definedName name="PEDO" localSheetId="1">#REF!</definedName>
    <definedName name="PEDO">#REF!</definedName>
    <definedName name="PERIODO" localSheetId="2">#REF!</definedName>
    <definedName name="PERIODO" localSheetId="1">#REF!</definedName>
    <definedName name="PERIODO">#REF!</definedName>
    <definedName name="PRC" localSheetId="2">#REF!</definedName>
    <definedName name="PRC" localSheetId="1">#REF!</definedName>
    <definedName name="PRC">#REF!</definedName>
    <definedName name="PROG" localSheetId="2">#REF!</definedName>
    <definedName name="PROG" localSheetId="1">#REF!</definedName>
    <definedName name="PROG">#REF!</definedName>
    <definedName name="ptda" localSheetId="2">#REF!</definedName>
    <definedName name="ptda" localSheetId="1">#REF!</definedName>
    <definedName name="ptda">#REF!</definedName>
    <definedName name="RE" localSheetId="2">#REF!</definedName>
    <definedName name="RE" localSheetId="1">#REF!</definedName>
    <definedName name="RE">#REF!</definedName>
    <definedName name="rubros_fpc" localSheetId="2">#REF!</definedName>
    <definedName name="rubros_fpc" localSheetId="1">#REF!</definedName>
    <definedName name="rubros_fpc">#REF!</definedName>
    <definedName name="_xlnm.Print_Titles" localSheetId="0">Formato6b!$1:$7</definedName>
    <definedName name="_xlnm.Print_Titles" localSheetId="2">Formato6b_1!$1:$24</definedName>
    <definedName name="_xlnm.Print_Titles" localSheetId="1">Formato6b_2!$1:$18</definedName>
    <definedName name="TYA" localSheetId="2">#REF!</definedName>
    <definedName name="TYA" localSheetId="1">#REF!</definedName>
    <definedName name="TYA">#REF!</definedName>
    <definedName name="U" localSheetId="2">#REF!</definedName>
    <definedName name="U" localSheetId="1">#REF!</definedName>
    <definedName name="U">#REF!</definedName>
    <definedName name="ue" localSheetId="2">#REF!</definedName>
    <definedName name="ue" localSheetId="1">#REF!</definedName>
    <definedName name="ue">#REF!</definedName>
    <definedName name="UEG_DENOM" localSheetId="2">#REF!</definedName>
    <definedName name="UEG_DENOM" localSheetId="1">#REF!</definedName>
    <definedName name="UEG_DENOM">#REF!</definedName>
    <definedName name="UR" localSheetId="2">#REF!</definedName>
    <definedName name="UR" localSheetId="1">#REF!</definedName>
    <definedName name="UR">#REF!</definedName>
    <definedName name="VERSIÓN" localSheetId="2">#REF!</definedName>
    <definedName name="VERSIÓN" localSheetId="1">#REF!</definedName>
    <definedName name="VERSIÓN">#REF!</definedName>
    <definedName name="y" localSheetId="2">#REF!</definedName>
    <definedName name="y" localSheetId="1">#REF!</definedName>
    <definedName name="y">#REF!</definedName>
    <definedName name="yttr" localSheetId="2">#REF!</definedName>
    <definedName name="yttr" localSheetId="1">#REF!</definedName>
    <definedName name="ytt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3" l="1"/>
  <c r="K16" i="3"/>
  <c r="K8" i="3"/>
  <c r="K18" i="2"/>
  <c r="K13" i="2"/>
  <c r="K8" i="2"/>
  <c r="H170" i="1"/>
  <c r="J170" i="1" s="1"/>
  <c r="G170" i="1"/>
  <c r="D170" i="1"/>
  <c r="H169" i="1"/>
  <c r="J169" i="1" s="1"/>
  <c r="G169" i="1"/>
  <c r="G167" i="1" s="1"/>
  <c r="G166" i="1" s="1"/>
  <c r="D169" i="1"/>
  <c r="D167" i="1" s="1"/>
  <c r="D166" i="1" s="1"/>
  <c r="H168" i="1"/>
  <c r="H167" i="1" s="1"/>
  <c r="H166" i="1" s="1"/>
  <c r="G168" i="1"/>
  <c r="D168" i="1"/>
  <c r="I167" i="1"/>
  <c r="F167" i="1"/>
  <c r="E167" i="1"/>
  <c r="C167" i="1"/>
  <c r="C166" i="1" s="1"/>
  <c r="I166" i="1"/>
  <c r="F166" i="1"/>
  <c r="E166" i="1"/>
  <c r="J165" i="1"/>
  <c r="H165" i="1"/>
  <c r="G165" i="1"/>
  <c r="G163" i="1" s="1"/>
  <c r="D165" i="1"/>
  <c r="D163" i="1" s="1"/>
  <c r="H164" i="1"/>
  <c r="H163" i="1" s="1"/>
  <c r="G164" i="1"/>
  <c r="D164" i="1"/>
  <c r="I163" i="1"/>
  <c r="F163" i="1"/>
  <c r="E163" i="1"/>
  <c r="C163" i="1"/>
  <c r="H162" i="1"/>
  <c r="H161" i="1" s="1"/>
  <c r="G162" i="1"/>
  <c r="D162" i="1"/>
  <c r="I161" i="1"/>
  <c r="G161" i="1"/>
  <c r="F161" i="1"/>
  <c r="E161" i="1"/>
  <c r="D161" i="1"/>
  <c r="C161" i="1"/>
  <c r="H160" i="1"/>
  <c r="J160" i="1" s="1"/>
  <c r="G160" i="1"/>
  <c r="D160" i="1"/>
  <c r="H159" i="1"/>
  <c r="J159" i="1" s="1"/>
  <c r="J158" i="1" s="1"/>
  <c r="G159" i="1"/>
  <c r="D159" i="1"/>
  <c r="D158" i="1" s="1"/>
  <c r="I158" i="1"/>
  <c r="G158" i="1"/>
  <c r="F158" i="1"/>
  <c r="E158" i="1"/>
  <c r="C158" i="1"/>
  <c r="H157" i="1"/>
  <c r="J157" i="1" s="1"/>
  <c r="G157" i="1"/>
  <c r="D157" i="1"/>
  <c r="H156" i="1"/>
  <c r="J156" i="1" s="1"/>
  <c r="G156" i="1"/>
  <c r="D156" i="1"/>
  <c r="H155" i="1"/>
  <c r="J155" i="1" s="1"/>
  <c r="G155" i="1"/>
  <c r="D155" i="1"/>
  <c r="H154" i="1"/>
  <c r="J154" i="1" s="1"/>
  <c r="G154" i="1"/>
  <c r="D154" i="1"/>
  <c r="H153" i="1"/>
  <c r="J153" i="1" s="1"/>
  <c r="G153" i="1"/>
  <c r="D153" i="1"/>
  <c r="H152" i="1"/>
  <c r="J152" i="1" s="1"/>
  <c r="G152" i="1"/>
  <c r="D152" i="1"/>
  <c r="H151" i="1"/>
  <c r="J151" i="1" s="1"/>
  <c r="G151" i="1"/>
  <c r="D151" i="1"/>
  <c r="H150" i="1"/>
  <c r="J150" i="1" s="1"/>
  <c r="G150" i="1"/>
  <c r="D150" i="1"/>
  <c r="H149" i="1"/>
  <c r="J149" i="1" s="1"/>
  <c r="G149" i="1"/>
  <c r="D149" i="1"/>
  <c r="H148" i="1"/>
  <c r="J148" i="1" s="1"/>
  <c r="G148" i="1"/>
  <c r="D148" i="1"/>
  <c r="H147" i="1"/>
  <c r="J147" i="1" s="1"/>
  <c r="G147" i="1"/>
  <c r="D147" i="1"/>
  <c r="H146" i="1"/>
  <c r="J146" i="1" s="1"/>
  <c r="G146" i="1"/>
  <c r="D146" i="1"/>
  <c r="H145" i="1"/>
  <c r="J145" i="1" s="1"/>
  <c r="G145" i="1"/>
  <c r="D145" i="1"/>
  <c r="H144" i="1"/>
  <c r="J144" i="1" s="1"/>
  <c r="G144" i="1"/>
  <c r="D144" i="1"/>
  <c r="H143" i="1"/>
  <c r="J143" i="1" s="1"/>
  <c r="G143" i="1"/>
  <c r="D143" i="1"/>
  <c r="H142" i="1"/>
  <c r="J142" i="1" s="1"/>
  <c r="G142" i="1"/>
  <c r="D142" i="1"/>
  <c r="D141" i="1" s="1"/>
  <c r="I141" i="1"/>
  <c r="G141" i="1"/>
  <c r="F141" i="1"/>
  <c r="F136" i="1" s="1"/>
  <c r="F135" i="1" s="1"/>
  <c r="F134" i="1" s="1"/>
  <c r="E141" i="1"/>
  <c r="E136" i="1" s="1"/>
  <c r="E135" i="1" s="1"/>
  <c r="E134" i="1" s="1"/>
  <c r="C141" i="1"/>
  <c r="H140" i="1"/>
  <c r="J140" i="1" s="1"/>
  <c r="G140" i="1"/>
  <c r="D140" i="1"/>
  <c r="H139" i="1"/>
  <c r="J139" i="1" s="1"/>
  <c r="G139" i="1"/>
  <c r="G137" i="1" s="1"/>
  <c r="G136" i="1" s="1"/>
  <c r="G135" i="1" s="1"/>
  <c r="D139" i="1"/>
  <c r="D137" i="1" s="1"/>
  <c r="H138" i="1"/>
  <c r="H137" i="1" s="1"/>
  <c r="G138" i="1"/>
  <c r="D138" i="1"/>
  <c r="I137" i="1"/>
  <c r="F137" i="1"/>
  <c r="E137" i="1"/>
  <c r="C137" i="1"/>
  <c r="C136" i="1" s="1"/>
  <c r="C135" i="1" s="1"/>
  <c r="C134" i="1" s="1"/>
  <c r="C171" i="1" s="1"/>
  <c r="I136" i="1"/>
  <c r="I135" i="1" s="1"/>
  <c r="I134" i="1" s="1"/>
  <c r="I171" i="1" s="1"/>
  <c r="H133" i="1"/>
  <c r="J133" i="1" s="1"/>
  <c r="G133" i="1"/>
  <c r="D133" i="1"/>
  <c r="H132" i="1"/>
  <c r="J132" i="1" s="1"/>
  <c r="J131" i="1" s="1"/>
  <c r="G132" i="1"/>
  <c r="D132" i="1"/>
  <c r="D131" i="1" s="1"/>
  <c r="I131" i="1"/>
  <c r="G131" i="1"/>
  <c r="F131" i="1"/>
  <c r="E131" i="1"/>
  <c r="C131" i="1"/>
  <c r="H130" i="1"/>
  <c r="H128" i="1" s="1"/>
  <c r="G130" i="1"/>
  <c r="D130" i="1"/>
  <c r="H129" i="1"/>
  <c r="J129" i="1" s="1"/>
  <c r="G129" i="1"/>
  <c r="G128" i="1" s="1"/>
  <c r="D129" i="1"/>
  <c r="D128" i="1" s="1"/>
  <c r="I128" i="1"/>
  <c r="I84" i="1" s="1"/>
  <c r="F128" i="1"/>
  <c r="E128" i="1"/>
  <c r="C128" i="1"/>
  <c r="H127" i="1"/>
  <c r="J127" i="1" s="1"/>
  <c r="G127" i="1"/>
  <c r="D127" i="1"/>
  <c r="H126" i="1"/>
  <c r="J126" i="1" s="1"/>
  <c r="G126" i="1"/>
  <c r="D126" i="1"/>
  <c r="H125" i="1"/>
  <c r="J125" i="1" s="1"/>
  <c r="G125" i="1"/>
  <c r="D125" i="1"/>
  <c r="H124" i="1"/>
  <c r="J124" i="1" s="1"/>
  <c r="G124" i="1"/>
  <c r="D124" i="1"/>
  <c r="H123" i="1"/>
  <c r="J123" i="1" s="1"/>
  <c r="G123" i="1"/>
  <c r="D123" i="1"/>
  <c r="H122" i="1"/>
  <c r="J122" i="1" s="1"/>
  <c r="G122" i="1"/>
  <c r="D122" i="1"/>
  <c r="H121" i="1"/>
  <c r="J121" i="1" s="1"/>
  <c r="G121" i="1"/>
  <c r="D121" i="1"/>
  <c r="H120" i="1"/>
  <c r="J120" i="1" s="1"/>
  <c r="G120" i="1"/>
  <c r="D120" i="1"/>
  <c r="H119" i="1"/>
  <c r="J119" i="1" s="1"/>
  <c r="G119" i="1"/>
  <c r="D119" i="1"/>
  <c r="H118" i="1"/>
  <c r="J118" i="1" s="1"/>
  <c r="G118" i="1"/>
  <c r="D118" i="1"/>
  <c r="H117" i="1"/>
  <c r="J117" i="1" s="1"/>
  <c r="G117" i="1"/>
  <c r="D117" i="1"/>
  <c r="H116" i="1"/>
  <c r="J116" i="1" s="1"/>
  <c r="G116" i="1"/>
  <c r="D116" i="1"/>
  <c r="H115" i="1"/>
  <c r="J115" i="1" s="1"/>
  <c r="G115" i="1"/>
  <c r="D115" i="1"/>
  <c r="H114" i="1"/>
  <c r="J114" i="1" s="1"/>
  <c r="G114" i="1"/>
  <c r="D114" i="1"/>
  <c r="H113" i="1"/>
  <c r="J113" i="1" s="1"/>
  <c r="G113" i="1"/>
  <c r="D113" i="1"/>
  <c r="H112" i="1"/>
  <c r="J112" i="1" s="1"/>
  <c r="G112" i="1"/>
  <c r="D112" i="1"/>
  <c r="H111" i="1"/>
  <c r="J111" i="1" s="1"/>
  <c r="G111" i="1"/>
  <c r="D111" i="1"/>
  <c r="H110" i="1"/>
  <c r="J110" i="1" s="1"/>
  <c r="G110" i="1"/>
  <c r="D110" i="1"/>
  <c r="H109" i="1"/>
  <c r="J109" i="1" s="1"/>
  <c r="G109" i="1"/>
  <c r="D109" i="1"/>
  <c r="H108" i="1"/>
  <c r="J108" i="1" s="1"/>
  <c r="G108" i="1"/>
  <c r="D108" i="1"/>
  <c r="H107" i="1"/>
  <c r="J107" i="1" s="1"/>
  <c r="G107" i="1"/>
  <c r="D107" i="1"/>
  <c r="H106" i="1"/>
  <c r="J106" i="1" s="1"/>
  <c r="G106" i="1"/>
  <c r="D106" i="1"/>
  <c r="H105" i="1"/>
  <c r="J105" i="1" s="1"/>
  <c r="G105" i="1"/>
  <c r="D105" i="1"/>
  <c r="H104" i="1"/>
  <c r="J104" i="1" s="1"/>
  <c r="G104" i="1"/>
  <c r="D104" i="1"/>
  <c r="H103" i="1"/>
  <c r="J103" i="1" s="1"/>
  <c r="G103" i="1"/>
  <c r="D103" i="1"/>
  <c r="H102" i="1"/>
  <c r="J102" i="1" s="1"/>
  <c r="G102" i="1"/>
  <c r="D102" i="1"/>
  <c r="H101" i="1"/>
  <c r="J101" i="1" s="1"/>
  <c r="G101" i="1"/>
  <c r="D101" i="1"/>
  <c r="H100" i="1"/>
  <c r="J100" i="1" s="1"/>
  <c r="G100" i="1"/>
  <c r="D100" i="1"/>
  <c r="H99" i="1"/>
  <c r="J99" i="1" s="1"/>
  <c r="G99" i="1"/>
  <c r="D99" i="1"/>
  <c r="H98" i="1"/>
  <c r="J98" i="1" s="1"/>
  <c r="G98" i="1"/>
  <c r="D98" i="1"/>
  <c r="H97" i="1"/>
  <c r="J97" i="1" s="1"/>
  <c r="G97" i="1"/>
  <c r="D97" i="1"/>
  <c r="H96" i="1"/>
  <c r="J96" i="1" s="1"/>
  <c r="G96" i="1"/>
  <c r="D96" i="1"/>
  <c r="H95" i="1"/>
  <c r="J95" i="1" s="1"/>
  <c r="G95" i="1"/>
  <c r="D95" i="1"/>
  <c r="H94" i="1"/>
  <c r="J94" i="1" s="1"/>
  <c r="G94" i="1"/>
  <c r="D94" i="1"/>
  <c r="H93" i="1"/>
  <c r="J93" i="1" s="1"/>
  <c r="G93" i="1"/>
  <c r="D93" i="1"/>
  <c r="H92" i="1"/>
  <c r="J92" i="1" s="1"/>
  <c r="G92" i="1"/>
  <c r="D92" i="1"/>
  <c r="H91" i="1"/>
  <c r="J91" i="1" s="1"/>
  <c r="G91" i="1"/>
  <c r="D91" i="1"/>
  <c r="H90" i="1"/>
  <c r="J90" i="1" s="1"/>
  <c r="G90" i="1"/>
  <c r="D90" i="1"/>
  <c r="H89" i="1"/>
  <c r="J89" i="1" s="1"/>
  <c r="G89" i="1"/>
  <c r="D89" i="1"/>
  <c r="H88" i="1"/>
  <c r="J88" i="1" s="1"/>
  <c r="G88" i="1"/>
  <c r="D88" i="1"/>
  <c r="H87" i="1"/>
  <c r="J87" i="1" s="1"/>
  <c r="G87" i="1"/>
  <c r="D87" i="1"/>
  <c r="H86" i="1"/>
  <c r="J86" i="1" s="1"/>
  <c r="G86" i="1"/>
  <c r="D86" i="1"/>
  <c r="D85" i="1" s="1"/>
  <c r="I85" i="1"/>
  <c r="G85" i="1"/>
  <c r="G84" i="1" s="1"/>
  <c r="F85" i="1"/>
  <c r="F84" i="1" s="1"/>
  <c r="E85" i="1"/>
  <c r="E84" i="1" s="1"/>
  <c r="C85" i="1"/>
  <c r="C84" i="1"/>
  <c r="H83" i="1"/>
  <c r="J83" i="1" s="1"/>
  <c r="G83" i="1"/>
  <c r="D83" i="1"/>
  <c r="H82" i="1"/>
  <c r="J82" i="1" s="1"/>
  <c r="G82" i="1"/>
  <c r="D82" i="1"/>
  <c r="H81" i="1"/>
  <c r="J81" i="1" s="1"/>
  <c r="G81" i="1"/>
  <c r="D81" i="1"/>
  <c r="H80" i="1"/>
  <c r="J80" i="1" s="1"/>
  <c r="G80" i="1"/>
  <c r="D80" i="1"/>
  <c r="H79" i="1"/>
  <c r="J79" i="1" s="1"/>
  <c r="G79" i="1"/>
  <c r="D79" i="1"/>
  <c r="H78" i="1"/>
  <c r="J78" i="1" s="1"/>
  <c r="G78" i="1"/>
  <c r="D78" i="1"/>
  <c r="H77" i="1"/>
  <c r="J77" i="1" s="1"/>
  <c r="G77" i="1"/>
  <c r="D77" i="1"/>
  <c r="H76" i="1"/>
  <c r="J76" i="1" s="1"/>
  <c r="G76" i="1"/>
  <c r="D76" i="1"/>
  <c r="H75" i="1"/>
  <c r="H74" i="1" s="1"/>
  <c r="G75" i="1"/>
  <c r="G74" i="1" s="1"/>
  <c r="D75" i="1"/>
  <c r="D74" i="1" s="1"/>
  <c r="I74" i="1"/>
  <c r="F74" i="1"/>
  <c r="E74" i="1"/>
  <c r="C74" i="1"/>
  <c r="H73" i="1"/>
  <c r="J73" i="1" s="1"/>
  <c r="G73" i="1"/>
  <c r="G71" i="1" s="1"/>
  <c r="D73" i="1"/>
  <c r="D71" i="1" s="1"/>
  <c r="H72" i="1"/>
  <c r="H71" i="1" s="1"/>
  <c r="G72" i="1"/>
  <c r="D72" i="1"/>
  <c r="I71" i="1"/>
  <c r="F71" i="1"/>
  <c r="E71" i="1"/>
  <c r="C71" i="1"/>
  <c r="H70" i="1"/>
  <c r="J70" i="1" s="1"/>
  <c r="G70" i="1"/>
  <c r="D70" i="1"/>
  <c r="H69" i="1"/>
  <c r="J69" i="1" s="1"/>
  <c r="J68" i="1" s="1"/>
  <c r="G69" i="1"/>
  <c r="D69" i="1"/>
  <c r="D68" i="1" s="1"/>
  <c r="I68" i="1"/>
  <c r="G68" i="1"/>
  <c r="F68" i="1"/>
  <c r="E68" i="1"/>
  <c r="C68" i="1"/>
  <c r="H67" i="1"/>
  <c r="J67" i="1" s="1"/>
  <c r="G67" i="1"/>
  <c r="D67" i="1"/>
  <c r="H66" i="1"/>
  <c r="J66" i="1" s="1"/>
  <c r="G66" i="1"/>
  <c r="G64" i="1" s="1"/>
  <c r="D66" i="1"/>
  <c r="D64" i="1" s="1"/>
  <c r="H65" i="1"/>
  <c r="H64" i="1" s="1"/>
  <c r="G65" i="1"/>
  <c r="D65" i="1"/>
  <c r="I64" i="1"/>
  <c r="F64" i="1"/>
  <c r="E64" i="1"/>
  <c r="C64" i="1"/>
  <c r="H63" i="1"/>
  <c r="J63" i="1" s="1"/>
  <c r="G63" i="1"/>
  <c r="D63" i="1"/>
  <c r="H62" i="1"/>
  <c r="J62" i="1" s="1"/>
  <c r="G62" i="1"/>
  <c r="D62" i="1"/>
  <c r="H61" i="1"/>
  <c r="J61" i="1" s="1"/>
  <c r="G61" i="1"/>
  <c r="D61" i="1"/>
  <c r="H60" i="1"/>
  <c r="J60" i="1" s="1"/>
  <c r="G60" i="1"/>
  <c r="D60" i="1"/>
  <c r="H59" i="1"/>
  <c r="J59" i="1" s="1"/>
  <c r="G59" i="1"/>
  <c r="D59" i="1"/>
  <c r="H58" i="1"/>
  <c r="J58" i="1" s="1"/>
  <c r="G58" i="1"/>
  <c r="D58" i="1"/>
  <c r="H57" i="1"/>
  <c r="J57" i="1" s="1"/>
  <c r="G57" i="1"/>
  <c r="D57" i="1"/>
  <c r="H56" i="1"/>
  <c r="J56" i="1" s="1"/>
  <c r="G56" i="1"/>
  <c r="D56" i="1"/>
  <c r="H55" i="1"/>
  <c r="J55" i="1" s="1"/>
  <c r="G55" i="1"/>
  <c r="D55" i="1"/>
  <c r="H54" i="1"/>
  <c r="J54" i="1" s="1"/>
  <c r="G54" i="1"/>
  <c r="D54" i="1"/>
  <c r="H53" i="1"/>
  <c r="J53" i="1" s="1"/>
  <c r="G53" i="1"/>
  <c r="D53" i="1"/>
  <c r="H52" i="1"/>
  <c r="J52" i="1" s="1"/>
  <c r="G52" i="1"/>
  <c r="G50" i="1" s="1"/>
  <c r="D52" i="1"/>
  <c r="H51" i="1"/>
  <c r="H50" i="1" s="1"/>
  <c r="G51" i="1"/>
  <c r="D51" i="1"/>
  <c r="I50" i="1"/>
  <c r="F50" i="1"/>
  <c r="E50" i="1"/>
  <c r="C50" i="1"/>
  <c r="D50" i="1" s="1"/>
  <c r="H49" i="1"/>
  <c r="J49" i="1" s="1"/>
  <c r="G49" i="1"/>
  <c r="D49" i="1"/>
  <c r="H48" i="1"/>
  <c r="J48" i="1" s="1"/>
  <c r="G48" i="1"/>
  <c r="D48" i="1"/>
  <c r="H47" i="1"/>
  <c r="J47" i="1" s="1"/>
  <c r="G47" i="1"/>
  <c r="D47" i="1"/>
  <c r="H46" i="1"/>
  <c r="J46" i="1" s="1"/>
  <c r="G46" i="1"/>
  <c r="D46" i="1"/>
  <c r="H45" i="1"/>
  <c r="J45" i="1" s="1"/>
  <c r="G45" i="1"/>
  <c r="D45" i="1"/>
  <c r="H44" i="1"/>
  <c r="J44" i="1" s="1"/>
  <c r="G44" i="1"/>
  <c r="D44" i="1"/>
  <c r="H43" i="1"/>
  <c r="J43" i="1" s="1"/>
  <c r="G43" i="1"/>
  <c r="D43" i="1"/>
  <c r="H42" i="1"/>
  <c r="J42" i="1" s="1"/>
  <c r="G42" i="1"/>
  <c r="D42" i="1"/>
  <c r="H41" i="1"/>
  <c r="J41" i="1" s="1"/>
  <c r="G41" i="1"/>
  <c r="D41" i="1"/>
  <c r="H40" i="1"/>
  <c r="J40" i="1" s="1"/>
  <c r="G40" i="1"/>
  <c r="D40" i="1"/>
  <c r="H39" i="1"/>
  <c r="J39" i="1" s="1"/>
  <c r="G39" i="1"/>
  <c r="D39" i="1"/>
  <c r="H38" i="1"/>
  <c r="J38" i="1" s="1"/>
  <c r="G38" i="1"/>
  <c r="D38" i="1"/>
  <c r="H37" i="1"/>
  <c r="J37" i="1" s="1"/>
  <c r="G37" i="1"/>
  <c r="D37" i="1"/>
  <c r="H36" i="1"/>
  <c r="J36" i="1" s="1"/>
  <c r="G36" i="1"/>
  <c r="D36" i="1"/>
  <c r="H35" i="1"/>
  <c r="J35" i="1" s="1"/>
  <c r="G35" i="1"/>
  <c r="G33" i="1" s="1"/>
  <c r="G10" i="1" s="1"/>
  <c r="D35" i="1"/>
  <c r="H34" i="1"/>
  <c r="J34" i="1" s="1"/>
  <c r="G34" i="1"/>
  <c r="D34" i="1"/>
  <c r="I33" i="1"/>
  <c r="F33" i="1"/>
  <c r="E33" i="1"/>
  <c r="H33" i="1" s="1"/>
  <c r="J33" i="1" s="1"/>
  <c r="C33" i="1"/>
  <c r="C10" i="1" s="1"/>
  <c r="C9" i="1" s="1"/>
  <c r="C8" i="1" s="1"/>
  <c r="H32" i="1"/>
  <c r="J32" i="1" s="1"/>
  <c r="G32" i="1"/>
  <c r="D32" i="1"/>
  <c r="H31" i="1"/>
  <c r="J31" i="1" s="1"/>
  <c r="G31" i="1"/>
  <c r="D31" i="1"/>
  <c r="H30" i="1"/>
  <c r="J30" i="1" s="1"/>
  <c r="G30" i="1"/>
  <c r="D30" i="1"/>
  <c r="H29" i="1"/>
  <c r="J29" i="1" s="1"/>
  <c r="G29" i="1"/>
  <c r="D29" i="1"/>
  <c r="H28" i="1"/>
  <c r="J28" i="1" s="1"/>
  <c r="G28" i="1"/>
  <c r="D28" i="1"/>
  <c r="H27" i="1"/>
  <c r="J27" i="1" s="1"/>
  <c r="G27" i="1"/>
  <c r="D27" i="1"/>
  <c r="H26" i="1"/>
  <c r="J26" i="1" s="1"/>
  <c r="G26" i="1"/>
  <c r="D26" i="1"/>
  <c r="H25" i="1"/>
  <c r="J25" i="1" s="1"/>
  <c r="G25" i="1"/>
  <c r="D25" i="1"/>
  <c r="H24" i="1"/>
  <c r="J24" i="1" s="1"/>
  <c r="G24" i="1"/>
  <c r="D24" i="1"/>
  <c r="H23" i="1"/>
  <c r="J23" i="1" s="1"/>
  <c r="G23" i="1"/>
  <c r="D23" i="1"/>
  <c r="H22" i="1"/>
  <c r="J22" i="1" s="1"/>
  <c r="G22" i="1"/>
  <c r="D22" i="1"/>
  <c r="H21" i="1"/>
  <c r="J21" i="1" s="1"/>
  <c r="G21" i="1"/>
  <c r="D21" i="1"/>
  <c r="H20" i="1"/>
  <c r="J20" i="1" s="1"/>
  <c r="G20" i="1"/>
  <c r="D20" i="1"/>
  <c r="H19" i="1"/>
  <c r="J19" i="1" s="1"/>
  <c r="G19" i="1"/>
  <c r="D19" i="1"/>
  <c r="H18" i="1"/>
  <c r="J18" i="1" s="1"/>
  <c r="G18" i="1"/>
  <c r="D18" i="1"/>
  <c r="H17" i="1"/>
  <c r="J17" i="1" s="1"/>
  <c r="G17" i="1"/>
  <c r="D17" i="1"/>
  <c r="H16" i="1"/>
  <c r="J16" i="1" s="1"/>
  <c r="G16" i="1"/>
  <c r="D16" i="1"/>
  <c r="H15" i="1"/>
  <c r="J15" i="1" s="1"/>
  <c r="G15" i="1"/>
  <c r="D15" i="1"/>
  <c r="H14" i="1"/>
  <c r="J14" i="1" s="1"/>
  <c r="G14" i="1"/>
  <c r="D14" i="1"/>
  <c r="H13" i="1"/>
  <c r="J13" i="1" s="1"/>
  <c r="G13" i="1"/>
  <c r="D13" i="1"/>
  <c r="H12" i="1"/>
  <c r="J12" i="1" s="1"/>
  <c r="G12" i="1"/>
  <c r="D12" i="1"/>
  <c r="I11" i="1"/>
  <c r="I10" i="1" s="1"/>
  <c r="I9" i="1" s="1"/>
  <c r="I8" i="1" s="1"/>
  <c r="G11" i="1"/>
  <c r="F11" i="1"/>
  <c r="F10" i="1" s="1"/>
  <c r="F9" i="1" s="1"/>
  <c r="F8" i="1" s="1"/>
  <c r="E11" i="1"/>
  <c r="H11" i="1" s="1"/>
  <c r="J11" i="1" s="1"/>
  <c r="C11" i="1"/>
  <c r="E10" i="1"/>
  <c r="D10" i="1" s="1"/>
  <c r="F171" i="1" l="1"/>
  <c r="G9" i="1"/>
  <c r="G8" i="1" s="1"/>
  <c r="D136" i="1"/>
  <c r="D135" i="1" s="1"/>
  <c r="D134" i="1" s="1"/>
  <c r="D84" i="1"/>
  <c r="J128" i="1"/>
  <c r="G134" i="1"/>
  <c r="G171" i="1" s="1"/>
  <c r="J141" i="1"/>
  <c r="J85" i="1"/>
  <c r="J84" i="1" s="1"/>
  <c r="J51" i="1"/>
  <c r="J50" i="1" s="1"/>
  <c r="J65" i="1"/>
  <c r="J64" i="1" s="1"/>
  <c r="J72" i="1"/>
  <c r="J71" i="1" s="1"/>
  <c r="J138" i="1"/>
  <c r="J137" i="1" s="1"/>
  <c r="J162" i="1"/>
  <c r="J161" i="1" s="1"/>
  <c r="J164" i="1"/>
  <c r="J163" i="1" s="1"/>
  <c r="J168" i="1"/>
  <c r="J167" i="1" s="1"/>
  <c r="J166" i="1" s="1"/>
  <c r="H10" i="1"/>
  <c r="J10" i="1" s="1"/>
  <c r="D33" i="1"/>
  <c r="H68" i="1"/>
  <c r="H85" i="1"/>
  <c r="H84" i="1" s="1"/>
  <c r="H131" i="1"/>
  <c r="H141" i="1"/>
  <c r="H136" i="1" s="1"/>
  <c r="H135" i="1" s="1"/>
  <c r="H134" i="1" s="1"/>
  <c r="H158" i="1"/>
  <c r="E9" i="1"/>
  <c r="J75" i="1"/>
  <c r="J74" i="1" s="1"/>
  <c r="D11" i="1"/>
  <c r="J130" i="1"/>
  <c r="J136" i="1" l="1"/>
  <c r="J135" i="1" s="1"/>
  <c r="J134" i="1" s="1"/>
  <c r="E8" i="1"/>
  <c r="H9" i="1"/>
  <c r="J9" i="1" s="1"/>
  <c r="D9" i="1"/>
  <c r="H8" i="1" l="1"/>
  <c r="D8" i="1"/>
  <c r="E171" i="1"/>
  <c r="D171" i="1" s="1"/>
  <c r="J8" i="1" l="1"/>
  <c r="J171" i="1" s="1"/>
  <c r="H171" i="1"/>
</calcChain>
</file>

<file path=xl/sharedStrings.xml><?xml version="1.0" encoding="utf-8"?>
<sst xmlns="http://schemas.openxmlformats.org/spreadsheetml/2006/main" count="253" uniqueCount="167">
  <si>
    <t xml:space="preserve">Gobierno de la Ciudad de México </t>
  </si>
  <si>
    <t>Estado Analítico del Presupuesto de Egresos Detallado - LDF</t>
  </si>
  <si>
    <r>
      <t>Clasificación Administrativa</t>
    </r>
    <r>
      <rPr>
        <b/>
        <vertAlign val="superscript"/>
        <sz val="10"/>
        <color theme="5"/>
        <rFont val="Roboto"/>
      </rPr>
      <t>1/</t>
    </r>
  </si>
  <si>
    <t>Enero-Marzo 2025</t>
  </si>
  <si>
    <t>(Pesos)</t>
  </si>
  <si>
    <t>Concepto</t>
  </si>
  <si>
    <t>Egresos*</t>
  </si>
  <si>
    <t>Diferencia</t>
  </si>
  <si>
    <t xml:space="preserve">Compromiso </t>
  </si>
  <si>
    <t>Diferencia menos Comprometido</t>
  </si>
  <si>
    <t xml:space="preserve">Aprobado </t>
  </si>
  <si>
    <t xml:space="preserve">Ampliaciones/ Reducciones </t>
  </si>
  <si>
    <t xml:space="preserve">Modificado </t>
  </si>
  <si>
    <t xml:space="preserve">Devengado </t>
  </si>
  <si>
    <t>Pagado</t>
  </si>
  <si>
    <t>GASTO NO ETIQUETADO</t>
  </si>
  <si>
    <t>Sector Gobierno</t>
  </si>
  <si>
    <t>Poder Ejecutivo</t>
  </si>
  <si>
    <t>Dependencias</t>
  </si>
  <si>
    <t>Jefatura de Gobierno</t>
  </si>
  <si>
    <t>Secretaría de Gobierno</t>
  </si>
  <si>
    <t>Secretaría de Desarrollo Económico</t>
  </si>
  <si>
    <t>Secretaría de Turismo</t>
  </si>
  <si>
    <t>Secretaría del Medio Ambiente</t>
  </si>
  <si>
    <t>Secretaría de Obras y Servicios</t>
  </si>
  <si>
    <t>Secretaría de Administración y Finanzas</t>
  </si>
  <si>
    <t>Secretaría de Movilidad</t>
  </si>
  <si>
    <t>Secretaría de Seguridad Ciudadana</t>
  </si>
  <si>
    <t>Secretaría de la Contraloría General</t>
  </si>
  <si>
    <t>Consejería Jurídica y de Servicios Legales</t>
  </si>
  <si>
    <t>Secretaría de Salud</t>
  </si>
  <si>
    <t>Secretaría de Cultura</t>
  </si>
  <si>
    <t>Secretaría de Trabajo y Fomento al Empleo</t>
  </si>
  <si>
    <t>Secretaría de Gestión Integral de Riesgos y Protección Civil</t>
  </si>
  <si>
    <t>Secretaría de Pueblos y Barrios Originarios y Comunidades Indígenas Residentes</t>
  </si>
  <si>
    <t>Secretaría de Educación, Ciencia, Tecnología e Innovación</t>
  </si>
  <si>
    <t>Secretaría de las Mujeres</t>
  </si>
  <si>
    <t>Secretaría de Planeación, Ordenamiento Territorial y Coordinación Metropolitana</t>
  </si>
  <si>
    <t>Secretaría de Bienestar e Igualdad Social</t>
  </si>
  <si>
    <t>Secretaría de Atención y Participación Ciudadana</t>
  </si>
  <si>
    <t>Alcaldías</t>
  </si>
  <si>
    <t>Alcaldía Álvaro Obregón</t>
  </si>
  <si>
    <t>Alcaldía Azcapotzalco</t>
  </si>
  <si>
    <t>Alcaldía Benito Juárez</t>
  </si>
  <si>
    <t>Alcaldía Coyoacán</t>
  </si>
  <si>
    <t>Alcaldía Cuajimalpa de Morelos</t>
  </si>
  <si>
    <t>Alcaldía Cuauhtémoc</t>
  </si>
  <si>
    <t>Alcaldía Gustavo A. Madero</t>
  </si>
  <si>
    <t>Alcaldía Iztacalco</t>
  </si>
  <si>
    <t>Alcaldía Iztapalapa</t>
  </si>
  <si>
    <t>Alcaldía La Magdalena Contreras</t>
  </si>
  <si>
    <t>Alcaldía Miguel Hidalgo</t>
  </si>
  <si>
    <t>Alcaldía Milpa Alta</t>
  </si>
  <si>
    <t>Alcaldía Tláhuac</t>
  </si>
  <si>
    <t>Alcaldía Tlalpan</t>
  </si>
  <si>
    <t>Alcaldía Venustiano Carranza</t>
  </si>
  <si>
    <t>Alcaldía Xochimilco</t>
  </si>
  <si>
    <t>Órganos Desconcentrados</t>
  </si>
  <si>
    <t>Centro de Comando, Control, Cómputo, Comunicaciones y Contacto Ciudadano</t>
  </si>
  <si>
    <t>Comisión de Búsqueda de Personas de la Ciudad de México</t>
  </si>
  <si>
    <t>Instancia Ejecutora del Sistema Integral de Derechos Humanos</t>
  </si>
  <si>
    <t>Agencia de Atención Animal</t>
  </si>
  <si>
    <t>Universidad de la Policía</t>
  </si>
  <si>
    <t>Policía Bancaria e Industrial</t>
  </si>
  <si>
    <t>Agencia de Protección Sanitaria</t>
  </si>
  <si>
    <t>Agencia Digital de Innovación Pública de la CDMX</t>
  </si>
  <si>
    <t>Autoridad del Centro Histórico de la CDMX</t>
  </si>
  <si>
    <t>Sistema de Aguas</t>
  </si>
  <si>
    <t>Planta Productora de Mezclas Asfálticas</t>
  </si>
  <si>
    <t>Policía Auxiliar de la Ciudad de México</t>
  </si>
  <si>
    <t>Subsistema de Educación Comunitario Pilares</t>
  </si>
  <si>
    <t>Otros</t>
  </si>
  <si>
    <t>Tesorería</t>
  </si>
  <si>
    <t>Deuda Pública</t>
  </si>
  <si>
    <t>Provisiones Financieras</t>
  </si>
  <si>
    <t>Poder Legislativo</t>
  </si>
  <si>
    <t>Congreso de la Ciudad de México</t>
  </si>
  <si>
    <t>Auditoría Superior</t>
  </si>
  <si>
    <t xml:space="preserve"> Poder Judicial</t>
  </si>
  <si>
    <t>Tribunal Superior de Justicia</t>
  </si>
  <si>
    <t>Consejo de la Judicatura</t>
  </si>
  <si>
    <t>Órganos Autónomos</t>
  </si>
  <si>
    <t>Tribunal de Justicia Administrativa</t>
  </si>
  <si>
    <t>Junta Local de Conciliación y Arbitraje</t>
  </si>
  <si>
    <t>Comisión de Derechos Humanos</t>
  </si>
  <si>
    <t>Instituto Electoral</t>
  </si>
  <si>
    <t>Tribunal Electoral</t>
  </si>
  <si>
    <t>Universidad Autónoma de la Ciudad de México</t>
  </si>
  <si>
    <t>Instituto de Transparencia, Acceso a la Información Pública, Protección de Datos Personales y Rendición de Cuentas</t>
  </si>
  <si>
    <t>Fiscalía General de Justicia</t>
  </si>
  <si>
    <t>Consejo de Evaluación de la Ciudad de México</t>
  </si>
  <si>
    <t>Sector Paraestatal No Financiero</t>
  </si>
  <si>
    <t>Entidades y Fideicomisos Públicos No Empresariales y No Financieros</t>
  </si>
  <si>
    <t>Fondo para el Desarrollo Económico y Social</t>
  </si>
  <si>
    <t>Comisión Ejecutiva de Atención a Víctimas de la Ciudad de México</t>
  </si>
  <si>
    <t>Instituto de Vivienda</t>
  </si>
  <si>
    <t>Fondo para el Desarrollo Social</t>
  </si>
  <si>
    <t>Fondo Mixto de Promoción Turística</t>
  </si>
  <si>
    <t>Fondo Ambiental Público</t>
  </si>
  <si>
    <t>Procuraduría Ambiental y del Ordenamiento Territorial</t>
  </si>
  <si>
    <t>Instituto Local de la Infraestructura Física Educativa</t>
  </si>
  <si>
    <t>Instituto para la Seguridad de las Construcciones</t>
  </si>
  <si>
    <t>Consejo para Prevenir y Eliminar la Discriminación</t>
  </si>
  <si>
    <t>Sistema para el Desarrollo Integral de la Familia</t>
  </si>
  <si>
    <t>Instituto de las Personas con Discapacidad</t>
  </si>
  <si>
    <t>Instituto de la Juventud</t>
  </si>
  <si>
    <t>Procuraduría Social</t>
  </si>
  <si>
    <t>Fideicomiso de Recuperación Crediticia</t>
  </si>
  <si>
    <t>Fideicomiso para la Reconstrucción Integral de la Ciudad de México</t>
  </si>
  <si>
    <t>Fondo Público de Atención al Ciclista y al Peatón</t>
  </si>
  <si>
    <t>Fideicomiso para el Fondo de Promoción para el Financiamiento del Transporte Público</t>
  </si>
  <si>
    <t>Metrobús</t>
  </si>
  <si>
    <t>Organismo Regulador de Transporte</t>
  </si>
  <si>
    <t>Red de Transporte de Pasajeros (RTP)</t>
  </si>
  <si>
    <t>Servicio de Transportes Eléctricos</t>
  </si>
  <si>
    <t>Escuela de Administración Pública</t>
  </si>
  <si>
    <t>Instituto de Verificación Administrativa</t>
  </si>
  <si>
    <t>Instituto para la Atención y Prevención de las Adicciones</t>
  </si>
  <si>
    <t>Servicios de Salud Pública</t>
  </si>
  <si>
    <t>Fideicomiso Museo del Estanquillo</t>
  </si>
  <si>
    <t>Centro de Conciliación Laboral</t>
  </si>
  <si>
    <t>Instituto de Capacitación para el Trabajo</t>
  </si>
  <si>
    <t>Heroico Cuerpo de Bomberos</t>
  </si>
  <si>
    <t>Instituto del Deporte</t>
  </si>
  <si>
    <t>Instituto de Educación Media Superior</t>
  </si>
  <si>
    <t>Universidad de la Salud</t>
  </si>
  <si>
    <t>Mecanismo de Protección Integral de Personas Defensoras de Derechos Humanos y Periodistas</t>
  </si>
  <si>
    <t>Fondo de Desarrollo Económico del Distrito Federal</t>
  </si>
  <si>
    <t>Fideicomiso Centro Histórico</t>
  </si>
  <si>
    <t>Sistema de Transporte Colectivo</t>
  </si>
  <si>
    <t>Servicio de Medios Públicos de la Ciudad de México</t>
  </si>
  <si>
    <t>Fideicomiso Museo de Arte Popular</t>
  </si>
  <si>
    <t>Fideicomiso de Promoción y Desarrollo del Cine Mexicano</t>
  </si>
  <si>
    <t>Fideicomiso Bienestar Educativo</t>
  </si>
  <si>
    <t>Instituto de Planeación Democrática y Prospectiva</t>
  </si>
  <si>
    <t>Instituciones Públicas De Seguridad Social</t>
  </si>
  <si>
    <t>Caja de Previsión para Trabajadores a Lista de Raya</t>
  </si>
  <si>
    <t>Caja de Previsión de la Policía Preventiva</t>
  </si>
  <si>
    <t xml:space="preserve"> Entidades Paraestatales Empresariales Y No Financieras</t>
  </si>
  <si>
    <t>Corporación Mexicana de Impresión, S.A. de C.V.</t>
  </si>
  <si>
    <t>GASTO ETIQUETADO</t>
  </si>
  <si>
    <t>Poder Judicial</t>
  </si>
  <si>
    <t>TOTAL DE EGRESOS</t>
  </si>
  <si>
    <t>1/ Gasto Neto.</t>
  </si>
  <si>
    <t xml:space="preserve"> *El monto presupuestal incluye las transferencias realizadas a los Órganos de Gobierno y Autónomos, así como al Sector Paraestatal No Financiero.</t>
  </si>
  <si>
    <t>Las cifras pueden variar por efecto de redondeo.</t>
  </si>
  <si>
    <t>Las cifras entre paréntesis indican variaciones negativas.</t>
  </si>
  <si>
    <t>Fuente: Secretaría de Administración y Finanzas.</t>
  </si>
  <si>
    <t>Estado Analítico del Ejercicio del Presupuesto de Egresos - LDF</t>
  </si>
  <si>
    <r>
      <t xml:space="preserve">Clasificación Administrativa </t>
    </r>
    <r>
      <rPr>
        <b/>
        <vertAlign val="superscript"/>
        <sz val="10"/>
        <color theme="5"/>
        <rFont val="Roboto"/>
      </rPr>
      <t>1/</t>
    </r>
  </si>
  <si>
    <t xml:space="preserve">Concepto </t>
  </si>
  <si>
    <t xml:space="preserve">Diferencia </t>
  </si>
  <si>
    <t>Comprometido</t>
  </si>
  <si>
    <t xml:space="preserve">Diferencia menos compromiso </t>
  </si>
  <si>
    <t>Gasto No Etiquetado</t>
  </si>
  <si>
    <t>Gasto Etiquetado</t>
  </si>
  <si>
    <t>Total de Egresos</t>
  </si>
  <si>
    <t>* No incluye el monto presupuestal correspondiente a las transferencias realizadas al Sector Paraestatal No Financiero.</t>
  </si>
  <si>
    <t>Nota: Cifras Preliminares, las correspondientes del ejercicio se registrarán en la Cuenta Pública 2024.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</si>
  <si>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</si>
  <si>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</si>
  <si>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</si>
  <si>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</si>
  <si>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</si>
  <si>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</si>
  <si>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</si>
  <si>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>* Solo se incluye el monto presupuestal correspondiente a las transferencias realizadas al Sector Paraestatal No Financiero.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</si>
</sst>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);[Black]\(#,##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5"/>
      <name val="Roboto"/>
    </font>
    <font>
      <sz val="10"/>
      <name val="Arial"/>
      <family val="2"/>
    </font>
    <font>
      <b/>
      <vertAlign val="superscript"/>
      <sz val="10"/>
      <color theme="5"/>
      <name val="Roboto"/>
    </font>
    <font>
      <sz val="10"/>
      <name val="MS Sans Serif"/>
      <family val="2"/>
    </font>
    <font>
      <b/>
      <sz val="9"/>
      <color theme="4"/>
      <name val="Roboto"/>
    </font>
    <font>
      <sz val="9"/>
      <color theme="4"/>
      <name val="Roboto"/>
    </font>
    <font>
      <sz val="8"/>
      <color theme="4"/>
      <name val="Roboto"/>
    </font>
    <font>
      <sz val="10"/>
      <color theme="4"/>
      <name val="Roboto"/>
    </font>
    <font>
      <b/>
      <sz val="10"/>
      <color theme="4"/>
      <name val="Roboto"/>
    </font>
    <font>
      <sz val="10"/>
      <name val="Roboto"/>
    </font>
    <font>
      <sz val="7"/>
      <color theme="4"/>
      <name val="Roboto"/>
    </font>
    <font>
      <sz val="7"/>
      <color theme="1"/>
      <name val="Roboto"/>
    </font>
    <font>
      <sz val="11"/>
      <color theme="1"/>
      <name val="Roboto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 style="thin">
        <color theme="5"/>
      </left>
      <right/>
      <top/>
      <bottom style="thin">
        <color theme="5"/>
      </bottom>
      <diagonal/>
    </border>
    <border>
      <left/>
      <right/>
      <top/>
      <bottom style="hair">
        <color theme="2"/>
      </bottom>
      <diagonal/>
    </border>
    <border>
      <left/>
      <right/>
      <top style="hair">
        <color theme="2"/>
      </top>
      <bottom style="hair">
        <color theme="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5"/>
      </right>
      <top/>
      <bottom/>
      <diagonal/>
    </border>
    <border>
      <left style="thin">
        <color theme="5"/>
      </left>
      <right style="thin">
        <color theme="5"/>
      </right>
      <top/>
      <bottom/>
      <diagonal/>
    </border>
    <border>
      <left style="thin">
        <color theme="5"/>
      </left>
      <right/>
      <top/>
      <bottom/>
      <diagonal/>
    </border>
    <border>
      <left style="thin">
        <color theme="5"/>
      </left>
      <right/>
      <top/>
      <bottom style="hair">
        <color theme="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5" fillId="0" borderId="0"/>
    <xf numFmtId="0" fontId="1" fillId="0" borderId="0"/>
  </cellStyleXfs>
  <cellXfs count="74">
    <xf numFmtId="0" fontId="0" fillId="0" borderId="0" xfId="0"/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2" applyFont="1" applyFill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0" fontId="2" fillId="2" borderId="2" xfId="2" quotePrefix="1" applyFont="1" applyFill="1" applyBorder="1" applyAlignment="1">
      <alignment horizontal="center" vertical="center"/>
    </xf>
    <xf numFmtId="0" fontId="2" fillId="2" borderId="3" xfId="2" quotePrefix="1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2" fillId="2" borderId="5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2" fillId="2" borderId="6" xfId="3" applyFont="1" applyFill="1" applyBorder="1" applyAlignment="1">
      <alignment horizontal="center" vertical="center"/>
    </xf>
    <xf numFmtId="0" fontId="2" fillId="2" borderId="7" xfId="3" applyFont="1" applyFill="1" applyBorder="1" applyAlignment="1">
      <alignment horizontal="center" vertical="center" wrapText="1"/>
    </xf>
    <xf numFmtId="0" fontId="2" fillId="2" borderId="8" xfId="2" quotePrefix="1" applyFont="1" applyFill="1" applyBorder="1" applyAlignment="1">
      <alignment horizontal="center" vertical="center"/>
    </xf>
    <xf numFmtId="0" fontId="2" fillId="2" borderId="6" xfId="2" quotePrefix="1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Continuous" vertical="center"/>
    </xf>
    <xf numFmtId="0" fontId="2" fillId="2" borderId="6" xfId="3" applyFont="1" applyFill="1" applyBorder="1" applyAlignment="1">
      <alignment horizontal="center" vertical="center" wrapText="1"/>
    </xf>
    <xf numFmtId="0" fontId="2" fillId="2" borderId="6" xfId="3" applyFont="1" applyFill="1" applyBorder="1" applyAlignment="1">
      <alignment horizontal="center" vertical="center"/>
    </xf>
    <xf numFmtId="0" fontId="2" fillId="2" borderId="9" xfId="3" applyFont="1" applyFill="1" applyBorder="1" applyAlignment="1">
      <alignment horizontal="center" vertical="center"/>
    </xf>
    <xf numFmtId="0" fontId="2" fillId="2" borderId="10" xfId="3" applyFont="1" applyFill="1" applyBorder="1" applyAlignment="1">
      <alignment horizontal="center" vertical="center" wrapText="1"/>
    </xf>
    <xf numFmtId="0" fontId="6" fillId="3" borderId="11" xfId="2" applyFont="1" applyFill="1" applyBorder="1" applyAlignment="1">
      <alignment vertical="center"/>
    </xf>
    <xf numFmtId="0" fontId="7" fillId="0" borderId="0" xfId="0" applyFont="1"/>
    <xf numFmtId="164" fontId="6" fillId="0" borderId="0" xfId="1" applyNumberFormat="1" applyFont="1"/>
    <xf numFmtId="165" fontId="6" fillId="3" borderId="12" xfId="2" applyNumberFormat="1" applyFont="1" applyFill="1" applyBorder="1" applyAlignment="1" applyProtection="1">
      <alignment vertical="center"/>
      <protection locked="0"/>
    </xf>
    <xf numFmtId="164" fontId="6" fillId="0" borderId="0" xfId="1" applyNumberFormat="1" applyFont="1" applyAlignment="1">
      <alignment wrapText="1"/>
    </xf>
    <xf numFmtId="0" fontId="7" fillId="3" borderId="12" xfId="2" applyFont="1" applyFill="1" applyBorder="1" applyAlignment="1">
      <alignment vertical="center"/>
    </xf>
    <xf numFmtId="165" fontId="6" fillId="3" borderId="12" xfId="2" applyNumberFormat="1" applyFont="1" applyFill="1" applyBorder="1" applyAlignment="1">
      <alignment vertical="center"/>
    </xf>
    <xf numFmtId="165" fontId="7" fillId="3" borderId="12" xfId="2" applyNumberFormat="1" applyFont="1" applyFill="1" applyBorder="1" applyAlignment="1" applyProtection="1">
      <alignment vertical="center"/>
      <protection locked="0"/>
    </xf>
    <xf numFmtId="165" fontId="7" fillId="3" borderId="12" xfId="2" applyNumberFormat="1" applyFont="1" applyFill="1" applyBorder="1" applyAlignment="1">
      <alignment vertical="center"/>
    </xf>
    <xf numFmtId="165" fontId="6" fillId="3" borderId="12" xfId="2" applyNumberFormat="1" applyFont="1" applyFill="1" applyBorder="1" applyAlignment="1" applyProtection="1">
      <alignment horizontal="left" vertical="center" indent="1"/>
      <protection locked="0"/>
    </xf>
    <xf numFmtId="165" fontId="6" fillId="3" borderId="12" xfId="2" applyNumberFormat="1" applyFont="1" applyFill="1" applyBorder="1" applyAlignment="1" applyProtection="1">
      <alignment horizontal="left" vertical="center" indent="2"/>
      <protection locked="0"/>
    </xf>
    <xf numFmtId="165" fontId="7" fillId="3" borderId="12" xfId="2" applyNumberFormat="1" applyFont="1" applyFill="1" applyBorder="1" applyAlignment="1" applyProtection="1">
      <alignment horizontal="left" vertical="center" indent="3"/>
      <protection locked="0"/>
    </xf>
    <xf numFmtId="164" fontId="7" fillId="3" borderId="12" xfId="1" applyNumberFormat="1" applyFont="1" applyFill="1" applyBorder="1" applyAlignment="1">
      <alignment vertical="center"/>
    </xf>
    <xf numFmtId="164" fontId="7" fillId="3" borderId="12" xfId="1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horizontal="left" indent="3"/>
    </xf>
    <xf numFmtId="164" fontId="7" fillId="0" borderId="0" xfId="1" applyNumberFormat="1" applyFont="1"/>
    <xf numFmtId="165" fontId="7" fillId="3" borderId="12" xfId="2" applyNumberFormat="1" applyFont="1" applyFill="1" applyBorder="1" applyAlignment="1">
      <alignment horizontal="left" vertical="center" indent="3"/>
    </xf>
    <xf numFmtId="0" fontId="6" fillId="3" borderId="11" xfId="2" applyFont="1" applyFill="1" applyBorder="1" applyAlignment="1">
      <alignment horizontal="left" vertical="center"/>
    </xf>
    <xf numFmtId="165" fontId="6" fillId="3" borderId="11" xfId="2" applyNumberFormat="1" applyFont="1" applyFill="1" applyBorder="1" applyAlignment="1">
      <alignment vertical="center"/>
    </xf>
    <xf numFmtId="0" fontId="8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165" fontId="10" fillId="0" borderId="0" xfId="2" applyNumberFormat="1" applyFont="1" applyAlignment="1" applyProtection="1">
      <alignment horizontal="right" vertical="center"/>
      <protection locked="0"/>
    </xf>
    <xf numFmtId="165" fontId="10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2" borderId="0" xfId="2" applyFont="1" applyFill="1" applyAlignment="1" applyProtection="1">
      <alignment horizontal="center" vertical="center"/>
      <protection locked="0"/>
    </xf>
    <xf numFmtId="0" fontId="11" fillId="0" borderId="0" xfId="2" applyFont="1" applyAlignment="1">
      <alignment vertical="center"/>
    </xf>
    <xf numFmtId="0" fontId="11" fillId="0" borderId="0" xfId="2" applyFont="1" applyAlignment="1" applyProtection="1">
      <alignment vertical="center"/>
      <protection locked="0"/>
    </xf>
    <xf numFmtId="0" fontId="2" fillId="2" borderId="13" xfId="4" applyFont="1" applyFill="1" applyBorder="1" applyAlignment="1">
      <alignment horizontal="center" vertical="center"/>
    </xf>
    <xf numFmtId="0" fontId="2" fillId="2" borderId="0" xfId="4" applyFont="1" applyFill="1" applyAlignment="1">
      <alignment horizontal="center" vertical="center"/>
    </xf>
    <xf numFmtId="0" fontId="2" fillId="2" borderId="7" xfId="3" applyFont="1" applyFill="1" applyBorder="1" applyAlignment="1">
      <alignment horizontal="center" vertical="center"/>
    </xf>
    <xf numFmtId="0" fontId="2" fillId="2" borderId="14" xfId="2" quotePrefix="1" applyFont="1" applyFill="1" applyBorder="1" applyAlignment="1">
      <alignment horizontal="center" vertical="center"/>
    </xf>
    <xf numFmtId="0" fontId="2" fillId="2" borderId="15" xfId="2" quotePrefix="1" applyFont="1" applyFill="1" applyBorder="1" applyAlignment="1">
      <alignment horizontal="center" vertical="center"/>
    </xf>
    <xf numFmtId="0" fontId="2" fillId="2" borderId="15" xfId="2" applyFont="1" applyFill="1" applyBorder="1" applyAlignment="1">
      <alignment horizontal="centerContinuous" vertical="center"/>
    </xf>
    <xf numFmtId="0" fontId="2" fillId="2" borderId="15" xfId="3" applyFont="1" applyFill="1" applyBorder="1" applyAlignment="1">
      <alignment horizontal="center" vertical="center" wrapText="1"/>
    </xf>
    <xf numFmtId="0" fontId="2" fillId="2" borderId="15" xfId="3" applyFont="1" applyFill="1" applyBorder="1" applyAlignment="1">
      <alignment horizontal="center" vertical="center"/>
    </xf>
    <xf numFmtId="0" fontId="2" fillId="2" borderId="16" xfId="3" applyFont="1" applyFill="1" applyBorder="1" applyAlignment="1">
      <alignment horizontal="center" vertical="center"/>
    </xf>
    <xf numFmtId="0" fontId="2" fillId="2" borderId="17" xfId="3" applyFont="1" applyFill="1" applyBorder="1" applyAlignment="1">
      <alignment horizontal="center" vertical="center"/>
    </xf>
    <xf numFmtId="0" fontId="2" fillId="2" borderId="17" xfId="3" applyFont="1" applyFill="1" applyBorder="1" applyAlignment="1">
      <alignment horizontal="center" vertical="center" wrapText="1"/>
    </xf>
    <xf numFmtId="0" fontId="10" fillId="0" borderId="12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165" fontId="10" fillId="0" borderId="12" xfId="2" applyNumberFormat="1" applyFont="1" applyBorder="1" applyAlignment="1">
      <alignment vertical="center"/>
    </xf>
    <xf numFmtId="0" fontId="9" fillId="0" borderId="0" xfId="2" applyFont="1" applyAlignment="1" applyProtection="1">
      <alignment vertical="center"/>
      <protection locked="0"/>
    </xf>
    <xf numFmtId="0" fontId="9" fillId="0" borderId="12" xfId="2" applyFont="1" applyBorder="1" applyAlignment="1">
      <alignment vertical="center" wrapText="1"/>
    </xf>
    <xf numFmtId="165" fontId="9" fillId="0" borderId="12" xfId="2" applyNumberFormat="1" applyFont="1" applyBorder="1" applyAlignment="1">
      <alignment vertical="center"/>
    </xf>
    <xf numFmtId="165" fontId="9" fillId="0" borderId="12" xfId="2" applyNumberFormat="1" applyFont="1" applyBorder="1" applyAlignment="1" applyProtection="1">
      <alignment vertical="center"/>
      <protection locked="0"/>
    </xf>
    <xf numFmtId="0" fontId="9" fillId="0" borderId="0" xfId="2" applyFont="1" applyProtection="1">
      <protection locked="0"/>
    </xf>
    <xf numFmtId="0" fontId="9" fillId="0" borderId="12" xfId="3" applyFont="1" applyBorder="1" applyAlignment="1">
      <alignment vertical="center"/>
    </xf>
    <xf numFmtId="0" fontId="12" fillId="0" borderId="0" xfId="2" applyFont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/>
    <xf numFmtId="0" fontId="13" fillId="0" borderId="0" xfId="0" applyFont="1"/>
    <xf numFmtId="0" fontId="9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</cellXfs>
  <cellStyles count="5">
    <cellStyle name="Millares" xfId="1" builtinId="3"/>
    <cellStyle name="Normal" xfId="0" builtinId="0"/>
    <cellStyle name="Normal 2" xfId="2" xr:uid="{968E0FF6-E4BD-4D5B-8137-E74840BD4B1B}"/>
    <cellStyle name="Normal 23" xfId="4" xr:uid="{9B141624-6FD5-4F72-BFB6-A2A7B0F5C60A}"/>
    <cellStyle name="Normal_Invi_07_LEER" xfId="3" xr:uid="{1FE83A08-2534-4E8C-AE9D-6B52FDAAB0F8}"/>
  </cellStyles>
  <dxfs count="4"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inanzasCDMX\Documents\E-M%2025\FORMATOS%20LDF.xlsx" TargetMode="External"/><Relationship Id="rId1" Type="http://schemas.openxmlformats.org/officeDocument/2006/relationships/externalLinkPath" Target="/Users/FinanzasCDMX/Documents/E-M%2025/FORMATOS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4"/>
      <sheetName val="Formato6a"/>
      <sheetName val="Formato6c"/>
      <sheetName val="Formato6b"/>
      <sheetName val="Formato6b_2"/>
      <sheetName val="Formato6b_1"/>
      <sheetName val="Formato 6d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SAF">
  <a:themeElements>
    <a:clrScheme name="Personalizado 1">
      <a:dk1>
        <a:sysClr val="windowText" lastClr="000000"/>
      </a:dk1>
      <a:lt1>
        <a:sysClr val="window" lastClr="FFFFFF"/>
      </a:lt1>
      <a:dk2>
        <a:srgbClr val="B28E5C"/>
      </a:dk2>
      <a:lt2>
        <a:srgbClr val="9D2148"/>
      </a:lt2>
      <a:accent1>
        <a:srgbClr val="58595A"/>
      </a:accent1>
      <a:accent2>
        <a:srgbClr val="FFFAE9"/>
      </a:accent2>
      <a:accent3>
        <a:srgbClr val="BFB7AF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B60B2-8AF2-48FB-84CB-90E73811696C}">
  <dimension ref="A1:J176"/>
  <sheetViews>
    <sheetView tabSelected="1" topLeftCell="B1" zoomScaleNormal="100" workbookViewId="0">
      <selection activeCell="C29" sqref="C29"/>
    </sheetView>
  </sheetViews>
  <sheetFormatPr baseColWidth="10" defaultRowHeight="15" x14ac:dyDescent="0.25"/>
  <cols>
    <col min="1" max="1" width="5.42578125" customWidth="1"/>
    <col min="2" max="2" width="51" customWidth="1"/>
    <col min="3" max="3" width="15.7109375" bestFit="1" customWidth="1"/>
    <col min="4" max="4" width="18.85546875" customWidth="1"/>
    <col min="5" max="5" width="15.7109375" bestFit="1" customWidth="1"/>
    <col min="6" max="6" width="14.7109375" bestFit="1" customWidth="1"/>
    <col min="7" max="7" width="14.140625" bestFit="1" customWidth="1"/>
    <col min="8" max="8" width="15.7109375" bestFit="1" customWidth="1"/>
    <col min="9" max="9" width="14.7109375" bestFit="1" customWidth="1"/>
    <col min="10" max="10" width="17.5703125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4" t="s">
        <v>5</v>
      </c>
      <c r="B6" s="5"/>
      <c r="C6" s="6" t="s">
        <v>6</v>
      </c>
      <c r="D6" s="7"/>
      <c r="E6" s="7"/>
      <c r="F6" s="7"/>
      <c r="G6" s="8"/>
      <c r="H6" s="9" t="s">
        <v>7</v>
      </c>
      <c r="I6" s="9" t="s">
        <v>8</v>
      </c>
      <c r="J6" s="10" t="s">
        <v>9</v>
      </c>
    </row>
    <row r="7" spans="1:10" ht="25.5" x14ac:dyDescent="0.25">
      <c r="A7" s="11"/>
      <c r="B7" s="12"/>
      <c r="C7" s="13" t="s">
        <v>10</v>
      </c>
      <c r="D7" s="14" t="s">
        <v>11</v>
      </c>
      <c r="E7" s="15" t="s">
        <v>12</v>
      </c>
      <c r="F7" s="15" t="s">
        <v>13</v>
      </c>
      <c r="G7" s="15" t="s">
        <v>14</v>
      </c>
      <c r="H7" s="16"/>
      <c r="I7" s="16"/>
      <c r="J7" s="17"/>
    </row>
    <row r="8" spans="1:10" x14ac:dyDescent="0.25">
      <c r="A8" s="18" t="s">
        <v>15</v>
      </c>
      <c r="B8" s="19"/>
      <c r="C8" s="20">
        <f>+C9+C84</f>
        <v>255243720478</v>
      </c>
      <c r="D8" s="21">
        <f>+E8-C8</f>
        <v>478076566</v>
      </c>
      <c r="E8" s="20">
        <f t="shared" ref="E8:G8" si="0">+E9+E84</f>
        <v>255721797044</v>
      </c>
      <c r="F8" s="20">
        <f t="shared" si="0"/>
        <v>44285874082.400002</v>
      </c>
      <c r="G8" s="22">
        <f t="shared" si="0"/>
        <v>44285874082.400002</v>
      </c>
      <c r="H8" s="20">
        <f>+E8-F8</f>
        <v>211435922961.60001</v>
      </c>
      <c r="I8" s="20">
        <f>+I9+I84</f>
        <v>57416138349.110008</v>
      </c>
      <c r="J8" s="20">
        <f>+H8-I8</f>
        <v>154019784612.48999</v>
      </c>
    </row>
    <row r="9" spans="1:10" x14ac:dyDescent="0.25">
      <c r="A9" s="23"/>
      <c r="B9" s="21" t="s">
        <v>16</v>
      </c>
      <c r="C9" s="24">
        <f>+C10+C68+C71+C74</f>
        <v>200472961360</v>
      </c>
      <c r="D9" s="25">
        <f t="shared" ref="D9:D72" si="1">+E9-C9</f>
        <v>-37923434</v>
      </c>
      <c r="E9" s="21">
        <f t="shared" ref="E9:G9" si="2">+E10+E68+E71+E74</f>
        <v>200435037926</v>
      </c>
      <c r="F9" s="21">
        <f t="shared" si="2"/>
        <v>34927081968.75</v>
      </c>
      <c r="G9" s="24">
        <f t="shared" si="2"/>
        <v>34927081968.75</v>
      </c>
      <c r="H9" s="26">
        <f t="shared" ref="H9:H72" si="3">+E9-F9</f>
        <v>165507955957.25</v>
      </c>
      <c r="I9" s="24">
        <f>+I10+I68+I71+I74</f>
        <v>39270051918.230003</v>
      </c>
      <c r="J9" s="26">
        <f t="shared" ref="J9:J72" si="4">+H9-I9</f>
        <v>126237904039.01999</v>
      </c>
    </row>
    <row r="10" spans="1:10" x14ac:dyDescent="0.25">
      <c r="A10" s="23"/>
      <c r="B10" s="27" t="s">
        <v>17</v>
      </c>
      <c r="C10" s="24">
        <f>+C11+C33+C50+C64</f>
        <v>176462711981</v>
      </c>
      <c r="D10" s="25">
        <f t="shared" si="1"/>
        <v>-37923434</v>
      </c>
      <c r="E10" s="21">
        <f>+E11+E33+E50+E64</f>
        <v>176424788547</v>
      </c>
      <c r="F10" s="21">
        <f t="shared" ref="F10:G10" si="5">+F11+F33+F50+F64</f>
        <v>28629417849.750004</v>
      </c>
      <c r="G10" s="24">
        <f t="shared" si="5"/>
        <v>28629417849.750004</v>
      </c>
      <c r="H10" s="26">
        <f t="shared" si="3"/>
        <v>147795370697.25</v>
      </c>
      <c r="I10" s="24">
        <f>+I11+I33+I50+I64</f>
        <v>21606746080.230003</v>
      </c>
      <c r="J10" s="26">
        <f t="shared" si="4"/>
        <v>126188624617.01999</v>
      </c>
    </row>
    <row r="11" spans="1:10" x14ac:dyDescent="0.25">
      <c r="A11" s="23"/>
      <c r="B11" s="28" t="s">
        <v>18</v>
      </c>
      <c r="C11" s="24">
        <f>+SUM(C12:C32)</f>
        <v>80312954724</v>
      </c>
      <c r="D11" s="25">
        <f t="shared" si="1"/>
        <v>-19923434</v>
      </c>
      <c r="E11" s="21">
        <f t="shared" ref="E11:G11" si="6">+SUM(E12:E32)</f>
        <v>80293031290</v>
      </c>
      <c r="F11" s="21">
        <f t="shared" si="6"/>
        <v>11244982976.200003</v>
      </c>
      <c r="G11" s="24">
        <f t="shared" si="6"/>
        <v>11244982976.200003</v>
      </c>
      <c r="H11" s="26">
        <f t="shared" si="3"/>
        <v>69048048313.800003</v>
      </c>
      <c r="I11" s="24">
        <f>+SUM(I12:I32)</f>
        <v>9742310144.2300014</v>
      </c>
      <c r="J11" s="26">
        <f t="shared" si="4"/>
        <v>59305738169.57</v>
      </c>
    </row>
    <row r="12" spans="1:10" x14ac:dyDescent="0.25">
      <c r="A12" s="23"/>
      <c r="B12" s="29" t="s">
        <v>19</v>
      </c>
      <c r="C12" s="26">
        <v>244341510</v>
      </c>
      <c r="D12" s="25">
        <f t="shared" si="1"/>
        <v>0</v>
      </c>
      <c r="E12" s="25">
        <v>244341510</v>
      </c>
      <c r="F12" s="25">
        <v>29322327.019999996</v>
      </c>
      <c r="G12" s="26">
        <f t="shared" ref="G12:G75" si="7">+F12</f>
        <v>29322327.019999996</v>
      </c>
      <c r="H12" s="26">
        <f t="shared" si="3"/>
        <v>215019182.98000002</v>
      </c>
      <c r="I12" s="26">
        <v>13890578.520000003</v>
      </c>
      <c r="J12" s="26">
        <f t="shared" si="4"/>
        <v>201128604.46000001</v>
      </c>
    </row>
    <row r="13" spans="1:10" x14ac:dyDescent="0.25">
      <c r="A13" s="23"/>
      <c r="B13" s="29" t="s">
        <v>20</v>
      </c>
      <c r="C13" s="26">
        <v>738024608</v>
      </c>
      <c r="D13" s="25">
        <f t="shared" si="1"/>
        <v>0</v>
      </c>
      <c r="E13" s="25">
        <v>738024608</v>
      </c>
      <c r="F13" s="25">
        <v>84159584.280000031</v>
      </c>
      <c r="G13" s="26">
        <f t="shared" si="7"/>
        <v>84159584.280000031</v>
      </c>
      <c r="H13" s="26">
        <f t="shared" si="3"/>
        <v>653865023.72000003</v>
      </c>
      <c r="I13" s="26">
        <v>72422997.179999992</v>
      </c>
      <c r="J13" s="26">
        <f t="shared" si="4"/>
        <v>581442026.54000008</v>
      </c>
    </row>
    <row r="14" spans="1:10" x14ac:dyDescent="0.25">
      <c r="A14" s="23"/>
      <c r="B14" s="29" t="s">
        <v>21</v>
      </c>
      <c r="C14" s="26">
        <v>445162213</v>
      </c>
      <c r="D14" s="25">
        <f t="shared" si="1"/>
        <v>0</v>
      </c>
      <c r="E14" s="25">
        <v>445162213</v>
      </c>
      <c r="F14" s="25">
        <v>33839397.810000002</v>
      </c>
      <c r="G14" s="26">
        <f t="shared" si="7"/>
        <v>33839397.810000002</v>
      </c>
      <c r="H14" s="26">
        <f t="shared" si="3"/>
        <v>411322815.19</v>
      </c>
      <c r="I14" s="26">
        <v>6647700.6400000006</v>
      </c>
      <c r="J14" s="26">
        <f t="shared" si="4"/>
        <v>404675114.55000001</v>
      </c>
    </row>
    <row r="15" spans="1:10" x14ac:dyDescent="0.25">
      <c r="A15" s="23"/>
      <c r="B15" s="29" t="s">
        <v>22</v>
      </c>
      <c r="C15" s="26">
        <v>355000000</v>
      </c>
      <c r="D15" s="25">
        <f t="shared" si="1"/>
        <v>0</v>
      </c>
      <c r="E15" s="25">
        <v>355000000</v>
      </c>
      <c r="F15" s="25">
        <v>16232152.289999995</v>
      </c>
      <c r="G15" s="26">
        <f t="shared" si="7"/>
        <v>16232152.289999995</v>
      </c>
      <c r="H15" s="26">
        <f t="shared" si="3"/>
        <v>338767847.70999998</v>
      </c>
      <c r="I15" s="26">
        <v>10988165.51</v>
      </c>
      <c r="J15" s="26">
        <f t="shared" si="4"/>
        <v>327779682.19999999</v>
      </c>
    </row>
    <row r="16" spans="1:10" x14ac:dyDescent="0.25">
      <c r="A16" s="23"/>
      <c r="B16" s="29" t="s">
        <v>23</v>
      </c>
      <c r="C16" s="26">
        <v>1511598963</v>
      </c>
      <c r="D16" s="25">
        <f t="shared" si="1"/>
        <v>0</v>
      </c>
      <c r="E16" s="25">
        <v>1511598963</v>
      </c>
      <c r="F16" s="25">
        <v>241086313.85000002</v>
      </c>
      <c r="G16" s="26">
        <f t="shared" si="7"/>
        <v>241086313.85000002</v>
      </c>
      <c r="H16" s="26">
        <f t="shared" si="3"/>
        <v>1270512649.1500001</v>
      </c>
      <c r="I16" s="26">
        <v>165778988.12999997</v>
      </c>
      <c r="J16" s="26">
        <f t="shared" si="4"/>
        <v>1104733661.0200002</v>
      </c>
    </row>
    <row r="17" spans="1:10" x14ac:dyDescent="0.25">
      <c r="A17" s="23"/>
      <c r="B17" s="29" t="s">
        <v>24</v>
      </c>
      <c r="C17" s="26">
        <v>11082422631</v>
      </c>
      <c r="D17" s="25">
        <f t="shared" si="1"/>
        <v>17999999.999996185</v>
      </c>
      <c r="E17" s="25">
        <v>11100422630.999996</v>
      </c>
      <c r="F17" s="25">
        <v>988897479.65999997</v>
      </c>
      <c r="G17" s="26">
        <f t="shared" si="7"/>
        <v>988897479.65999997</v>
      </c>
      <c r="H17" s="26">
        <f t="shared" si="3"/>
        <v>10111525151.339996</v>
      </c>
      <c r="I17" s="26">
        <v>560736189.06000006</v>
      </c>
      <c r="J17" s="26">
        <f t="shared" si="4"/>
        <v>9550788962.2799969</v>
      </c>
    </row>
    <row r="18" spans="1:10" x14ac:dyDescent="0.25">
      <c r="A18" s="23"/>
      <c r="B18" s="29" t="s">
        <v>25</v>
      </c>
      <c r="C18" s="26">
        <v>4711587712</v>
      </c>
      <c r="D18" s="25">
        <f t="shared" si="1"/>
        <v>0</v>
      </c>
      <c r="E18" s="25">
        <v>4711587711.999999</v>
      </c>
      <c r="F18" s="25">
        <v>906315769.92999983</v>
      </c>
      <c r="G18" s="26">
        <f t="shared" si="7"/>
        <v>906315769.92999983</v>
      </c>
      <c r="H18" s="26">
        <f t="shared" si="3"/>
        <v>3805271942.0699992</v>
      </c>
      <c r="I18" s="26">
        <v>581221015.16000009</v>
      </c>
      <c r="J18" s="26">
        <f t="shared" si="4"/>
        <v>3224050926.9099989</v>
      </c>
    </row>
    <row r="19" spans="1:10" x14ac:dyDescent="0.25">
      <c r="A19" s="23"/>
      <c r="B19" s="29" t="s">
        <v>26</v>
      </c>
      <c r="C19" s="26">
        <v>6951328314</v>
      </c>
      <c r="D19" s="25">
        <f t="shared" si="1"/>
        <v>0</v>
      </c>
      <c r="E19" s="25">
        <v>6951328314</v>
      </c>
      <c r="F19" s="25">
        <v>289135064.48999995</v>
      </c>
      <c r="G19" s="26">
        <f t="shared" si="7"/>
        <v>289135064.48999995</v>
      </c>
      <c r="H19" s="26">
        <f t="shared" si="3"/>
        <v>6662193249.5100002</v>
      </c>
      <c r="I19" s="26">
        <v>976640504.70000029</v>
      </c>
      <c r="J19" s="26">
        <f t="shared" si="4"/>
        <v>5685552744.8099995</v>
      </c>
    </row>
    <row r="20" spans="1:10" x14ac:dyDescent="0.25">
      <c r="A20" s="23"/>
      <c r="B20" s="29" t="s">
        <v>27</v>
      </c>
      <c r="C20" s="26">
        <v>27794419872</v>
      </c>
      <c r="D20" s="25">
        <f t="shared" si="1"/>
        <v>0</v>
      </c>
      <c r="E20" s="25">
        <v>27794419872.000004</v>
      </c>
      <c r="F20" s="25">
        <v>4866540764.8900013</v>
      </c>
      <c r="G20" s="26">
        <f t="shared" si="7"/>
        <v>4866540764.8900013</v>
      </c>
      <c r="H20" s="26">
        <f t="shared" si="3"/>
        <v>22927879107.110001</v>
      </c>
      <c r="I20" s="26">
        <v>2107943145.8099999</v>
      </c>
      <c r="J20" s="26">
        <f t="shared" si="4"/>
        <v>20819935961.299999</v>
      </c>
    </row>
    <row r="21" spans="1:10" x14ac:dyDescent="0.25">
      <c r="A21" s="23"/>
      <c r="B21" s="29" t="s">
        <v>28</v>
      </c>
      <c r="C21" s="26">
        <v>359197462</v>
      </c>
      <c r="D21" s="25">
        <f t="shared" si="1"/>
        <v>0</v>
      </c>
      <c r="E21" s="25">
        <v>359197462</v>
      </c>
      <c r="F21" s="25">
        <v>53228031.540000007</v>
      </c>
      <c r="G21" s="26">
        <f t="shared" si="7"/>
        <v>53228031.540000007</v>
      </c>
      <c r="H21" s="26">
        <f t="shared" si="3"/>
        <v>305969430.45999998</v>
      </c>
      <c r="I21" s="26">
        <v>31708824.840000004</v>
      </c>
      <c r="J21" s="26">
        <f t="shared" si="4"/>
        <v>274260605.62</v>
      </c>
    </row>
    <row r="22" spans="1:10" x14ac:dyDescent="0.25">
      <c r="A22" s="23"/>
      <c r="B22" s="29" t="s">
        <v>29</v>
      </c>
      <c r="C22" s="26">
        <v>1638562124</v>
      </c>
      <c r="D22" s="25">
        <f t="shared" si="1"/>
        <v>0</v>
      </c>
      <c r="E22" s="25">
        <v>1638562124</v>
      </c>
      <c r="F22" s="25">
        <v>306852539.96000004</v>
      </c>
      <c r="G22" s="26">
        <f t="shared" si="7"/>
        <v>306852539.96000004</v>
      </c>
      <c r="H22" s="26">
        <f t="shared" si="3"/>
        <v>1331709584.04</v>
      </c>
      <c r="I22" s="26">
        <v>86016031.269999981</v>
      </c>
      <c r="J22" s="26">
        <f t="shared" si="4"/>
        <v>1245693552.77</v>
      </c>
    </row>
    <row r="23" spans="1:10" x14ac:dyDescent="0.25">
      <c r="A23" s="23"/>
      <c r="B23" s="29" t="s">
        <v>30</v>
      </c>
      <c r="C23" s="26">
        <v>13359713726</v>
      </c>
      <c r="D23" s="25">
        <f t="shared" si="1"/>
        <v>-37923434</v>
      </c>
      <c r="E23" s="25">
        <v>13321790292</v>
      </c>
      <c r="F23" s="25">
        <v>1692823393.2799997</v>
      </c>
      <c r="G23" s="26">
        <f t="shared" si="7"/>
        <v>1692823393.2799997</v>
      </c>
      <c r="H23" s="26">
        <f t="shared" si="3"/>
        <v>11628966898.720001</v>
      </c>
      <c r="I23" s="26">
        <v>1113218673.2900002</v>
      </c>
      <c r="J23" s="26">
        <f t="shared" si="4"/>
        <v>10515748225.43</v>
      </c>
    </row>
    <row r="24" spans="1:10" x14ac:dyDescent="0.25">
      <c r="A24" s="23"/>
      <c r="B24" s="29" t="s">
        <v>31</v>
      </c>
      <c r="C24" s="26">
        <v>1300000000</v>
      </c>
      <c r="D24" s="25">
        <f t="shared" si="1"/>
        <v>0</v>
      </c>
      <c r="E24" s="25">
        <v>1300000000</v>
      </c>
      <c r="F24" s="25">
        <v>172318857.45000005</v>
      </c>
      <c r="G24" s="26">
        <f t="shared" si="7"/>
        <v>172318857.45000005</v>
      </c>
      <c r="H24" s="26">
        <f t="shared" si="3"/>
        <v>1127681142.55</v>
      </c>
      <c r="I24" s="26">
        <v>207146005.10000002</v>
      </c>
      <c r="J24" s="26">
        <f t="shared" si="4"/>
        <v>920535137.44999993</v>
      </c>
    </row>
    <row r="25" spans="1:10" x14ac:dyDescent="0.25">
      <c r="A25" s="23"/>
      <c r="B25" s="29" t="s">
        <v>32</v>
      </c>
      <c r="C25" s="26">
        <v>527852146</v>
      </c>
      <c r="D25" s="25">
        <f t="shared" si="1"/>
        <v>0</v>
      </c>
      <c r="E25" s="25">
        <v>527852146</v>
      </c>
      <c r="F25" s="25">
        <v>41975938.580000006</v>
      </c>
      <c r="G25" s="26">
        <f t="shared" si="7"/>
        <v>41975938.580000006</v>
      </c>
      <c r="H25" s="26">
        <f t="shared" si="3"/>
        <v>485876207.42000002</v>
      </c>
      <c r="I25" s="26">
        <v>246918174.62</v>
      </c>
      <c r="J25" s="26">
        <f t="shared" si="4"/>
        <v>238958032.80000001</v>
      </c>
    </row>
    <row r="26" spans="1:10" x14ac:dyDescent="0.25">
      <c r="A26" s="23"/>
      <c r="B26" s="29" t="s">
        <v>33</v>
      </c>
      <c r="C26" s="26">
        <v>141106142</v>
      </c>
      <c r="D26" s="25">
        <f t="shared" si="1"/>
        <v>0</v>
      </c>
      <c r="E26" s="25">
        <v>141106142</v>
      </c>
      <c r="F26" s="25">
        <v>25923765.169999998</v>
      </c>
      <c r="G26" s="26">
        <f t="shared" si="7"/>
        <v>25923765.169999998</v>
      </c>
      <c r="H26" s="26">
        <f t="shared" si="3"/>
        <v>115182376.83</v>
      </c>
      <c r="I26" s="26">
        <v>32734033.629999995</v>
      </c>
      <c r="J26" s="26">
        <f t="shared" si="4"/>
        <v>82448343.200000003</v>
      </c>
    </row>
    <row r="27" spans="1:10" x14ac:dyDescent="0.25">
      <c r="A27" s="23"/>
      <c r="B27" s="29" t="s">
        <v>34</v>
      </c>
      <c r="C27" s="26">
        <v>174081732</v>
      </c>
      <c r="D27" s="25">
        <f t="shared" si="1"/>
        <v>0</v>
      </c>
      <c r="E27" s="25">
        <v>174081732</v>
      </c>
      <c r="F27" s="25">
        <v>12588403.529999999</v>
      </c>
      <c r="G27" s="26">
        <f t="shared" si="7"/>
        <v>12588403.529999999</v>
      </c>
      <c r="H27" s="26">
        <f t="shared" si="3"/>
        <v>161493328.47</v>
      </c>
      <c r="I27" s="26">
        <v>26548195.460000001</v>
      </c>
      <c r="J27" s="26">
        <f t="shared" si="4"/>
        <v>134945133.00999999</v>
      </c>
    </row>
    <row r="28" spans="1:10" x14ac:dyDescent="0.25">
      <c r="A28" s="23"/>
      <c r="B28" s="29" t="s">
        <v>35</v>
      </c>
      <c r="C28" s="26">
        <v>1378905172</v>
      </c>
      <c r="D28" s="25">
        <f t="shared" si="1"/>
        <v>0</v>
      </c>
      <c r="E28" s="25">
        <v>1378905172</v>
      </c>
      <c r="F28" s="25">
        <v>116520053.68999998</v>
      </c>
      <c r="G28" s="26">
        <f t="shared" si="7"/>
        <v>116520053.68999998</v>
      </c>
      <c r="H28" s="26">
        <f t="shared" si="3"/>
        <v>1262385118.3099999</v>
      </c>
      <c r="I28" s="26">
        <v>591213586.76999986</v>
      </c>
      <c r="J28" s="26">
        <f t="shared" si="4"/>
        <v>671171531.54000008</v>
      </c>
    </row>
    <row r="29" spans="1:10" x14ac:dyDescent="0.25">
      <c r="A29" s="23"/>
      <c r="B29" s="29" t="s">
        <v>36</v>
      </c>
      <c r="C29" s="26">
        <v>318666390</v>
      </c>
      <c r="D29" s="25">
        <f t="shared" si="1"/>
        <v>0</v>
      </c>
      <c r="E29" s="25">
        <v>318666390</v>
      </c>
      <c r="F29" s="25">
        <v>42298815.670000002</v>
      </c>
      <c r="G29" s="26">
        <f t="shared" si="7"/>
        <v>42298815.670000002</v>
      </c>
      <c r="H29" s="26">
        <f t="shared" si="3"/>
        <v>276367574.32999998</v>
      </c>
      <c r="I29" s="26">
        <v>91044181.039999992</v>
      </c>
      <c r="J29" s="26">
        <f t="shared" si="4"/>
        <v>185323393.28999999</v>
      </c>
    </row>
    <row r="30" spans="1:10" x14ac:dyDescent="0.25">
      <c r="A30" s="23"/>
      <c r="B30" s="29" t="s">
        <v>37</v>
      </c>
      <c r="C30" s="26">
        <v>279864287</v>
      </c>
      <c r="D30" s="25">
        <f t="shared" si="1"/>
        <v>0</v>
      </c>
      <c r="E30" s="25">
        <v>279864287</v>
      </c>
      <c r="F30" s="25">
        <v>56598208.319999993</v>
      </c>
      <c r="G30" s="26">
        <f t="shared" si="7"/>
        <v>56598208.319999993</v>
      </c>
      <c r="H30" s="26">
        <f t="shared" si="3"/>
        <v>223266078.68000001</v>
      </c>
      <c r="I30" s="26">
        <v>10556952.179999998</v>
      </c>
      <c r="J30" s="26">
        <f t="shared" si="4"/>
        <v>212709126.5</v>
      </c>
    </row>
    <row r="31" spans="1:10" x14ac:dyDescent="0.25">
      <c r="A31" s="23"/>
      <c r="B31" s="29" t="s">
        <v>38</v>
      </c>
      <c r="C31" s="26">
        <v>5803255547</v>
      </c>
      <c r="D31" s="25">
        <f t="shared" si="1"/>
        <v>34192000</v>
      </c>
      <c r="E31" s="25">
        <v>5837447547</v>
      </c>
      <c r="F31" s="25">
        <v>1268326114.7900002</v>
      </c>
      <c r="G31" s="26">
        <f t="shared" si="7"/>
        <v>1268326114.7900002</v>
      </c>
      <c r="H31" s="26">
        <f t="shared" si="3"/>
        <v>4569121432.21</v>
      </c>
      <c r="I31" s="26">
        <v>2808936201.3200002</v>
      </c>
      <c r="J31" s="26">
        <f t="shared" si="4"/>
        <v>1760185230.8899999</v>
      </c>
    </row>
    <row r="32" spans="1:10" x14ac:dyDescent="0.25">
      <c r="A32" s="23"/>
      <c r="B32" s="29" t="s">
        <v>39</v>
      </c>
      <c r="C32" s="26">
        <v>1197864173</v>
      </c>
      <c r="D32" s="25">
        <f t="shared" si="1"/>
        <v>-34192000</v>
      </c>
      <c r="E32" s="25">
        <v>1163672173</v>
      </c>
      <c r="F32" s="25">
        <v>0</v>
      </c>
      <c r="G32" s="26">
        <f t="shared" si="7"/>
        <v>0</v>
      </c>
      <c r="H32" s="26">
        <f t="shared" si="3"/>
        <v>1163672173</v>
      </c>
      <c r="I32" s="26">
        <v>0</v>
      </c>
      <c r="J32" s="26">
        <f t="shared" si="4"/>
        <v>1163672173</v>
      </c>
    </row>
    <row r="33" spans="1:10" x14ac:dyDescent="0.25">
      <c r="A33" s="23"/>
      <c r="B33" s="28" t="s">
        <v>40</v>
      </c>
      <c r="C33" s="24">
        <f>+SUM(C34:C49)</f>
        <v>41127294320</v>
      </c>
      <c r="D33" s="21">
        <f t="shared" si="1"/>
        <v>0</v>
      </c>
      <c r="E33" s="21">
        <f t="shared" ref="E33:G33" si="8">+SUM(E34:E49)</f>
        <v>41127294320</v>
      </c>
      <c r="F33" s="21">
        <f t="shared" si="8"/>
        <v>5503580117.1799994</v>
      </c>
      <c r="G33" s="24">
        <f t="shared" si="8"/>
        <v>5503580117.1799994</v>
      </c>
      <c r="H33" s="24">
        <f t="shared" si="3"/>
        <v>35623714202.82</v>
      </c>
      <c r="I33" s="24">
        <f>+SUM(I34:I49)</f>
        <v>2981920108.3500004</v>
      </c>
      <c r="J33" s="24">
        <f t="shared" si="4"/>
        <v>32641794094.470001</v>
      </c>
    </row>
    <row r="34" spans="1:10" x14ac:dyDescent="0.25">
      <c r="A34" s="23"/>
      <c r="B34" s="29" t="s">
        <v>41</v>
      </c>
      <c r="C34" s="26">
        <v>2920181048</v>
      </c>
      <c r="D34" s="25">
        <f t="shared" si="1"/>
        <v>0</v>
      </c>
      <c r="E34" s="25">
        <v>2920181048</v>
      </c>
      <c r="F34" s="25">
        <v>303026481.06999999</v>
      </c>
      <c r="G34" s="26">
        <f t="shared" si="7"/>
        <v>303026481.06999999</v>
      </c>
      <c r="H34" s="26">
        <f t="shared" si="3"/>
        <v>2617154566.9299998</v>
      </c>
      <c r="I34" s="26">
        <v>93450895.789999992</v>
      </c>
      <c r="J34" s="26">
        <f t="shared" si="4"/>
        <v>2523703671.1399999</v>
      </c>
    </row>
    <row r="35" spans="1:10" x14ac:dyDescent="0.25">
      <c r="A35" s="23"/>
      <c r="B35" s="29" t="s">
        <v>42</v>
      </c>
      <c r="C35" s="26">
        <v>1910111113</v>
      </c>
      <c r="D35" s="25">
        <f t="shared" si="1"/>
        <v>0</v>
      </c>
      <c r="E35" s="25">
        <v>1910111113</v>
      </c>
      <c r="F35" s="25">
        <v>251722171.91000003</v>
      </c>
      <c r="G35" s="26">
        <f t="shared" si="7"/>
        <v>251722171.91000003</v>
      </c>
      <c r="H35" s="26">
        <f t="shared" si="3"/>
        <v>1658388941.0899999</v>
      </c>
      <c r="I35" s="26">
        <v>65463086.629999995</v>
      </c>
      <c r="J35" s="26">
        <f t="shared" si="4"/>
        <v>1592925854.46</v>
      </c>
    </row>
    <row r="36" spans="1:10" x14ac:dyDescent="0.25">
      <c r="A36" s="23"/>
      <c r="B36" s="29" t="s">
        <v>43</v>
      </c>
      <c r="C36" s="26">
        <v>2241840822</v>
      </c>
      <c r="D36" s="25">
        <f t="shared" si="1"/>
        <v>0</v>
      </c>
      <c r="E36" s="25">
        <v>2241840822</v>
      </c>
      <c r="F36" s="25">
        <v>309379000.67000002</v>
      </c>
      <c r="G36" s="26">
        <f t="shared" si="7"/>
        <v>309379000.67000002</v>
      </c>
      <c r="H36" s="26">
        <f t="shared" si="3"/>
        <v>1932461821.3299999</v>
      </c>
      <c r="I36" s="26">
        <v>63026848.640000001</v>
      </c>
      <c r="J36" s="26">
        <f t="shared" si="4"/>
        <v>1869434972.6899998</v>
      </c>
    </row>
    <row r="37" spans="1:10" x14ac:dyDescent="0.25">
      <c r="A37" s="23"/>
      <c r="B37" s="29" t="s">
        <v>44</v>
      </c>
      <c r="C37" s="26">
        <v>2722369316</v>
      </c>
      <c r="D37" s="25">
        <f t="shared" si="1"/>
        <v>0</v>
      </c>
      <c r="E37" s="25">
        <v>2722369316</v>
      </c>
      <c r="F37" s="25">
        <v>370462028.66000015</v>
      </c>
      <c r="G37" s="26">
        <f t="shared" si="7"/>
        <v>370462028.66000015</v>
      </c>
      <c r="H37" s="26">
        <f t="shared" si="3"/>
        <v>2351907287.3399997</v>
      </c>
      <c r="I37" s="26">
        <v>248213372.82000002</v>
      </c>
      <c r="J37" s="26">
        <f t="shared" si="4"/>
        <v>2103693914.5199997</v>
      </c>
    </row>
    <row r="38" spans="1:10" x14ac:dyDescent="0.25">
      <c r="A38" s="23"/>
      <c r="B38" s="29" t="s">
        <v>45</v>
      </c>
      <c r="C38" s="26">
        <v>1918973864</v>
      </c>
      <c r="D38" s="25">
        <f t="shared" si="1"/>
        <v>0</v>
      </c>
      <c r="E38" s="25">
        <v>1918973864</v>
      </c>
      <c r="F38" s="25">
        <v>236742537.51999995</v>
      </c>
      <c r="G38" s="26">
        <f t="shared" si="7"/>
        <v>236742537.51999995</v>
      </c>
      <c r="H38" s="26">
        <f t="shared" si="3"/>
        <v>1682231326.48</v>
      </c>
      <c r="I38" s="26">
        <v>80690544.589999974</v>
      </c>
      <c r="J38" s="26">
        <f t="shared" si="4"/>
        <v>1601540781.8900001</v>
      </c>
    </row>
    <row r="39" spans="1:10" x14ac:dyDescent="0.25">
      <c r="A39" s="23"/>
      <c r="B39" s="29" t="s">
        <v>46</v>
      </c>
      <c r="C39" s="26">
        <v>3443473095</v>
      </c>
      <c r="D39" s="25">
        <f t="shared" si="1"/>
        <v>0</v>
      </c>
      <c r="E39" s="25">
        <v>3443473095</v>
      </c>
      <c r="F39" s="25">
        <v>492181969.48000008</v>
      </c>
      <c r="G39" s="26">
        <f t="shared" si="7"/>
        <v>492181969.48000008</v>
      </c>
      <c r="H39" s="26">
        <f t="shared" si="3"/>
        <v>2951291125.52</v>
      </c>
      <c r="I39" s="26">
        <v>244775860.06999999</v>
      </c>
      <c r="J39" s="26">
        <f t="shared" si="4"/>
        <v>2706515265.4499998</v>
      </c>
    </row>
    <row r="40" spans="1:10" x14ac:dyDescent="0.25">
      <c r="A40" s="23"/>
      <c r="B40" s="29" t="s">
        <v>47</v>
      </c>
      <c r="C40" s="26">
        <v>4358483791</v>
      </c>
      <c r="D40" s="25">
        <f t="shared" si="1"/>
        <v>0</v>
      </c>
      <c r="E40" s="25">
        <v>4358483791</v>
      </c>
      <c r="F40" s="25">
        <v>690020491.78000021</v>
      </c>
      <c r="G40" s="26">
        <f t="shared" si="7"/>
        <v>690020491.78000021</v>
      </c>
      <c r="H40" s="26">
        <f t="shared" si="3"/>
        <v>3668463299.2199998</v>
      </c>
      <c r="I40" s="26">
        <v>231501460.87</v>
      </c>
      <c r="J40" s="26">
        <f t="shared" si="4"/>
        <v>3436961838.3499999</v>
      </c>
    </row>
    <row r="41" spans="1:10" x14ac:dyDescent="0.25">
      <c r="A41" s="23"/>
      <c r="B41" s="29" t="s">
        <v>48</v>
      </c>
      <c r="C41" s="26">
        <v>2076908282</v>
      </c>
      <c r="D41" s="25">
        <f t="shared" si="1"/>
        <v>0</v>
      </c>
      <c r="E41" s="25">
        <v>2076908282</v>
      </c>
      <c r="F41" s="25">
        <v>281268518.56000006</v>
      </c>
      <c r="G41" s="26">
        <f t="shared" si="7"/>
        <v>281268518.56000006</v>
      </c>
      <c r="H41" s="26">
        <f t="shared" si="3"/>
        <v>1795639763.4400001</v>
      </c>
      <c r="I41" s="26">
        <v>114186486.23999999</v>
      </c>
      <c r="J41" s="26">
        <f t="shared" si="4"/>
        <v>1681453277.2</v>
      </c>
    </row>
    <row r="42" spans="1:10" x14ac:dyDescent="0.25">
      <c r="A42" s="23"/>
      <c r="B42" s="29" t="s">
        <v>49</v>
      </c>
      <c r="C42" s="26">
        <v>4671189319</v>
      </c>
      <c r="D42" s="25">
        <f t="shared" si="1"/>
        <v>0</v>
      </c>
      <c r="E42" s="25">
        <v>4671189319</v>
      </c>
      <c r="F42" s="25">
        <v>648964029.1699996</v>
      </c>
      <c r="G42" s="26">
        <f t="shared" si="7"/>
        <v>648964029.1699996</v>
      </c>
      <c r="H42" s="26">
        <f t="shared" si="3"/>
        <v>4022225289.8300004</v>
      </c>
      <c r="I42" s="26">
        <v>395405659.98000002</v>
      </c>
      <c r="J42" s="26">
        <f t="shared" si="4"/>
        <v>3626819629.8500004</v>
      </c>
    </row>
    <row r="43" spans="1:10" x14ac:dyDescent="0.25">
      <c r="A43" s="23"/>
      <c r="B43" s="29" t="s">
        <v>50</v>
      </c>
      <c r="C43" s="26">
        <v>1813759424</v>
      </c>
      <c r="D43" s="25">
        <f t="shared" si="1"/>
        <v>0</v>
      </c>
      <c r="E43" s="25">
        <v>1813759424</v>
      </c>
      <c r="F43" s="25">
        <v>173211757.55999994</v>
      </c>
      <c r="G43" s="26">
        <f t="shared" si="7"/>
        <v>173211757.55999994</v>
      </c>
      <c r="H43" s="26">
        <f t="shared" si="3"/>
        <v>1640547666.4400001</v>
      </c>
      <c r="I43" s="26">
        <v>334585219.38999999</v>
      </c>
      <c r="J43" s="26">
        <f t="shared" si="4"/>
        <v>1305962447.0500002</v>
      </c>
    </row>
    <row r="44" spans="1:10" x14ac:dyDescent="0.25">
      <c r="A44" s="23"/>
      <c r="B44" s="29" t="s">
        <v>51</v>
      </c>
      <c r="C44" s="26">
        <v>2505873911</v>
      </c>
      <c r="D44" s="25">
        <f t="shared" si="1"/>
        <v>0</v>
      </c>
      <c r="E44" s="25">
        <v>2505873911</v>
      </c>
      <c r="F44" s="25">
        <v>262039835.38000011</v>
      </c>
      <c r="G44" s="26">
        <f t="shared" si="7"/>
        <v>262039835.38000011</v>
      </c>
      <c r="H44" s="26">
        <f t="shared" si="3"/>
        <v>2243834075.6199999</v>
      </c>
      <c r="I44" s="26">
        <v>421415300.92000002</v>
      </c>
      <c r="J44" s="26">
        <f t="shared" si="4"/>
        <v>1822418774.6999998</v>
      </c>
    </row>
    <row r="45" spans="1:10" x14ac:dyDescent="0.25">
      <c r="A45" s="23"/>
      <c r="B45" s="29" t="s">
        <v>52</v>
      </c>
      <c r="C45" s="26">
        <v>1652019955</v>
      </c>
      <c r="D45" s="25">
        <f t="shared" si="1"/>
        <v>0</v>
      </c>
      <c r="E45" s="25">
        <v>1652019955</v>
      </c>
      <c r="F45" s="25">
        <v>197658827.36999997</v>
      </c>
      <c r="G45" s="26">
        <f t="shared" si="7"/>
        <v>197658827.36999997</v>
      </c>
      <c r="H45" s="26">
        <f t="shared" si="3"/>
        <v>1454361127.6300001</v>
      </c>
      <c r="I45" s="26">
        <v>134774241.60999998</v>
      </c>
      <c r="J45" s="26">
        <f t="shared" si="4"/>
        <v>1319586886.0200002</v>
      </c>
    </row>
    <row r="46" spans="1:10" x14ac:dyDescent="0.25">
      <c r="A46" s="23"/>
      <c r="B46" s="29" t="s">
        <v>53</v>
      </c>
      <c r="C46" s="26">
        <v>1700542583</v>
      </c>
      <c r="D46" s="25">
        <f t="shared" si="1"/>
        <v>0</v>
      </c>
      <c r="E46" s="25">
        <v>1700542583</v>
      </c>
      <c r="F46" s="25">
        <v>287679169.52000028</v>
      </c>
      <c r="G46" s="26">
        <f t="shared" si="7"/>
        <v>287679169.52000028</v>
      </c>
      <c r="H46" s="26">
        <f t="shared" si="3"/>
        <v>1412863413.4799998</v>
      </c>
      <c r="I46" s="26">
        <v>112782431.77999999</v>
      </c>
      <c r="J46" s="26">
        <f t="shared" si="4"/>
        <v>1300080981.6999998</v>
      </c>
    </row>
    <row r="47" spans="1:10" x14ac:dyDescent="0.25">
      <c r="A47" s="23"/>
      <c r="B47" s="29" t="s">
        <v>54</v>
      </c>
      <c r="C47" s="26">
        <v>2389972922</v>
      </c>
      <c r="D47" s="25">
        <f t="shared" si="1"/>
        <v>0</v>
      </c>
      <c r="E47" s="25">
        <v>2389972922</v>
      </c>
      <c r="F47" s="25">
        <v>292489606.3900001</v>
      </c>
      <c r="G47" s="26">
        <f t="shared" si="7"/>
        <v>292489606.3900001</v>
      </c>
      <c r="H47" s="26">
        <f t="shared" si="3"/>
        <v>2097483315.6099999</v>
      </c>
      <c r="I47" s="26">
        <v>163052202.67000002</v>
      </c>
      <c r="J47" s="26">
        <f t="shared" si="4"/>
        <v>1934431112.9399998</v>
      </c>
    </row>
    <row r="48" spans="1:10" x14ac:dyDescent="0.25">
      <c r="A48" s="23"/>
      <c r="B48" s="29" t="s">
        <v>55</v>
      </c>
      <c r="C48" s="26">
        <v>2869305993</v>
      </c>
      <c r="D48" s="25">
        <f t="shared" si="1"/>
        <v>0</v>
      </c>
      <c r="E48" s="25">
        <v>2869305993</v>
      </c>
      <c r="F48" s="25">
        <v>455119193.7699998</v>
      </c>
      <c r="G48" s="26">
        <f t="shared" si="7"/>
        <v>455119193.7699998</v>
      </c>
      <c r="H48" s="26">
        <f t="shared" si="3"/>
        <v>2414186799.23</v>
      </c>
      <c r="I48" s="26">
        <v>229019440.86000001</v>
      </c>
      <c r="J48" s="26">
        <f t="shared" si="4"/>
        <v>2185167358.3699999</v>
      </c>
    </row>
    <row r="49" spans="1:10" x14ac:dyDescent="0.25">
      <c r="A49" s="23"/>
      <c r="B49" s="29" t="s">
        <v>56</v>
      </c>
      <c r="C49" s="26">
        <v>1932288882</v>
      </c>
      <c r="D49" s="25">
        <f t="shared" si="1"/>
        <v>0</v>
      </c>
      <c r="E49" s="25">
        <v>1932288882</v>
      </c>
      <c r="F49" s="25">
        <v>251614498.36999997</v>
      </c>
      <c r="G49" s="26">
        <f t="shared" si="7"/>
        <v>251614498.36999997</v>
      </c>
      <c r="H49" s="26">
        <f t="shared" si="3"/>
        <v>1680674383.6300001</v>
      </c>
      <c r="I49" s="26">
        <v>49577055.489999995</v>
      </c>
      <c r="J49" s="26">
        <f t="shared" si="4"/>
        <v>1631097328.1400001</v>
      </c>
    </row>
    <row r="50" spans="1:10" x14ac:dyDescent="0.25">
      <c r="A50" s="23"/>
      <c r="B50" s="28" t="s">
        <v>57</v>
      </c>
      <c r="C50" s="24">
        <f>+SUM(C51:C63)</f>
        <v>40455636292</v>
      </c>
      <c r="D50" s="21">
        <f t="shared" si="1"/>
        <v>0</v>
      </c>
      <c r="E50" s="21">
        <f t="shared" ref="E50:J50" si="9">+SUM(E51:E63)</f>
        <v>40455636292</v>
      </c>
      <c r="F50" s="21">
        <f t="shared" si="9"/>
        <v>7540922945.1500006</v>
      </c>
      <c r="G50" s="24">
        <f t="shared" si="9"/>
        <v>7540922945.1500006</v>
      </c>
      <c r="H50" s="24">
        <f t="shared" si="9"/>
        <v>32914713346.849998</v>
      </c>
      <c r="I50" s="24">
        <f t="shared" si="9"/>
        <v>1421067948.77</v>
      </c>
      <c r="J50" s="24">
        <f t="shared" si="9"/>
        <v>31493645398.080002</v>
      </c>
    </row>
    <row r="51" spans="1:10" x14ac:dyDescent="0.25">
      <c r="A51" s="23"/>
      <c r="B51" s="29" t="s">
        <v>58</v>
      </c>
      <c r="C51" s="26">
        <v>2200282100</v>
      </c>
      <c r="D51" s="25">
        <f t="shared" si="1"/>
        <v>0</v>
      </c>
      <c r="E51" s="25">
        <v>2200282100</v>
      </c>
      <c r="F51" s="25">
        <v>53957602.030000001</v>
      </c>
      <c r="G51" s="26">
        <f t="shared" si="7"/>
        <v>53957602.030000001</v>
      </c>
      <c r="H51" s="26">
        <f t="shared" si="3"/>
        <v>2146324497.97</v>
      </c>
      <c r="I51" s="26">
        <v>7643386.2199999997</v>
      </c>
      <c r="J51" s="26">
        <f t="shared" si="4"/>
        <v>2138681111.75</v>
      </c>
    </row>
    <row r="52" spans="1:10" x14ac:dyDescent="0.25">
      <c r="A52" s="23"/>
      <c r="B52" s="29" t="s">
        <v>59</v>
      </c>
      <c r="C52" s="26">
        <v>23773485</v>
      </c>
      <c r="D52" s="25">
        <f t="shared" si="1"/>
        <v>0</v>
      </c>
      <c r="E52" s="25">
        <v>23773485</v>
      </c>
      <c r="F52" s="25">
        <v>3816957.61</v>
      </c>
      <c r="G52" s="26">
        <f t="shared" si="7"/>
        <v>3816957.61</v>
      </c>
      <c r="H52" s="26">
        <f t="shared" si="3"/>
        <v>19956527.390000001</v>
      </c>
      <c r="I52" s="26">
        <v>2402569.89</v>
      </c>
      <c r="J52" s="26">
        <f t="shared" si="4"/>
        <v>17553957.5</v>
      </c>
    </row>
    <row r="53" spans="1:10" x14ac:dyDescent="0.25">
      <c r="A53" s="23"/>
      <c r="B53" s="29" t="s">
        <v>60</v>
      </c>
      <c r="C53" s="26">
        <v>12168545</v>
      </c>
      <c r="D53" s="25">
        <f t="shared" si="1"/>
        <v>0</v>
      </c>
      <c r="E53" s="25">
        <v>12168545</v>
      </c>
      <c r="F53" s="25">
        <v>2042923.95</v>
      </c>
      <c r="G53" s="26">
        <f t="shared" si="7"/>
        <v>2042923.95</v>
      </c>
      <c r="H53" s="26">
        <f t="shared" si="3"/>
        <v>10125621.050000001</v>
      </c>
      <c r="I53" s="26">
        <v>4492332.28</v>
      </c>
      <c r="J53" s="26">
        <f t="shared" si="4"/>
        <v>5633288.7700000005</v>
      </c>
    </row>
    <row r="54" spans="1:10" x14ac:dyDescent="0.25">
      <c r="A54" s="23"/>
      <c r="B54" s="29" t="s">
        <v>61</v>
      </c>
      <c r="C54" s="26">
        <v>44599583</v>
      </c>
      <c r="D54" s="25">
        <f t="shared" si="1"/>
        <v>0</v>
      </c>
      <c r="E54" s="25">
        <v>44599583</v>
      </c>
      <c r="F54" s="25">
        <v>5639779.0899999989</v>
      </c>
      <c r="G54" s="26">
        <f t="shared" si="7"/>
        <v>5639779.0899999989</v>
      </c>
      <c r="H54" s="26">
        <f t="shared" si="3"/>
        <v>38959803.910000004</v>
      </c>
      <c r="I54" s="26">
        <v>2825234.11</v>
      </c>
      <c r="J54" s="26">
        <f t="shared" si="4"/>
        <v>36134569.800000004</v>
      </c>
    </row>
    <row r="55" spans="1:10" x14ac:dyDescent="0.25">
      <c r="A55" s="23"/>
      <c r="B55" s="29" t="s">
        <v>62</v>
      </c>
      <c r="C55" s="26">
        <v>180750279</v>
      </c>
      <c r="D55" s="25">
        <f t="shared" si="1"/>
        <v>0</v>
      </c>
      <c r="E55" s="25">
        <v>180750279</v>
      </c>
      <c r="F55" s="25">
        <v>22882150.310000002</v>
      </c>
      <c r="G55" s="26">
        <f t="shared" si="7"/>
        <v>22882150.310000002</v>
      </c>
      <c r="H55" s="26">
        <f t="shared" si="3"/>
        <v>157868128.69</v>
      </c>
      <c r="I55" s="26">
        <v>28318701.189999998</v>
      </c>
      <c r="J55" s="26">
        <f t="shared" si="4"/>
        <v>129549427.5</v>
      </c>
    </row>
    <row r="56" spans="1:10" x14ac:dyDescent="0.25">
      <c r="A56" s="23"/>
      <c r="B56" s="29" t="s">
        <v>63</v>
      </c>
      <c r="C56" s="26">
        <v>7510301259</v>
      </c>
      <c r="D56" s="25">
        <f t="shared" si="1"/>
        <v>0</v>
      </c>
      <c r="E56" s="25">
        <v>7510301259</v>
      </c>
      <c r="F56" s="25">
        <v>1488719956.51</v>
      </c>
      <c r="G56" s="26">
        <f t="shared" si="7"/>
        <v>1488719956.51</v>
      </c>
      <c r="H56" s="26">
        <f t="shared" si="3"/>
        <v>6021581302.4899998</v>
      </c>
      <c r="I56" s="26">
        <v>228350417.57000005</v>
      </c>
      <c r="J56" s="26">
        <f t="shared" si="4"/>
        <v>5793230884.9200001</v>
      </c>
    </row>
    <row r="57" spans="1:10" x14ac:dyDescent="0.25">
      <c r="A57" s="23"/>
      <c r="B57" s="29" t="s">
        <v>64</v>
      </c>
      <c r="C57" s="26">
        <v>35742701</v>
      </c>
      <c r="D57" s="25">
        <f t="shared" si="1"/>
        <v>0</v>
      </c>
      <c r="E57" s="25">
        <v>35742701</v>
      </c>
      <c r="F57" s="25">
        <v>5556941.79</v>
      </c>
      <c r="G57" s="26">
        <f t="shared" si="7"/>
        <v>5556941.79</v>
      </c>
      <c r="H57" s="26">
        <f t="shared" si="3"/>
        <v>30185759.210000001</v>
      </c>
      <c r="I57" s="26">
        <v>14482325.5</v>
      </c>
      <c r="J57" s="26">
        <f t="shared" si="4"/>
        <v>15703433.710000001</v>
      </c>
    </row>
    <row r="58" spans="1:10" x14ac:dyDescent="0.25">
      <c r="A58" s="23"/>
      <c r="B58" s="29" t="s">
        <v>65</v>
      </c>
      <c r="C58" s="26">
        <v>308221442</v>
      </c>
      <c r="D58" s="25">
        <f t="shared" si="1"/>
        <v>0</v>
      </c>
      <c r="E58" s="25">
        <v>308221442</v>
      </c>
      <c r="F58" s="25">
        <v>47652170.000000007</v>
      </c>
      <c r="G58" s="26">
        <f t="shared" si="7"/>
        <v>47652170.000000007</v>
      </c>
      <c r="H58" s="26">
        <f t="shared" si="3"/>
        <v>260569272</v>
      </c>
      <c r="I58" s="26">
        <v>45173795.079999991</v>
      </c>
      <c r="J58" s="26">
        <f t="shared" si="4"/>
        <v>215395476.92000002</v>
      </c>
    </row>
    <row r="59" spans="1:10" x14ac:dyDescent="0.25">
      <c r="A59" s="23"/>
      <c r="B59" s="29" t="s">
        <v>66</v>
      </c>
      <c r="C59" s="26">
        <v>79333671</v>
      </c>
      <c r="D59" s="25">
        <f t="shared" si="1"/>
        <v>0</v>
      </c>
      <c r="E59" s="25">
        <v>79333671</v>
      </c>
      <c r="F59" s="25">
        <v>4547794.99</v>
      </c>
      <c r="G59" s="26">
        <f t="shared" si="7"/>
        <v>4547794.99</v>
      </c>
      <c r="H59" s="26">
        <f t="shared" si="3"/>
        <v>74785876.010000005</v>
      </c>
      <c r="I59" s="26">
        <v>5571409.4500000011</v>
      </c>
      <c r="J59" s="26">
        <f t="shared" si="4"/>
        <v>69214466.560000002</v>
      </c>
    </row>
    <row r="60" spans="1:10" x14ac:dyDescent="0.25">
      <c r="A60" s="23"/>
      <c r="B60" s="29" t="s">
        <v>67</v>
      </c>
      <c r="C60" s="26">
        <v>14100103932</v>
      </c>
      <c r="D60" s="25">
        <f t="shared" si="1"/>
        <v>0</v>
      </c>
      <c r="E60" s="25">
        <v>14100103932</v>
      </c>
      <c r="F60" s="25">
        <v>2385685379.0500002</v>
      </c>
      <c r="G60" s="26">
        <f t="shared" si="7"/>
        <v>2385685379.0500002</v>
      </c>
      <c r="H60" s="26">
        <f t="shared" si="3"/>
        <v>11714418552.950001</v>
      </c>
      <c r="I60" s="26">
        <v>218341133.47</v>
      </c>
      <c r="J60" s="26">
        <f t="shared" si="4"/>
        <v>11496077419.480001</v>
      </c>
    </row>
    <row r="61" spans="1:10" x14ac:dyDescent="0.25">
      <c r="A61" s="23"/>
      <c r="B61" s="29" t="s">
        <v>68</v>
      </c>
      <c r="C61" s="26">
        <v>1403068956</v>
      </c>
      <c r="D61" s="25">
        <f t="shared" si="1"/>
        <v>0</v>
      </c>
      <c r="E61" s="25">
        <v>1403068956</v>
      </c>
      <c r="F61" s="25">
        <v>65369258.69000002</v>
      </c>
      <c r="G61" s="26">
        <f t="shared" si="7"/>
        <v>65369258.69000002</v>
      </c>
      <c r="H61" s="26">
        <f t="shared" si="3"/>
        <v>1337699697.3099999</v>
      </c>
      <c r="I61" s="26">
        <v>12378312.880000001</v>
      </c>
      <c r="J61" s="26">
        <f t="shared" si="4"/>
        <v>1325321384.4299998</v>
      </c>
    </row>
    <row r="62" spans="1:10" x14ac:dyDescent="0.25">
      <c r="A62" s="23"/>
      <c r="B62" s="29" t="s">
        <v>69</v>
      </c>
      <c r="C62" s="26">
        <v>13510919670</v>
      </c>
      <c r="D62" s="25">
        <f t="shared" si="1"/>
        <v>0</v>
      </c>
      <c r="E62" s="25">
        <v>13510919670.000002</v>
      </c>
      <c r="F62" s="25">
        <v>3244969536.3800006</v>
      </c>
      <c r="G62" s="26">
        <f t="shared" si="7"/>
        <v>3244969536.3800006</v>
      </c>
      <c r="H62" s="26">
        <f t="shared" si="3"/>
        <v>10265950133.620001</v>
      </c>
      <c r="I62" s="26">
        <v>271897219.09000003</v>
      </c>
      <c r="J62" s="26">
        <f t="shared" si="4"/>
        <v>9994052914.5300007</v>
      </c>
    </row>
    <row r="63" spans="1:10" x14ac:dyDescent="0.25">
      <c r="A63" s="23"/>
      <c r="B63" s="29" t="s">
        <v>70</v>
      </c>
      <c r="C63" s="26">
        <v>1046370669</v>
      </c>
      <c r="D63" s="25">
        <f t="shared" si="1"/>
        <v>0</v>
      </c>
      <c r="E63" s="25">
        <v>1046370668.9999998</v>
      </c>
      <c r="F63" s="25">
        <v>210082494.74999991</v>
      </c>
      <c r="G63" s="26">
        <f t="shared" si="7"/>
        <v>210082494.74999991</v>
      </c>
      <c r="H63" s="26">
        <f t="shared" si="3"/>
        <v>836288174.24999988</v>
      </c>
      <c r="I63" s="26">
        <v>579191112.03999984</v>
      </c>
      <c r="J63" s="26">
        <f t="shared" si="4"/>
        <v>257097062.21000004</v>
      </c>
    </row>
    <row r="64" spans="1:10" x14ac:dyDescent="0.25">
      <c r="A64" s="23"/>
      <c r="B64" s="28" t="s">
        <v>71</v>
      </c>
      <c r="C64" s="24">
        <f>+SUM(C65:C67)</f>
        <v>14566826645</v>
      </c>
      <c r="D64" s="21">
        <f t="shared" ref="D64:J64" si="10">+SUM(D65:D67)</f>
        <v>-18000000</v>
      </c>
      <c r="E64" s="21">
        <f t="shared" si="10"/>
        <v>14548826645</v>
      </c>
      <c r="F64" s="21">
        <f t="shared" si="10"/>
        <v>4339931811.2200003</v>
      </c>
      <c r="G64" s="24">
        <f t="shared" si="10"/>
        <v>4339931811.2200003</v>
      </c>
      <c r="H64" s="24">
        <f t="shared" si="10"/>
        <v>10208894833.779999</v>
      </c>
      <c r="I64" s="24">
        <f t="shared" si="10"/>
        <v>7461447878.8800001</v>
      </c>
      <c r="J64" s="24">
        <f t="shared" si="10"/>
        <v>2747446954.9000001</v>
      </c>
    </row>
    <row r="65" spans="1:10" x14ac:dyDescent="0.25">
      <c r="A65" s="23"/>
      <c r="B65" s="29" t="s">
        <v>72</v>
      </c>
      <c r="C65" s="26">
        <v>4451296000</v>
      </c>
      <c r="D65" s="25">
        <f t="shared" si="1"/>
        <v>0</v>
      </c>
      <c r="E65" s="25">
        <v>4451296000</v>
      </c>
      <c r="F65" s="25">
        <v>1785849045.0999999</v>
      </c>
      <c r="G65" s="26">
        <f t="shared" si="7"/>
        <v>1785849045.0999999</v>
      </c>
      <c r="H65" s="26">
        <f t="shared" si="3"/>
        <v>2665446954.9000001</v>
      </c>
      <c r="I65" s="26">
        <v>0</v>
      </c>
      <c r="J65" s="26">
        <f t="shared" si="4"/>
        <v>2665446954.9000001</v>
      </c>
    </row>
    <row r="66" spans="1:10" x14ac:dyDescent="0.25">
      <c r="A66" s="23"/>
      <c r="B66" s="29" t="s">
        <v>73</v>
      </c>
      <c r="C66" s="26">
        <v>10015530645</v>
      </c>
      <c r="D66" s="25">
        <f t="shared" si="1"/>
        <v>0</v>
      </c>
      <c r="E66" s="25">
        <v>10015530645</v>
      </c>
      <c r="F66" s="25">
        <v>2554082766.1200004</v>
      </c>
      <c r="G66" s="26">
        <f t="shared" si="7"/>
        <v>2554082766.1200004</v>
      </c>
      <c r="H66" s="26">
        <f t="shared" si="3"/>
        <v>7461447878.8799992</v>
      </c>
      <c r="I66" s="26">
        <v>7461447878.8800001</v>
      </c>
      <c r="J66" s="26">
        <f t="shared" si="4"/>
        <v>0</v>
      </c>
    </row>
    <row r="67" spans="1:10" x14ac:dyDescent="0.25">
      <c r="A67" s="23"/>
      <c r="B67" s="29" t="s">
        <v>74</v>
      </c>
      <c r="C67" s="26">
        <v>100000000</v>
      </c>
      <c r="D67" s="25">
        <f t="shared" si="1"/>
        <v>-18000000</v>
      </c>
      <c r="E67" s="25">
        <v>82000000</v>
      </c>
      <c r="F67" s="25">
        <v>0</v>
      </c>
      <c r="G67" s="26">
        <f t="shared" si="7"/>
        <v>0</v>
      </c>
      <c r="H67" s="26">
        <f t="shared" si="3"/>
        <v>82000000</v>
      </c>
      <c r="I67" s="26">
        <v>0</v>
      </c>
      <c r="J67" s="26">
        <f t="shared" si="4"/>
        <v>82000000</v>
      </c>
    </row>
    <row r="68" spans="1:10" x14ac:dyDescent="0.25">
      <c r="A68" s="23"/>
      <c r="B68" s="27" t="s">
        <v>75</v>
      </c>
      <c r="C68" s="24">
        <f>+C69+C70</f>
        <v>2194503270</v>
      </c>
      <c r="D68" s="21">
        <f t="shared" ref="D68:J68" si="11">+D69+D70</f>
        <v>0</v>
      </c>
      <c r="E68" s="21">
        <f t="shared" si="11"/>
        <v>2194503270</v>
      </c>
      <c r="F68" s="21">
        <f t="shared" si="11"/>
        <v>579252992</v>
      </c>
      <c r="G68" s="24">
        <f t="shared" si="11"/>
        <v>579252992</v>
      </c>
      <c r="H68" s="24">
        <f t="shared" si="11"/>
        <v>1615250278</v>
      </c>
      <c r="I68" s="24">
        <f t="shared" si="11"/>
        <v>1615250278</v>
      </c>
      <c r="J68" s="24">
        <f t="shared" si="11"/>
        <v>0</v>
      </c>
    </row>
    <row r="69" spans="1:10" x14ac:dyDescent="0.25">
      <c r="A69" s="23"/>
      <c r="B69" s="29" t="s">
        <v>76</v>
      </c>
      <c r="C69" s="26">
        <v>1766307510</v>
      </c>
      <c r="D69" s="25">
        <f t="shared" si="1"/>
        <v>0</v>
      </c>
      <c r="E69" s="25">
        <v>1766307510</v>
      </c>
      <c r="F69" s="25">
        <v>395829208</v>
      </c>
      <c r="G69" s="26">
        <f t="shared" si="7"/>
        <v>395829208</v>
      </c>
      <c r="H69" s="26">
        <f t="shared" si="3"/>
        <v>1370478302</v>
      </c>
      <c r="I69" s="26">
        <v>1370478302</v>
      </c>
      <c r="J69" s="26">
        <f t="shared" si="4"/>
        <v>0</v>
      </c>
    </row>
    <row r="70" spans="1:10" x14ac:dyDescent="0.25">
      <c r="A70" s="23"/>
      <c r="B70" s="29" t="s">
        <v>77</v>
      </c>
      <c r="C70" s="26">
        <v>428195760</v>
      </c>
      <c r="D70" s="25">
        <f t="shared" si="1"/>
        <v>0</v>
      </c>
      <c r="E70" s="25">
        <v>428195760</v>
      </c>
      <c r="F70" s="25">
        <v>183423784</v>
      </c>
      <c r="G70" s="26">
        <f t="shared" si="7"/>
        <v>183423784</v>
      </c>
      <c r="H70" s="26">
        <f t="shared" si="3"/>
        <v>244771976</v>
      </c>
      <c r="I70" s="26">
        <v>244771976</v>
      </c>
      <c r="J70" s="26">
        <f t="shared" si="4"/>
        <v>0</v>
      </c>
    </row>
    <row r="71" spans="1:10" x14ac:dyDescent="0.25">
      <c r="A71" s="23"/>
      <c r="B71" s="27" t="s">
        <v>78</v>
      </c>
      <c r="C71" s="24">
        <f>+C72+C73</f>
        <v>7663737679</v>
      </c>
      <c r="D71" s="21">
        <f t="shared" ref="D71:J71" si="12">+D72+D73</f>
        <v>0</v>
      </c>
      <c r="E71" s="21">
        <f t="shared" si="12"/>
        <v>7663737679</v>
      </c>
      <c r="F71" s="21">
        <f t="shared" si="12"/>
        <v>1915286004</v>
      </c>
      <c r="G71" s="24">
        <f t="shared" si="12"/>
        <v>1915286004</v>
      </c>
      <c r="H71" s="24">
        <f t="shared" si="12"/>
        <v>5748451675</v>
      </c>
      <c r="I71" s="24">
        <f t="shared" si="12"/>
        <v>5745858022</v>
      </c>
      <c r="J71" s="24">
        <f t="shared" si="12"/>
        <v>2593653</v>
      </c>
    </row>
    <row r="72" spans="1:10" x14ac:dyDescent="0.25">
      <c r="A72" s="23"/>
      <c r="B72" s="29" t="s">
        <v>79</v>
      </c>
      <c r="C72" s="26">
        <v>7420736585</v>
      </c>
      <c r="D72" s="25">
        <f t="shared" si="1"/>
        <v>0</v>
      </c>
      <c r="E72" s="25">
        <v>7420736585</v>
      </c>
      <c r="F72" s="25">
        <v>1854535731</v>
      </c>
      <c r="G72" s="26">
        <f t="shared" si="7"/>
        <v>1854535731</v>
      </c>
      <c r="H72" s="26">
        <f t="shared" si="3"/>
        <v>5566200854</v>
      </c>
      <c r="I72" s="26">
        <v>5563607201</v>
      </c>
      <c r="J72" s="26">
        <f t="shared" si="4"/>
        <v>2593653</v>
      </c>
    </row>
    <row r="73" spans="1:10" x14ac:dyDescent="0.25">
      <c r="A73" s="23"/>
      <c r="B73" s="29" t="s">
        <v>80</v>
      </c>
      <c r="C73" s="26">
        <v>243001094</v>
      </c>
      <c r="D73" s="25">
        <f t="shared" ref="D73:D133" si="13">+E73-C73</f>
        <v>0</v>
      </c>
      <c r="E73" s="25">
        <v>243001094</v>
      </c>
      <c r="F73" s="25">
        <v>60750273</v>
      </c>
      <c r="G73" s="26">
        <f t="shared" si="7"/>
        <v>60750273</v>
      </c>
      <c r="H73" s="26">
        <f t="shared" ref="H73:H133" si="14">+E73-F73</f>
        <v>182250821</v>
      </c>
      <c r="I73" s="26">
        <v>182250821</v>
      </c>
      <c r="J73" s="26">
        <f t="shared" ref="J73:J133" si="15">+H73-I73</f>
        <v>0</v>
      </c>
    </row>
    <row r="74" spans="1:10" x14ac:dyDescent="0.25">
      <c r="A74" s="23"/>
      <c r="B74" s="27" t="s">
        <v>81</v>
      </c>
      <c r="C74" s="24">
        <f>+SUM(C75:C83)</f>
        <v>14152008430</v>
      </c>
      <c r="D74" s="21">
        <f t="shared" ref="D74:J74" si="16">+SUM(D75:D83)</f>
        <v>0</v>
      </c>
      <c r="E74" s="21">
        <f t="shared" si="16"/>
        <v>14152008430</v>
      </c>
      <c r="F74" s="21">
        <f t="shared" si="16"/>
        <v>3803125123</v>
      </c>
      <c r="G74" s="24">
        <f t="shared" si="16"/>
        <v>3803125123</v>
      </c>
      <c r="H74" s="24">
        <f t="shared" si="16"/>
        <v>10348883307</v>
      </c>
      <c r="I74" s="24">
        <f t="shared" si="16"/>
        <v>10302197538</v>
      </c>
      <c r="J74" s="24">
        <f t="shared" si="16"/>
        <v>46685769</v>
      </c>
    </row>
    <row r="75" spans="1:10" x14ac:dyDescent="0.25">
      <c r="A75" s="23"/>
      <c r="B75" s="29" t="s">
        <v>82</v>
      </c>
      <c r="C75" s="26">
        <v>558783493</v>
      </c>
      <c r="D75" s="25">
        <f t="shared" si="13"/>
        <v>0</v>
      </c>
      <c r="E75" s="25">
        <v>558783493</v>
      </c>
      <c r="F75" s="25">
        <v>130839794</v>
      </c>
      <c r="G75" s="26">
        <f t="shared" si="7"/>
        <v>130839794</v>
      </c>
      <c r="H75" s="26">
        <f t="shared" si="14"/>
        <v>427943699</v>
      </c>
      <c r="I75" s="26">
        <v>427943699</v>
      </c>
      <c r="J75" s="26">
        <f t="shared" si="15"/>
        <v>0</v>
      </c>
    </row>
    <row r="76" spans="1:10" x14ac:dyDescent="0.25">
      <c r="A76" s="23"/>
      <c r="B76" s="29" t="s">
        <v>83</v>
      </c>
      <c r="C76" s="26">
        <v>354763245</v>
      </c>
      <c r="D76" s="25">
        <f t="shared" si="13"/>
        <v>0</v>
      </c>
      <c r="E76" s="25">
        <v>354763245</v>
      </c>
      <c r="F76" s="25">
        <v>88690809</v>
      </c>
      <c r="G76" s="26">
        <f t="shared" ref="G76:G136" si="17">+F76</f>
        <v>88690809</v>
      </c>
      <c r="H76" s="26">
        <f t="shared" si="14"/>
        <v>266072436</v>
      </c>
      <c r="I76" s="26">
        <v>266072436</v>
      </c>
      <c r="J76" s="26">
        <f t="shared" si="15"/>
        <v>0</v>
      </c>
    </row>
    <row r="77" spans="1:10" x14ac:dyDescent="0.25">
      <c r="A77" s="23"/>
      <c r="B77" s="29" t="s">
        <v>84</v>
      </c>
      <c r="C77" s="26">
        <v>516284532</v>
      </c>
      <c r="D77" s="25">
        <f t="shared" si="13"/>
        <v>0</v>
      </c>
      <c r="E77" s="25">
        <v>516284532</v>
      </c>
      <c r="F77" s="25">
        <v>129071133</v>
      </c>
      <c r="G77" s="26">
        <f t="shared" si="17"/>
        <v>129071133</v>
      </c>
      <c r="H77" s="26">
        <f t="shared" si="14"/>
        <v>387213399</v>
      </c>
      <c r="I77" s="26">
        <v>387213399</v>
      </c>
      <c r="J77" s="26">
        <f t="shared" si="15"/>
        <v>0</v>
      </c>
    </row>
    <row r="78" spans="1:10" x14ac:dyDescent="0.25">
      <c r="A78" s="23"/>
      <c r="B78" s="29" t="s">
        <v>85</v>
      </c>
      <c r="C78" s="26">
        <v>2153026964</v>
      </c>
      <c r="D78" s="25">
        <f t="shared" si="13"/>
        <v>0</v>
      </c>
      <c r="E78" s="25">
        <v>2153026964</v>
      </c>
      <c r="F78" s="25">
        <v>813467234</v>
      </c>
      <c r="G78" s="26">
        <f t="shared" si="17"/>
        <v>813467234</v>
      </c>
      <c r="H78" s="26">
        <f t="shared" si="14"/>
        <v>1339559730</v>
      </c>
      <c r="I78" s="26">
        <v>1339559730</v>
      </c>
      <c r="J78" s="26">
        <f t="shared" si="15"/>
        <v>0</v>
      </c>
    </row>
    <row r="79" spans="1:10" x14ac:dyDescent="0.25">
      <c r="A79" s="23"/>
      <c r="B79" s="29" t="s">
        <v>86</v>
      </c>
      <c r="C79" s="26">
        <v>350233997</v>
      </c>
      <c r="D79" s="25">
        <f t="shared" si="13"/>
        <v>0</v>
      </c>
      <c r="E79" s="25">
        <v>350233997</v>
      </c>
      <c r="F79" s="25">
        <v>92541560</v>
      </c>
      <c r="G79" s="26">
        <f t="shared" si="17"/>
        <v>92541560</v>
      </c>
      <c r="H79" s="26">
        <f t="shared" si="14"/>
        <v>257692437</v>
      </c>
      <c r="I79" s="26">
        <v>257692437</v>
      </c>
      <c r="J79" s="26">
        <f t="shared" si="15"/>
        <v>0</v>
      </c>
    </row>
    <row r="80" spans="1:10" x14ac:dyDescent="0.25">
      <c r="A80" s="23"/>
      <c r="B80" s="29" t="s">
        <v>87</v>
      </c>
      <c r="C80" s="26">
        <v>1672937117</v>
      </c>
      <c r="D80" s="25">
        <f t="shared" si="13"/>
        <v>0</v>
      </c>
      <c r="E80" s="25">
        <v>1672937117</v>
      </c>
      <c r="F80" s="25">
        <v>425711927</v>
      </c>
      <c r="G80" s="26">
        <f t="shared" si="17"/>
        <v>425711927</v>
      </c>
      <c r="H80" s="26">
        <f t="shared" si="14"/>
        <v>1247225190</v>
      </c>
      <c r="I80" s="26">
        <v>1247225190</v>
      </c>
      <c r="J80" s="26">
        <f t="shared" si="15"/>
        <v>0</v>
      </c>
    </row>
    <row r="81" spans="1:10" x14ac:dyDescent="0.25">
      <c r="A81" s="23"/>
      <c r="B81" s="29" t="s">
        <v>88</v>
      </c>
      <c r="C81" s="26">
        <v>158291456</v>
      </c>
      <c r="D81" s="25">
        <f t="shared" si="13"/>
        <v>0</v>
      </c>
      <c r="E81" s="25">
        <v>158291456</v>
      </c>
      <c r="F81" s="25">
        <v>37401716</v>
      </c>
      <c r="G81" s="26">
        <f t="shared" si="17"/>
        <v>37401716</v>
      </c>
      <c r="H81" s="26">
        <f t="shared" si="14"/>
        <v>120889740</v>
      </c>
      <c r="I81" s="26">
        <v>120889740</v>
      </c>
      <c r="J81" s="26">
        <f t="shared" si="15"/>
        <v>0</v>
      </c>
    </row>
    <row r="82" spans="1:10" x14ac:dyDescent="0.25">
      <c r="A82" s="23"/>
      <c r="B82" s="29" t="s">
        <v>89</v>
      </c>
      <c r="C82" s="26">
        <v>8365338930</v>
      </c>
      <c r="D82" s="25">
        <f t="shared" si="13"/>
        <v>0</v>
      </c>
      <c r="E82" s="25">
        <v>8365338930</v>
      </c>
      <c r="F82" s="25">
        <v>2079663287</v>
      </c>
      <c r="G82" s="26">
        <f t="shared" si="17"/>
        <v>2079663287</v>
      </c>
      <c r="H82" s="26">
        <f t="shared" si="14"/>
        <v>6285675643</v>
      </c>
      <c r="I82" s="26">
        <v>6238989874</v>
      </c>
      <c r="J82" s="26">
        <f t="shared" si="15"/>
        <v>46685769</v>
      </c>
    </row>
    <row r="83" spans="1:10" x14ac:dyDescent="0.25">
      <c r="A83" s="23"/>
      <c r="B83" s="29" t="s">
        <v>90</v>
      </c>
      <c r="C83" s="26">
        <v>22348696</v>
      </c>
      <c r="D83" s="25">
        <f t="shared" si="13"/>
        <v>0</v>
      </c>
      <c r="E83" s="25">
        <v>22348696</v>
      </c>
      <c r="F83" s="25">
        <v>5737663</v>
      </c>
      <c r="G83" s="26">
        <f t="shared" si="17"/>
        <v>5737663</v>
      </c>
      <c r="H83" s="26">
        <f t="shared" si="14"/>
        <v>16611033</v>
      </c>
      <c r="I83" s="26">
        <v>16611033</v>
      </c>
      <c r="J83" s="26">
        <f t="shared" si="15"/>
        <v>0</v>
      </c>
    </row>
    <row r="84" spans="1:10" x14ac:dyDescent="0.25">
      <c r="A84" s="23"/>
      <c r="B84" s="21" t="s">
        <v>91</v>
      </c>
      <c r="C84" s="24">
        <f>+C85+C128+C131</f>
        <v>54770759118</v>
      </c>
      <c r="D84" s="21">
        <f t="shared" ref="D84:J84" si="18">+D85+D128+D131</f>
        <v>516000000</v>
      </c>
      <c r="E84" s="21">
        <f t="shared" si="18"/>
        <v>55286759118</v>
      </c>
      <c r="F84" s="21">
        <f t="shared" si="18"/>
        <v>9358792113.6499996</v>
      </c>
      <c r="G84" s="24">
        <f t="shared" si="18"/>
        <v>9358792113.6499996</v>
      </c>
      <c r="H84" s="24">
        <f t="shared" si="18"/>
        <v>45927967004.349998</v>
      </c>
      <c r="I84" s="24">
        <f t="shared" si="18"/>
        <v>18146086430.880005</v>
      </c>
      <c r="J84" s="24">
        <f t="shared" si="18"/>
        <v>27781880573.470001</v>
      </c>
    </row>
    <row r="85" spans="1:10" x14ac:dyDescent="0.25">
      <c r="A85" s="23"/>
      <c r="B85" s="27" t="s">
        <v>92</v>
      </c>
      <c r="C85" s="24">
        <f>+SUM(C86:C127)</f>
        <v>48328770661</v>
      </c>
      <c r="D85" s="21">
        <f t="shared" ref="D85:J85" si="19">+SUM(D86:D127)</f>
        <v>516000000</v>
      </c>
      <c r="E85" s="21">
        <f t="shared" si="19"/>
        <v>48844770661</v>
      </c>
      <c r="F85" s="21">
        <f t="shared" si="19"/>
        <v>7482497923.6499996</v>
      </c>
      <c r="G85" s="24">
        <f t="shared" si="19"/>
        <v>7482497923.6499996</v>
      </c>
      <c r="H85" s="24">
        <f t="shared" si="19"/>
        <v>41362272737.349998</v>
      </c>
      <c r="I85" s="24">
        <f t="shared" si="19"/>
        <v>13747535619.880003</v>
      </c>
      <c r="J85" s="24">
        <f t="shared" si="19"/>
        <v>27614737117.470001</v>
      </c>
    </row>
    <row r="86" spans="1:10" x14ac:dyDescent="0.25">
      <c r="A86" s="23"/>
      <c r="B86" s="29" t="s">
        <v>93</v>
      </c>
      <c r="C86" s="26">
        <v>13151840</v>
      </c>
      <c r="D86" s="25">
        <f t="shared" si="13"/>
        <v>0</v>
      </c>
      <c r="E86" s="25">
        <v>13151840</v>
      </c>
      <c r="F86" s="25">
        <v>1428038.83</v>
      </c>
      <c r="G86" s="26">
        <f t="shared" si="17"/>
        <v>1428038.83</v>
      </c>
      <c r="H86" s="26">
        <f t="shared" si="14"/>
        <v>11723801.17</v>
      </c>
      <c r="I86" s="26">
        <v>168953.62</v>
      </c>
      <c r="J86" s="26">
        <f t="shared" si="15"/>
        <v>11554847.550000001</v>
      </c>
    </row>
    <row r="87" spans="1:10" x14ac:dyDescent="0.25">
      <c r="A87" s="23"/>
      <c r="B87" s="29" t="s">
        <v>94</v>
      </c>
      <c r="C87" s="26">
        <v>40043527</v>
      </c>
      <c r="D87" s="25">
        <f t="shared" si="13"/>
        <v>0</v>
      </c>
      <c r="E87" s="25">
        <v>40043527</v>
      </c>
      <c r="F87" s="25">
        <v>18165785.559999999</v>
      </c>
      <c r="G87" s="26">
        <f t="shared" si="17"/>
        <v>18165785.559999999</v>
      </c>
      <c r="H87" s="26">
        <f t="shared" si="14"/>
        <v>21877741.440000001</v>
      </c>
      <c r="I87" s="26">
        <v>6024156.9600000009</v>
      </c>
      <c r="J87" s="26">
        <f t="shared" si="15"/>
        <v>15853584.48</v>
      </c>
    </row>
    <row r="88" spans="1:10" x14ac:dyDescent="0.25">
      <c r="A88" s="23"/>
      <c r="B88" s="29" t="s">
        <v>95</v>
      </c>
      <c r="C88" s="26">
        <v>7928987537</v>
      </c>
      <c r="D88" s="25">
        <f t="shared" si="13"/>
        <v>0</v>
      </c>
      <c r="E88" s="25">
        <v>7928987537</v>
      </c>
      <c r="F88" s="25">
        <v>724029582.75999999</v>
      </c>
      <c r="G88" s="26">
        <f t="shared" si="17"/>
        <v>724029582.75999999</v>
      </c>
      <c r="H88" s="26">
        <f t="shared" si="14"/>
        <v>7204957954.2399998</v>
      </c>
      <c r="I88" s="26">
        <v>1587339271.75</v>
      </c>
      <c r="J88" s="26">
        <f t="shared" si="15"/>
        <v>5617618682.4899998</v>
      </c>
    </row>
    <row r="89" spans="1:10" x14ac:dyDescent="0.25">
      <c r="A89" s="23"/>
      <c r="B89" s="29" t="s">
        <v>96</v>
      </c>
      <c r="C89" s="26">
        <v>452501767</v>
      </c>
      <c r="D89" s="25">
        <f t="shared" si="13"/>
        <v>0</v>
      </c>
      <c r="E89" s="25">
        <v>452501767</v>
      </c>
      <c r="F89" s="25">
        <v>0</v>
      </c>
      <c r="G89" s="26">
        <f t="shared" si="17"/>
        <v>0</v>
      </c>
      <c r="H89" s="26">
        <f t="shared" si="14"/>
        <v>452501767</v>
      </c>
      <c r="I89" s="26">
        <v>0</v>
      </c>
      <c r="J89" s="26">
        <f t="shared" si="15"/>
        <v>452501767</v>
      </c>
    </row>
    <row r="90" spans="1:10" x14ac:dyDescent="0.25">
      <c r="A90" s="23"/>
      <c r="B90" s="29" t="s">
        <v>97</v>
      </c>
      <c r="C90" s="26">
        <v>126233921</v>
      </c>
      <c r="D90" s="25">
        <f t="shared" si="13"/>
        <v>0</v>
      </c>
      <c r="E90" s="25">
        <v>126233921</v>
      </c>
      <c r="F90" s="25">
        <v>2024346.77</v>
      </c>
      <c r="G90" s="26">
        <f t="shared" si="17"/>
        <v>2024346.77</v>
      </c>
      <c r="H90" s="26">
        <f t="shared" si="14"/>
        <v>124209574.23</v>
      </c>
      <c r="I90" s="26">
        <v>6455901.5300000003</v>
      </c>
      <c r="J90" s="26">
        <f t="shared" si="15"/>
        <v>117753672.7</v>
      </c>
    </row>
    <row r="91" spans="1:10" x14ac:dyDescent="0.25">
      <c r="A91" s="23"/>
      <c r="B91" s="29" t="s">
        <v>98</v>
      </c>
      <c r="C91" s="26">
        <v>1400631154</v>
      </c>
      <c r="D91" s="25">
        <f t="shared" si="13"/>
        <v>0</v>
      </c>
      <c r="E91" s="25">
        <v>1400631154</v>
      </c>
      <c r="F91" s="25">
        <v>93299800</v>
      </c>
      <c r="G91" s="26">
        <f t="shared" si="17"/>
        <v>93299800</v>
      </c>
      <c r="H91" s="26">
        <f t="shared" si="14"/>
        <v>1307331354</v>
      </c>
      <c r="I91" s="26">
        <v>842051421</v>
      </c>
      <c r="J91" s="26">
        <f t="shared" si="15"/>
        <v>465279933</v>
      </c>
    </row>
    <row r="92" spans="1:10" x14ac:dyDescent="0.25">
      <c r="A92" s="23"/>
      <c r="B92" s="29" t="s">
        <v>99</v>
      </c>
      <c r="C92" s="26">
        <v>128040882</v>
      </c>
      <c r="D92" s="25">
        <f t="shared" si="13"/>
        <v>0</v>
      </c>
      <c r="E92" s="25">
        <v>128040882</v>
      </c>
      <c r="F92" s="25">
        <v>20407605.48</v>
      </c>
      <c r="G92" s="26">
        <f t="shared" si="17"/>
        <v>20407605.48</v>
      </c>
      <c r="H92" s="26">
        <f t="shared" si="14"/>
        <v>107633276.52</v>
      </c>
      <c r="I92" s="26">
        <v>4679165.2799999993</v>
      </c>
      <c r="J92" s="26">
        <f t="shared" si="15"/>
        <v>102954111.23999999</v>
      </c>
    </row>
    <row r="93" spans="1:10" x14ac:dyDescent="0.25">
      <c r="A93" s="23"/>
      <c r="B93" s="29" t="s">
        <v>100</v>
      </c>
      <c r="C93" s="26">
        <v>25026274</v>
      </c>
      <c r="D93" s="25">
        <f t="shared" si="13"/>
        <v>0</v>
      </c>
      <c r="E93" s="25">
        <v>25026274</v>
      </c>
      <c r="F93" s="25">
        <v>3216629.28</v>
      </c>
      <c r="G93" s="26">
        <f t="shared" si="17"/>
        <v>3216629.28</v>
      </c>
      <c r="H93" s="26">
        <f t="shared" si="14"/>
        <v>21809644.719999999</v>
      </c>
      <c r="I93" s="26">
        <v>468741</v>
      </c>
      <c r="J93" s="26">
        <f t="shared" si="15"/>
        <v>21340903.719999999</v>
      </c>
    </row>
    <row r="94" spans="1:10" x14ac:dyDescent="0.25">
      <c r="A94" s="23"/>
      <c r="B94" s="29" t="s">
        <v>101</v>
      </c>
      <c r="C94" s="26">
        <v>134115128</v>
      </c>
      <c r="D94" s="25">
        <f t="shared" si="13"/>
        <v>0</v>
      </c>
      <c r="E94" s="25">
        <v>134115128</v>
      </c>
      <c r="F94" s="25">
        <v>5769277.4400000004</v>
      </c>
      <c r="G94" s="26">
        <f t="shared" si="17"/>
        <v>5769277.4400000004</v>
      </c>
      <c r="H94" s="26">
        <f t="shared" si="14"/>
        <v>128345850.56</v>
      </c>
      <c r="I94" s="26">
        <v>37417036.520000003</v>
      </c>
      <c r="J94" s="26">
        <f t="shared" si="15"/>
        <v>90928814.039999992</v>
      </c>
    </row>
    <row r="95" spans="1:10" x14ac:dyDescent="0.25">
      <c r="A95" s="23"/>
      <c r="B95" s="29" t="s">
        <v>102</v>
      </c>
      <c r="C95" s="26">
        <v>29728790</v>
      </c>
      <c r="D95" s="25">
        <f t="shared" si="13"/>
        <v>0</v>
      </c>
      <c r="E95" s="25">
        <v>29728790</v>
      </c>
      <c r="F95" s="25">
        <v>4674579.53</v>
      </c>
      <c r="G95" s="26">
        <f t="shared" si="17"/>
        <v>4674579.53</v>
      </c>
      <c r="H95" s="26">
        <f t="shared" si="14"/>
        <v>25054210.469999999</v>
      </c>
      <c r="I95" s="26">
        <v>11121734.120000001</v>
      </c>
      <c r="J95" s="26">
        <f t="shared" si="15"/>
        <v>13932476.349999998</v>
      </c>
    </row>
    <row r="96" spans="1:10" x14ac:dyDescent="0.25">
      <c r="A96" s="23"/>
      <c r="B96" s="29" t="s">
        <v>103</v>
      </c>
      <c r="C96" s="26">
        <v>1835464878</v>
      </c>
      <c r="D96" s="25">
        <f t="shared" si="13"/>
        <v>0</v>
      </c>
      <c r="E96" s="25">
        <v>1835464878</v>
      </c>
      <c r="F96" s="25">
        <v>299981384.24000001</v>
      </c>
      <c r="G96" s="26">
        <f t="shared" si="17"/>
        <v>299981384.24000001</v>
      </c>
      <c r="H96" s="26">
        <f t="shared" si="14"/>
        <v>1535483493.76</v>
      </c>
      <c r="I96" s="26">
        <v>163689884.29000002</v>
      </c>
      <c r="J96" s="26">
        <f t="shared" si="15"/>
        <v>1371793609.47</v>
      </c>
    </row>
    <row r="97" spans="1:10" x14ac:dyDescent="0.25">
      <c r="A97" s="23"/>
      <c r="B97" s="29" t="s">
        <v>104</v>
      </c>
      <c r="C97" s="26">
        <v>18520699</v>
      </c>
      <c r="D97" s="25">
        <f t="shared" si="13"/>
        <v>0</v>
      </c>
      <c r="E97" s="25">
        <v>18520699</v>
      </c>
      <c r="F97" s="25">
        <v>2759586.31</v>
      </c>
      <c r="G97" s="26">
        <f t="shared" si="17"/>
        <v>2759586.31</v>
      </c>
      <c r="H97" s="26">
        <f t="shared" si="14"/>
        <v>15761112.689999999</v>
      </c>
      <c r="I97" s="26">
        <v>4853930.29</v>
      </c>
      <c r="J97" s="26">
        <f t="shared" si="15"/>
        <v>10907182.399999999</v>
      </c>
    </row>
    <row r="98" spans="1:10" x14ac:dyDescent="0.25">
      <c r="A98" s="23"/>
      <c r="B98" s="29" t="s">
        <v>105</v>
      </c>
      <c r="C98" s="26">
        <v>165992797</v>
      </c>
      <c r="D98" s="25">
        <f t="shared" si="13"/>
        <v>0</v>
      </c>
      <c r="E98" s="25">
        <v>165992797.00000003</v>
      </c>
      <c r="F98" s="25">
        <v>5485587.2400000002</v>
      </c>
      <c r="G98" s="26">
        <f t="shared" si="17"/>
        <v>5485587.2400000002</v>
      </c>
      <c r="H98" s="26">
        <f t="shared" si="14"/>
        <v>160507209.76000002</v>
      </c>
      <c r="I98" s="26">
        <v>7325372.4299999997</v>
      </c>
      <c r="J98" s="26">
        <f t="shared" si="15"/>
        <v>153181837.33000001</v>
      </c>
    </row>
    <row r="99" spans="1:10" x14ac:dyDescent="0.25">
      <c r="A99" s="23"/>
      <c r="B99" s="29" t="s">
        <v>106</v>
      </c>
      <c r="C99" s="26">
        <v>404091931</v>
      </c>
      <c r="D99" s="25">
        <f t="shared" si="13"/>
        <v>0</v>
      </c>
      <c r="E99" s="25">
        <v>404091931</v>
      </c>
      <c r="F99" s="25">
        <v>32972571.390000001</v>
      </c>
      <c r="G99" s="26">
        <f t="shared" si="17"/>
        <v>32972571.390000001</v>
      </c>
      <c r="H99" s="26">
        <f t="shared" si="14"/>
        <v>371119359.61000001</v>
      </c>
      <c r="I99" s="26">
        <v>29769448.370000001</v>
      </c>
      <c r="J99" s="26">
        <f t="shared" si="15"/>
        <v>341349911.24000001</v>
      </c>
    </row>
    <row r="100" spans="1:10" x14ac:dyDescent="0.25">
      <c r="A100" s="23"/>
      <c r="B100" s="29" t="s">
        <v>107</v>
      </c>
      <c r="C100" s="26">
        <v>2278830</v>
      </c>
      <c r="D100" s="25">
        <f t="shared" si="13"/>
        <v>0</v>
      </c>
      <c r="E100" s="25">
        <v>2278830</v>
      </c>
      <c r="F100" s="25">
        <v>0</v>
      </c>
      <c r="G100" s="26">
        <f t="shared" si="17"/>
        <v>0</v>
      </c>
      <c r="H100" s="26">
        <f t="shared" si="14"/>
        <v>2278830</v>
      </c>
      <c r="I100" s="26">
        <v>0</v>
      </c>
      <c r="J100" s="26">
        <f t="shared" si="15"/>
        <v>2278830</v>
      </c>
    </row>
    <row r="101" spans="1:10" x14ac:dyDescent="0.25">
      <c r="A101" s="23"/>
      <c r="B101" s="29" t="s">
        <v>108</v>
      </c>
      <c r="C101" s="26">
        <v>0</v>
      </c>
      <c r="D101" s="25">
        <f t="shared" si="13"/>
        <v>516000000</v>
      </c>
      <c r="E101" s="25">
        <v>516000000</v>
      </c>
      <c r="F101" s="25">
        <v>45627409.880000003</v>
      </c>
      <c r="G101" s="26">
        <f t="shared" si="17"/>
        <v>45627409.880000003</v>
      </c>
      <c r="H101" s="26">
        <f t="shared" si="14"/>
        <v>470372590.12</v>
      </c>
      <c r="I101" s="26">
        <v>0</v>
      </c>
      <c r="J101" s="26">
        <f t="shared" si="15"/>
        <v>470372590.12</v>
      </c>
    </row>
    <row r="102" spans="1:10" x14ac:dyDescent="0.25">
      <c r="A102" s="23"/>
      <c r="B102" s="29" t="s">
        <v>109</v>
      </c>
      <c r="C102" s="26">
        <v>644434</v>
      </c>
      <c r="D102" s="25">
        <f t="shared" si="13"/>
        <v>0</v>
      </c>
      <c r="E102" s="25">
        <v>644434</v>
      </c>
      <c r="F102" s="25">
        <v>0</v>
      </c>
      <c r="G102" s="26">
        <f t="shared" si="17"/>
        <v>0</v>
      </c>
      <c r="H102" s="26">
        <f t="shared" si="14"/>
        <v>644434</v>
      </c>
      <c r="I102" s="26">
        <v>0</v>
      </c>
      <c r="J102" s="26">
        <f t="shared" si="15"/>
        <v>644434</v>
      </c>
    </row>
    <row r="103" spans="1:10" x14ac:dyDescent="0.25">
      <c r="A103" s="23"/>
      <c r="B103" s="29" t="s">
        <v>110</v>
      </c>
      <c r="C103" s="26">
        <v>532886300</v>
      </c>
      <c r="D103" s="25">
        <f t="shared" si="13"/>
        <v>0</v>
      </c>
      <c r="E103" s="25">
        <v>532886300</v>
      </c>
      <c r="F103" s="25">
        <v>0</v>
      </c>
      <c r="G103" s="26">
        <f t="shared" si="17"/>
        <v>0</v>
      </c>
      <c r="H103" s="26">
        <f t="shared" si="14"/>
        <v>532886300</v>
      </c>
      <c r="I103" s="26">
        <v>0</v>
      </c>
      <c r="J103" s="26">
        <f t="shared" si="15"/>
        <v>532886300</v>
      </c>
    </row>
    <row r="104" spans="1:10" x14ac:dyDescent="0.25">
      <c r="A104" s="23"/>
      <c r="B104" s="29" t="s">
        <v>111</v>
      </c>
      <c r="C104" s="26">
        <v>3048000000</v>
      </c>
      <c r="D104" s="25">
        <f t="shared" si="13"/>
        <v>0</v>
      </c>
      <c r="E104" s="25">
        <v>3048000000</v>
      </c>
      <c r="F104" s="25">
        <v>576073645.37</v>
      </c>
      <c r="G104" s="26">
        <f t="shared" si="17"/>
        <v>576073645.37</v>
      </c>
      <c r="H104" s="26">
        <f t="shared" si="14"/>
        <v>2471926354.6300001</v>
      </c>
      <c r="I104" s="26">
        <v>2226046914.3900003</v>
      </c>
      <c r="J104" s="26">
        <f t="shared" si="15"/>
        <v>245879440.23999977</v>
      </c>
    </row>
    <row r="105" spans="1:10" x14ac:dyDescent="0.25">
      <c r="A105" s="23"/>
      <c r="B105" s="29" t="s">
        <v>112</v>
      </c>
      <c r="C105" s="26">
        <v>157773627</v>
      </c>
      <c r="D105" s="25">
        <f t="shared" si="13"/>
        <v>0</v>
      </c>
      <c r="E105" s="25">
        <v>157773627</v>
      </c>
      <c r="F105" s="25">
        <v>10231150.140000001</v>
      </c>
      <c r="G105" s="26">
        <f t="shared" si="17"/>
        <v>10231150.140000001</v>
      </c>
      <c r="H105" s="26">
        <f t="shared" si="14"/>
        <v>147542476.86000001</v>
      </c>
      <c r="I105" s="26">
        <v>2089573.49</v>
      </c>
      <c r="J105" s="26">
        <f t="shared" si="15"/>
        <v>145452903.37</v>
      </c>
    </row>
    <row r="106" spans="1:10" x14ac:dyDescent="0.25">
      <c r="A106" s="23"/>
      <c r="B106" s="29" t="s">
        <v>113</v>
      </c>
      <c r="C106" s="26">
        <v>2243371475</v>
      </c>
      <c r="D106" s="25">
        <f t="shared" si="13"/>
        <v>0</v>
      </c>
      <c r="E106" s="25">
        <v>2243371475</v>
      </c>
      <c r="F106" s="25">
        <v>406019809.46999997</v>
      </c>
      <c r="G106" s="26">
        <f t="shared" si="17"/>
        <v>406019809.46999997</v>
      </c>
      <c r="H106" s="26">
        <f t="shared" si="14"/>
        <v>1837351665.53</v>
      </c>
      <c r="I106" s="26">
        <v>345191127.37</v>
      </c>
      <c r="J106" s="26">
        <f t="shared" si="15"/>
        <v>1492160538.1599998</v>
      </c>
    </row>
    <row r="107" spans="1:10" x14ac:dyDescent="0.25">
      <c r="A107" s="23"/>
      <c r="B107" s="29" t="s">
        <v>114</v>
      </c>
      <c r="C107" s="26">
        <v>1001223781</v>
      </c>
      <c r="D107" s="25">
        <f t="shared" si="13"/>
        <v>0</v>
      </c>
      <c r="E107" s="25">
        <v>1001223781</v>
      </c>
      <c r="F107" s="25">
        <v>242842266.66</v>
      </c>
      <c r="G107" s="26">
        <f t="shared" si="17"/>
        <v>242842266.66</v>
      </c>
      <c r="H107" s="26">
        <f t="shared" si="14"/>
        <v>758381514.34000003</v>
      </c>
      <c r="I107" s="26">
        <v>43266445.200000003</v>
      </c>
      <c r="J107" s="26">
        <f t="shared" si="15"/>
        <v>715115069.13999999</v>
      </c>
    </row>
    <row r="108" spans="1:10" x14ac:dyDescent="0.25">
      <c r="A108" s="23"/>
      <c r="B108" s="29" t="s">
        <v>115</v>
      </c>
      <c r="C108" s="26">
        <v>37436440</v>
      </c>
      <c r="D108" s="25">
        <f t="shared" si="13"/>
        <v>0</v>
      </c>
      <c r="E108" s="25">
        <v>37436440</v>
      </c>
      <c r="F108" s="25">
        <v>6805518.1699999999</v>
      </c>
      <c r="G108" s="26">
        <f t="shared" si="17"/>
        <v>6805518.1699999999</v>
      </c>
      <c r="H108" s="26">
        <f t="shared" si="14"/>
        <v>30630921.829999998</v>
      </c>
      <c r="I108" s="26">
        <v>7888684.7699999996</v>
      </c>
      <c r="J108" s="26">
        <f t="shared" si="15"/>
        <v>22742237.059999999</v>
      </c>
    </row>
    <row r="109" spans="1:10" x14ac:dyDescent="0.25">
      <c r="A109" s="23"/>
      <c r="B109" s="29" t="s">
        <v>116</v>
      </c>
      <c r="C109" s="26">
        <v>308889728</v>
      </c>
      <c r="D109" s="25">
        <f t="shared" si="13"/>
        <v>0</v>
      </c>
      <c r="E109" s="25">
        <v>308889728</v>
      </c>
      <c r="F109" s="25">
        <v>46302275.969999999</v>
      </c>
      <c r="G109" s="26">
        <f t="shared" si="17"/>
        <v>46302275.969999999</v>
      </c>
      <c r="H109" s="26">
        <f t="shared" si="14"/>
        <v>262587452.03</v>
      </c>
      <c r="I109" s="26">
        <v>22311065.219999999</v>
      </c>
      <c r="J109" s="26">
        <f t="shared" si="15"/>
        <v>240276386.81</v>
      </c>
    </row>
    <row r="110" spans="1:10" x14ac:dyDescent="0.25">
      <c r="A110" s="23"/>
      <c r="B110" s="29" t="s">
        <v>117</v>
      </c>
      <c r="C110" s="26">
        <v>55275659</v>
      </c>
      <c r="D110" s="25">
        <f t="shared" si="13"/>
        <v>0</v>
      </c>
      <c r="E110" s="25">
        <v>55275659</v>
      </c>
      <c r="F110" s="25">
        <v>9409889.4199999999</v>
      </c>
      <c r="G110" s="26">
        <f t="shared" si="17"/>
        <v>9409889.4199999999</v>
      </c>
      <c r="H110" s="26">
        <f t="shared" si="14"/>
        <v>45865769.579999998</v>
      </c>
      <c r="I110" s="26">
        <v>8902936.120000001</v>
      </c>
      <c r="J110" s="26">
        <f t="shared" si="15"/>
        <v>36962833.459999993</v>
      </c>
    </row>
    <row r="111" spans="1:10" x14ac:dyDescent="0.25">
      <c r="A111" s="23"/>
      <c r="B111" s="29" t="s">
        <v>118</v>
      </c>
      <c r="C111" s="26">
        <v>792164551</v>
      </c>
      <c r="D111" s="25">
        <f t="shared" si="13"/>
        <v>0</v>
      </c>
      <c r="E111" s="25">
        <v>792164551</v>
      </c>
      <c r="F111" s="25">
        <v>10903826.6</v>
      </c>
      <c r="G111" s="26">
        <f t="shared" si="17"/>
        <v>10903826.6</v>
      </c>
      <c r="H111" s="26">
        <f t="shared" si="14"/>
        <v>781260724.39999998</v>
      </c>
      <c r="I111" s="26">
        <v>28734075.629999999</v>
      </c>
      <c r="J111" s="26">
        <f t="shared" si="15"/>
        <v>752526648.76999998</v>
      </c>
    </row>
    <row r="112" spans="1:10" x14ac:dyDescent="0.25">
      <c r="A112" s="23"/>
      <c r="B112" s="29" t="s">
        <v>119</v>
      </c>
      <c r="C112" s="26">
        <v>7493573</v>
      </c>
      <c r="D112" s="25">
        <f t="shared" si="13"/>
        <v>0</v>
      </c>
      <c r="E112" s="25">
        <v>7493573</v>
      </c>
      <c r="F112" s="25">
        <v>1551342.03</v>
      </c>
      <c r="G112" s="26">
        <f t="shared" si="17"/>
        <v>1551342.03</v>
      </c>
      <c r="H112" s="26">
        <f t="shared" si="14"/>
        <v>5942230.9699999997</v>
      </c>
      <c r="I112" s="26">
        <v>1680722.09</v>
      </c>
      <c r="J112" s="26">
        <f t="shared" si="15"/>
        <v>4261508.88</v>
      </c>
    </row>
    <row r="113" spans="1:10" x14ac:dyDescent="0.25">
      <c r="A113" s="23"/>
      <c r="B113" s="29" t="s">
        <v>120</v>
      </c>
      <c r="C113" s="26">
        <v>106720056</v>
      </c>
      <c r="D113" s="25">
        <f t="shared" si="13"/>
        <v>0</v>
      </c>
      <c r="E113" s="25">
        <v>106720056</v>
      </c>
      <c r="F113" s="25">
        <v>15115945.76</v>
      </c>
      <c r="G113" s="26">
        <f t="shared" si="17"/>
        <v>15115945.76</v>
      </c>
      <c r="H113" s="26">
        <f t="shared" si="14"/>
        <v>91604110.239999995</v>
      </c>
      <c r="I113" s="26">
        <v>8533663.3200000003</v>
      </c>
      <c r="J113" s="26">
        <f t="shared" si="15"/>
        <v>83070446.919999987</v>
      </c>
    </row>
    <row r="114" spans="1:10" x14ac:dyDescent="0.25">
      <c r="A114" s="23"/>
      <c r="B114" s="29" t="s">
        <v>121</v>
      </c>
      <c r="C114" s="26">
        <v>39429086</v>
      </c>
      <c r="D114" s="25">
        <f t="shared" si="13"/>
        <v>0</v>
      </c>
      <c r="E114" s="25">
        <v>39429086</v>
      </c>
      <c r="F114" s="25">
        <v>4539145.6300000008</v>
      </c>
      <c r="G114" s="26">
        <f t="shared" si="17"/>
        <v>4539145.6300000008</v>
      </c>
      <c r="H114" s="26">
        <f t="shared" si="14"/>
        <v>34889940.369999997</v>
      </c>
      <c r="I114" s="26">
        <v>1829842.7</v>
      </c>
      <c r="J114" s="26">
        <f t="shared" si="15"/>
        <v>33060097.669999998</v>
      </c>
    </row>
    <row r="115" spans="1:10" x14ac:dyDescent="0.25">
      <c r="A115" s="23"/>
      <c r="B115" s="29" t="s">
        <v>122</v>
      </c>
      <c r="C115" s="26">
        <v>1406487815</v>
      </c>
      <c r="D115" s="25">
        <f t="shared" si="13"/>
        <v>0</v>
      </c>
      <c r="E115" s="25">
        <v>1406487815</v>
      </c>
      <c r="F115" s="25">
        <v>200276366.02000001</v>
      </c>
      <c r="G115" s="26">
        <f t="shared" si="17"/>
        <v>200276366.02000001</v>
      </c>
      <c r="H115" s="26">
        <f t="shared" si="14"/>
        <v>1206211448.98</v>
      </c>
      <c r="I115" s="26">
        <v>39686452.469999999</v>
      </c>
      <c r="J115" s="26">
        <f t="shared" si="15"/>
        <v>1166524996.51</v>
      </c>
    </row>
    <row r="116" spans="1:10" x14ac:dyDescent="0.25">
      <c r="A116" s="23"/>
      <c r="B116" s="29" t="s">
        <v>123</v>
      </c>
      <c r="C116" s="26">
        <v>69376147</v>
      </c>
      <c r="D116" s="25">
        <f t="shared" si="13"/>
        <v>0</v>
      </c>
      <c r="E116" s="25">
        <v>69376147</v>
      </c>
      <c r="F116" s="25">
        <v>0</v>
      </c>
      <c r="G116" s="26">
        <f t="shared" si="17"/>
        <v>0</v>
      </c>
      <c r="H116" s="26">
        <f t="shared" si="14"/>
        <v>69376147</v>
      </c>
      <c r="I116" s="26">
        <v>12529152.780000001</v>
      </c>
      <c r="J116" s="26">
        <f t="shared" si="15"/>
        <v>56846994.219999999</v>
      </c>
    </row>
    <row r="117" spans="1:10" x14ac:dyDescent="0.25">
      <c r="A117" s="23"/>
      <c r="B117" s="29" t="s">
        <v>124</v>
      </c>
      <c r="C117" s="26">
        <v>1206477287</v>
      </c>
      <c r="D117" s="25">
        <f t="shared" si="13"/>
        <v>0</v>
      </c>
      <c r="E117" s="25">
        <v>1206477287</v>
      </c>
      <c r="F117" s="25">
        <v>229324031.75999999</v>
      </c>
      <c r="G117" s="26">
        <f t="shared" si="17"/>
        <v>229324031.75999999</v>
      </c>
      <c r="H117" s="26">
        <f t="shared" si="14"/>
        <v>977153255.24000001</v>
      </c>
      <c r="I117" s="26">
        <v>37961122.409999996</v>
      </c>
      <c r="J117" s="26">
        <f t="shared" si="15"/>
        <v>939192132.83000004</v>
      </c>
    </row>
    <row r="118" spans="1:10" x14ac:dyDescent="0.25">
      <c r="A118" s="23"/>
      <c r="B118" s="29" t="s">
        <v>125</v>
      </c>
      <c r="C118" s="26">
        <v>197249619</v>
      </c>
      <c r="D118" s="25">
        <f t="shared" si="13"/>
        <v>0</v>
      </c>
      <c r="E118" s="25">
        <v>197249619</v>
      </c>
      <c r="F118" s="25">
        <v>35513846.060000002</v>
      </c>
      <c r="G118" s="26">
        <f t="shared" si="17"/>
        <v>35513846.060000002</v>
      </c>
      <c r="H118" s="26">
        <f t="shared" si="14"/>
        <v>161735772.94</v>
      </c>
      <c r="I118" s="26">
        <v>13815366.82</v>
      </c>
      <c r="J118" s="26">
        <f t="shared" si="15"/>
        <v>147920406.12</v>
      </c>
    </row>
    <row r="119" spans="1:10" x14ac:dyDescent="0.25">
      <c r="A119" s="23"/>
      <c r="B119" s="29" t="s">
        <v>126</v>
      </c>
      <c r="C119" s="26">
        <v>13250262</v>
      </c>
      <c r="D119" s="25">
        <f t="shared" si="13"/>
        <v>0</v>
      </c>
      <c r="E119" s="25">
        <v>13250261.999999998</v>
      </c>
      <c r="F119" s="25">
        <v>2363756.25</v>
      </c>
      <c r="G119" s="26">
        <f t="shared" si="17"/>
        <v>2363756.25</v>
      </c>
      <c r="H119" s="26">
        <f t="shared" si="14"/>
        <v>10886505.749999998</v>
      </c>
      <c r="I119" s="26">
        <v>2682624.5099999998</v>
      </c>
      <c r="J119" s="26">
        <f t="shared" si="15"/>
        <v>8203881.2399999984</v>
      </c>
    </row>
    <row r="120" spans="1:10" x14ac:dyDescent="0.25">
      <c r="A120" s="23"/>
      <c r="B120" s="29" t="s">
        <v>127</v>
      </c>
      <c r="C120" s="26">
        <v>1317738</v>
      </c>
      <c r="D120" s="25">
        <f t="shared" si="13"/>
        <v>0</v>
      </c>
      <c r="E120" s="25">
        <v>1317738</v>
      </c>
      <c r="F120" s="25">
        <v>0</v>
      </c>
      <c r="G120" s="26">
        <f t="shared" si="17"/>
        <v>0</v>
      </c>
      <c r="H120" s="26">
        <f t="shared" si="14"/>
        <v>1317738</v>
      </c>
      <c r="I120" s="26">
        <v>0</v>
      </c>
      <c r="J120" s="26">
        <f t="shared" si="15"/>
        <v>1317738</v>
      </c>
    </row>
    <row r="121" spans="1:10" x14ac:dyDescent="0.25">
      <c r="A121" s="23"/>
      <c r="B121" s="29" t="s">
        <v>128</v>
      </c>
      <c r="C121" s="26">
        <v>45390351</v>
      </c>
      <c r="D121" s="25">
        <f t="shared" si="13"/>
        <v>0</v>
      </c>
      <c r="E121" s="25">
        <v>45390351</v>
      </c>
      <c r="F121" s="25">
        <v>7315841.4899999993</v>
      </c>
      <c r="G121" s="26">
        <f t="shared" si="17"/>
        <v>7315841.4899999993</v>
      </c>
      <c r="H121" s="26">
        <f t="shared" si="14"/>
        <v>38074509.509999998</v>
      </c>
      <c r="I121" s="26">
        <v>11151215.180000002</v>
      </c>
      <c r="J121" s="26">
        <f t="shared" si="15"/>
        <v>26923294.329999998</v>
      </c>
    </row>
    <row r="122" spans="1:10" x14ac:dyDescent="0.25">
      <c r="A122" s="23"/>
      <c r="B122" s="29" t="s">
        <v>129</v>
      </c>
      <c r="C122" s="26">
        <v>17385090791</v>
      </c>
      <c r="D122" s="25">
        <f t="shared" si="13"/>
        <v>0</v>
      </c>
      <c r="E122" s="25">
        <v>17385090791</v>
      </c>
      <c r="F122" s="25">
        <v>2547534270</v>
      </c>
      <c r="G122" s="26">
        <f t="shared" si="17"/>
        <v>2547534270</v>
      </c>
      <c r="H122" s="26">
        <f t="shared" si="14"/>
        <v>14837556521</v>
      </c>
      <c r="I122" s="26">
        <v>4857413477.71</v>
      </c>
      <c r="J122" s="26">
        <f t="shared" si="15"/>
        <v>9980143043.2900009</v>
      </c>
    </row>
    <row r="123" spans="1:10" x14ac:dyDescent="0.25">
      <c r="A123" s="23"/>
      <c r="B123" s="29" t="s">
        <v>130</v>
      </c>
      <c r="C123" s="26">
        <v>146555641</v>
      </c>
      <c r="D123" s="25">
        <f t="shared" si="13"/>
        <v>0</v>
      </c>
      <c r="E123" s="25">
        <v>146555641</v>
      </c>
      <c r="F123" s="25">
        <v>18924061.48</v>
      </c>
      <c r="G123" s="26">
        <f t="shared" si="17"/>
        <v>18924061.48</v>
      </c>
      <c r="H123" s="26">
        <f t="shared" si="14"/>
        <v>127631579.52</v>
      </c>
      <c r="I123" s="26">
        <v>67396908.680000007</v>
      </c>
      <c r="J123" s="26">
        <f t="shared" si="15"/>
        <v>60234670.839999989</v>
      </c>
    </row>
    <row r="124" spans="1:10" x14ac:dyDescent="0.25">
      <c r="A124" s="23"/>
      <c r="B124" s="29" t="s">
        <v>131</v>
      </c>
      <c r="C124" s="26">
        <v>16709087</v>
      </c>
      <c r="D124" s="25">
        <f t="shared" si="13"/>
        <v>0</v>
      </c>
      <c r="E124" s="25">
        <v>16709087</v>
      </c>
      <c r="F124" s="25">
        <v>3440418.49</v>
      </c>
      <c r="G124" s="26">
        <f t="shared" si="17"/>
        <v>3440418.49</v>
      </c>
      <c r="H124" s="26">
        <f t="shared" si="14"/>
        <v>13268668.51</v>
      </c>
      <c r="I124" s="26">
        <v>5783018.3600000003</v>
      </c>
      <c r="J124" s="26">
        <f t="shared" si="15"/>
        <v>7485650.1499999994</v>
      </c>
    </row>
    <row r="125" spans="1:10" x14ac:dyDescent="0.25">
      <c r="A125" s="23"/>
      <c r="B125" s="29" t="s">
        <v>132</v>
      </c>
      <c r="C125" s="26">
        <v>12505253</v>
      </c>
      <c r="D125" s="25">
        <f t="shared" si="13"/>
        <v>0</v>
      </c>
      <c r="E125" s="25">
        <v>12505253</v>
      </c>
      <c r="F125" s="25">
        <v>1112956.9100000001</v>
      </c>
      <c r="G125" s="26">
        <f t="shared" si="17"/>
        <v>1112956.9100000001</v>
      </c>
      <c r="H125" s="26">
        <f t="shared" si="14"/>
        <v>11392296.09</v>
      </c>
      <c r="I125" s="26">
        <v>2436475.04</v>
      </c>
      <c r="J125" s="26">
        <f t="shared" si="15"/>
        <v>8955821.0500000007</v>
      </c>
    </row>
    <row r="126" spans="1:10" x14ac:dyDescent="0.25">
      <c r="A126" s="23"/>
      <c r="B126" s="29" t="s">
        <v>133</v>
      </c>
      <c r="C126" s="26">
        <v>6735561108</v>
      </c>
      <c r="D126" s="25">
        <f t="shared" si="13"/>
        <v>0</v>
      </c>
      <c r="E126" s="25">
        <v>6735561108</v>
      </c>
      <c r="F126" s="25">
        <v>1840679907.8600001</v>
      </c>
      <c r="G126" s="26">
        <f t="shared" si="17"/>
        <v>1840679907.8600001</v>
      </c>
      <c r="H126" s="26">
        <f t="shared" si="14"/>
        <v>4894881200.1399994</v>
      </c>
      <c r="I126" s="26">
        <v>3296786111.4500003</v>
      </c>
      <c r="J126" s="26">
        <f t="shared" si="15"/>
        <v>1598095088.6899991</v>
      </c>
    </row>
    <row r="127" spans="1:10" x14ac:dyDescent="0.25">
      <c r="A127" s="23"/>
      <c r="B127" s="29" t="s">
        <v>134</v>
      </c>
      <c r="C127" s="26">
        <v>56680897</v>
      </c>
      <c r="D127" s="25">
        <f t="shared" si="13"/>
        <v>0</v>
      </c>
      <c r="E127" s="25">
        <v>56680897</v>
      </c>
      <c r="F127" s="25">
        <v>6375467.4000000004</v>
      </c>
      <c r="G127" s="26">
        <f t="shared" si="17"/>
        <v>6375467.4000000004</v>
      </c>
      <c r="H127" s="26">
        <f t="shared" si="14"/>
        <v>50305429.600000001</v>
      </c>
      <c r="I127" s="26">
        <v>2053627.01</v>
      </c>
      <c r="J127" s="26">
        <f t="shared" si="15"/>
        <v>48251802.590000004</v>
      </c>
    </row>
    <row r="128" spans="1:10" x14ac:dyDescent="0.25">
      <c r="A128" s="23"/>
      <c r="B128" s="27" t="s">
        <v>135</v>
      </c>
      <c r="C128" s="24">
        <f>+C129+C130</f>
        <v>6274845001</v>
      </c>
      <c r="D128" s="21">
        <f t="shared" ref="D128:J128" si="20">+D129+D130</f>
        <v>0</v>
      </c>
      <c r="E128" s="21">
        <f t="shared" si="20"/>
        <v>6274845001</v>
      </c>
      <c r="F128" s="21">
        <f t="shared" si="20"/>
        <v>1876294190</v>
      </c>
      <c r="G128" s="24">
        <f t="shared" si="20"/>
        <v>1876294190</v>
      </c>
      <c r="H128" s="24">
        <f t="shared" si="20"/>
        <v>4398550811</v>
      </c>
      <c r="I128" s="24">
        <f t="shared" si="20"/>
        <v>4398550811</v>
      </c>
      <c r="J128" s="24">
        <f t="shared" si="20"/>
        <v>0</v>
      </c>
    </row>
    <row r="129" spans="1:10" x14ac:dyDescent="0.25">
      <c r="A129" s="23"/>
      <c r="B129" s="29" t="s">
        <v>136</v>
      </c>
      <c r="C129" s="26">
        <v>3114419839</v>
      </c>
      <c r="D129" s="25">
        <f t="shared" si="13"/>
        <v>0</v>
      </c>
      <c r="E129" s="25">
        <v>3114419839</v>
      </c>
      <c r="F129" s="25">
        <v>778604956</v>
      </c>
      <c r="G129" s="26">
        <f t="shared" si="17"/>
        <v>778604956</v>
      </c>
      <c r="H129" s="26">
        <f t="shared" si="14"/>
        <v>2335814883</v>
      </c>
      <c r="I129" s="26">
        <v>2335814883</v>
      </c>
      <c r="J129" s="26">
        <f t="shared" si="15"/>
        <v>0</v>
      </c>
    </row>
    <row r="130" spans="1:10" x14ac:dyDescent="0.25">
      <c r="A130" s="23"/>
      <c r="B130" s="29" t="s">
        <v>137</v>
      </c>
      <c r="C130" s="26">
        <v>3160425162</v>
      </c>
      <c r="D130" s="25">
        <f t="shared" si="13"/>
        <v>0</v>
      </c>
      <c r="E130" s="25">
        <v>3160425162</v>
      </c>
      <c r="F130" s="25">
        <v>1097689234</v>
      </c>
      <c r="G130" s="26">
        <f t="shared" si="17"/>
        <v>1097689234</v>
      </c>
      <c r="H130" s="26">
        <f t="shared" si="14"/>
        <v>2062735928</v>
      </c>
      <c r="I130" s="26">
        <v>2062735928</v>
      </c>
      <c r="J130" s="26">
        <f t="shared" si="15"/>
        <v>0</v>
      </c>
    </row>
    <row r="131" spans="1:10" x14ac:dyDescent="0.25">
      <c r="A131" s="23"/>
      <c r="B131" s="27" t="s">
        <v>138</v>
      </c>
      <c r="C131" s="24">
        <f>+C132</f>
        <v>167143456</v>
      </c>
      <c r="D131" s="21">
        <f t="shared" ref="D131:J131" si="21">+D132</f>
        <v>0</v>
      </c>
      <c r="E131" s="21">
        <f t="shared" si="21"/>
        <v>167143456</v>
      </c>
      <c r="F131" s="21">
        <f t="shared" si="21"/>
        <v>0</v>
      </c>
      <c r="G131" s="24">
        <f t="shared" si="21"/>
        <v>0</v>
      </c>
      <c r="H131" s="24">
        <f t="shared" si="21"/>
        <v>167143456</v>
      </c>
      <c r="I131" s="24">
        <f t="shared" si="21"/>
        <v>0</v>
      </c>
      <c r="J131" s="24">
        <f t="shared" si="21"/>
        <v>167143456</v>
      </c>
    </row>
    <row r="132" spans="1:10" x14ac:dyDescent="0.25">
      <c r="A132" s="23"/>
      <c r="B132" s="29" t="s">
        <v>139</v>
      </c>
      <c r="C132" s="26">
        <v>167143456</v>
      </c>
      <c r="D132" s="25">
        <f t="shared" si="13"/>
        <v>0</v>
      </c>
      <c r="E132" s="25">
        <v>167143456</v>
      </c>
      <c r="F132" s="25">
        <v>0</v>
      </c>
      <c r="G132" s="26">
        <f t="shared" si="17"/>
        <v>0</v>
      </c>
      <c r="H132" s="26">
        <f t="shared" si="14"/>
        <v>167143456</v>
      </c>
      <c r="I132" s="26">
        <v>0</v>
      </c>
      <c r="J132" s="26">
        <f t="shared" si="15"/>
        <v>167143456</v>
      </c>
    </row>
    <row r="133" spans="1:10" x14ac:dyDescent="0.25">
      <c r="A133" s="23"/>
      <c r="B133" s="25"/>
      <c r="C133" s="26"/>
      <c r="D133" s="25">
        <f t="shared" si="13"/>
        <v>0</v>
      </c>
      <c r="E133" s="25"/>
      <c r="F133" s="25"/>
      <c r="G133" s="26">
        <f t="shared" si="17"/>
        <v>0</v>
      </c>
      <c r="H133" s="26">
        <f t="shared" si="14"/>
        <v>0</v>
      </c>
      <c r="I133" s="26"/>
      <c r="J133" s="26">
        <f t="shared" si="15"/>
        <v>0</v>
      </c>
    </row>
    <row r="134" spans="1:10" x14ac:dyDescent="0.25">
      <c r="A134" s="18" t="s">
        <v>140</v>
      </c>
      <c r="B134" s="25"/>
      <c r="C134" s="24">
        <f>+C135+C166</f>
        <v>20111993639</v>
      </c>
      <c r="D134" s="24">
        <f t="shared" ref="D134:J134" si="22">+D135+D166</f>
        <v>-172302762.32000032</v>
      </c>
      <c r="E134" s="24">
        <f t="shared" si="22"/>
        <v>19939690876.68</v>
      </c>
      <c r="F134" s="24">
        <f t="shared" si="22"/>
        <v>1609892883.9499998</v>
      </c>
      <c r="G134" s="24">
        <f t="shared" si="22"/>
        <v>1609892883.9499998</v>
      </c>
      <c r="H134" s="24">
        <f t="shared" si="22"/>
        <v>18329797992.73</v>
      </c>
      <c r="I134" s="24">
        <f t="shared" si="22"/>
        <v>2547621722.3700004</v>
      </c>
      <c r="J134" s="24">
        <f t="shared" si="22"/>
        <v>15782176270.359999</v>
      </c>
    </row>
    <row r="135" spans="1:10" x14ac:dyDescent="0.25">
      <c r="A135" s="23"/>
      <c r="B135" s="21" t="s">
        <v>16</v>
      </c>
      <c r="C135" s="24">
        <f>+C136+C161+C163</f>
        <v>16475460468</v>
      </c>
      <c r="D135" s="24">
        <f t="shared" ref="D135:J135" si="23">+D136+D161+D163</f>
        <v>-172302762.32000032</v>
      </c>
      <c r="E135" s="24">
        <f t="shared" si="23"/>
        <v>16303157705.680002</v>
      </c>
      <c r="F135" s="24">
        <f t="shared" si="23"/>
        <v>995514120.26999986</v>
      </c>
      <c r="G135" s="24">
        <f t="shared" si="23"/>
        <v>995514120.26999986</v>
      </c>
      <c r="H135" s="24">
        <f t="shared" si="23"/>
        <v>15307643585.41</v>
      </c>
      <c r="I135" s="24">
        <f t="shared" si="23"/>
        <v>2382061739.0100002</v>
      </c>
      <c r="J135" s="24">
        <f t="shared" si="23"/>
        <v>12925581846.4</v>
      </c>
    </row>
    <row r="136" spans="1:10" x14ac:dyDescent="0.25">
      <c r="A136" s="23"/>
      <c r="B136" s="27" t="s">
        <v>17</v>
      </c>
      <c r="C136" s="24">
        <f>+C137+C141+C158</f>
        <v>16168670600</v>
      </c>
      <c r="D136" s="24">
        <f t="shared" ref="D136:J136" si="24">+D137+D141+D158</f>
        <v>-172302762.32000032</v>
      </c>
      <c r="E136" s="24">
        <f t="shared" si="24"/>
        <v>15996367837.680002</v>
      </c>
      <c r="F136" s="24">
        <f t="shared" si="24"/>
        <v>995514120.26999986</v>
      </c>
      <c r="G136" s="24">
        <f t="shared" si="24"/>
        <v>995514120.26999986</v>
      </c>
      <c r="H136" s="24">
        <f t="shared" si="24"/>
        <v>15000853717.41</v>
      </c>
      <c r="I136" s="24">
        <f t="shared" si="24"/>
        <v>2382061739.0100002</v>
      </c>
      <c r="J136" s="24">
        <f t="shared" si="24"/>
        <v>12618791978.4</v>
      </c>
    </row>
    <row r="137" spans="1:10" x14ac:dyDescent="0.25">
      <c r="A137" s="23"/>
      <c r="B137" s="28" t="s">
        <v>18</v>
      </c>
      <c r="C137" s="24">
        <f>+SUM(C138:C140)</f>
        <v>2761796439</v>
      </c>
      <c r="D137" s="24">
        <f t="shared" ref="D137:J137" si="25">+SUM(D138:D140)</f>
        <v>0</v>
      </c>
      <c r="E137" s="24">
        <f t="shared" si="25"/>
        <v>2761796439</v>
      </c>
      <c r="F137" s="24">
        <f t="shared" si="25"/>
        <v>144854475.11000001</v>
      </c>
      <c r="G137" s="24">
        <f t="shared" si="25"/>
        <v>144854475.11000001</v>
      </c>
      <c r="H137" s="24">
        <f t="shared" si="25"/>
        <v>2616941963.8899999</v>
      </c>
      <c r="I137" s="24">
        <f t="shared" si="25"/>
        <v>572722893.88999999</v>
      </c>
      <c r="J137" s="24">
        <f t="shared" si="25"/>
        <v>2044219070</v>
      </c>
    </row>
    <row r="138" spans="1:10" x14ac:dyDescent="0.25">
      <c r="A138" s="23"/>
      <c r="B138" s="29" t="s">
        <v>23</v>
      </c>
      <c r="C138" s="26">
        <v>2997706</v>
      </c>
      <c r="D138" s="25">
        <f t="shared" ref="D138:D171" si="26">+E138-C138</f>
        <v>0</v>
      </c>
      <c r="E138" s="25">
        <v>2997706</v>
      </c>
      <c r="F138" s="25">
        <v>0</v>
      </c>
      <c r="G138" s="26">
        <f t="shared" ref="G138:G170" si="27">+F138</f>
        <v>0</v>
      </c>
      <c r="H138" s="26">
        <f t="shared" ref="H138:H169" si="28">+E138-F138</f>
        <v>2997706</v>
      </c>
      <c r="I138" s="26">
        <v>0</v>
      </c>
      <c r="J138" s="26">
        <f t="shared" ref="J138:J170" si="29">+H138-I138</f>
        <v>2997706</v>
      </c>
    </row>
    <row r="139" spans="1:10" x14ac:dyDescent="0.25">
      <c r="A139" s="23"/>
      <c r="B139" s="29" t="s">
        <v>24</v>
      </c>
      <c r="C139" s="26">
        <v>2417577369</v>
      </c>
      <c r="D139" s="25">
        <f t="shared" si="26"/>
        <v>0</v>
      </c>
      <c r="E139" s="25">
        <v>2417577369</v>
      </c>
      <c r="F139" s="25">
        <v>144854475.11000001</v>
      </c>
      <c r="G139" s="26">
        <f t="shared" si="27"/>
        <v>144854475.11000001</v>
      </c>
      <c r="H139" s="26">
        <f t="shared" si="28"/>
        <v>2272722893.8899999</v>
      </c>
      <c r="I139" s="26">
        <v>572722893.88999999</v>
      </c>
      <c r="J139" s="26">
        <f t="shared" si="29"/>
        <v>1700000000</v>
      </c>
    </row>
    <row r="140" spans="1:10" x14ac:dyDescent="0.25">
      <c r="A140" s="23"/>
      <c r="B140" s="29" t="s">
        <v>27</v>
      </c>
      <c r="C140" s="26">
        <v>341221364</v>
      </c>
      <c r="D140" s="25">
        <f t="shared" si="26"/>
        <v>0</v>
      </c>
      <c r="E140" s="25">
        <v>341221364</v>
      </c>
      <c r="F140" s="25">
        <v>0</v>
      </c>
      <c r="G140" s="26">
        <f t="shared" si="27"/>
        <v>0</v>
      </c>
      <c r="H140" s="26">
        <f t="shared" si="28"/>
        <v>341221364</v>
      </c>
      <c r="I140" s="26">
        <v>0</v>
      </c>
      <c r="J140" s="26">
        <f t="shared" si="29"/>
        <v>341221364</v>
      </c>
    </row>
    <row r="141" spans="1:10" x14ac:dyDescent="0.25">
      <c r="A141" s="23"/>
      <c r="B141" s="28" t="s">
        <v>40</v>
      </c>
      <c r="C141" s="24">
        <f>+SUM(C142:C157)</f>
        <v>12455105018</v>
      </c>
      <c r="D141" s="24">
        <f t="shared" ref="D141:J141" si="30">+SUM(D142:D157)</f>
        <v>-143707682.25000039</v>
      </c>
      <c r="E141" s="24">
        <f t="shared" si="30"/>
        <v>12311397335.750002</v>
      </c>
      <c r="F141" s="24">
        <f t="shared" si="30"/>
        <v>850659645.15999985</v>
      </c>
      <c r="G141" s="24">
        <f t="shared" si="30"/>
        <v>850659645.15999985</v>
      </c>
      <c r="H141" s="24">
        <f t="shared" si="30"/>
        <v>11460737690.59</v>
      </c>
      <c r="I141" s="24">
        <f t="shared" si="30"/>
        <v>1809338845.1200004</v>
      </c>
      <c r="J141" s="24">
        <f t="shared" si="30"/>
        <v>9651398845.4699993</v>
      </c>
    </row>
    <row r="142" spans="1:10" x14ac:dyDescent="0.25">
      <c r="A142" s="23"/>
      <c r="B142" s="29" t="s">
        <v>41</v>
      </c>
      <c r="C142" s="30">
        <v>1029912806</v>
      </c>
      <c r="D142" s="31">
        <f t="shared" si="26"/>
        <v>-17854541.910000086</v>
      </c>
      <c r="E142" s="31">
        <v>1012058264.0899999</v>
      </c>
      <c r="F142" s="31">
        <v>38619316.740000002</v>
      </c>
      <c r="G142" s="26">
        <f t="shared" si="27"/>
        <v>38619316.740000002</v>
      </c>
      <c r="H142" s="30">
        <f t="shared" si="28"/>
        <v>973438947.3499999</v>
      </c>
      <c r="I142" s="30">
        <v>55639626.719999999</v>
      </c>
      <c r="J142" s="30">
        <f t="shared" si="29"/>
        <v>917799320.62999988</v>
      </c>
    </row>
    <row r="143" spans="1:10" x14ac:dyDescent="0.25">
      <c r="A143" s="23"/>
      <c r="B143" s="29" t="s">
        <v>42</v>
      </c>
      <c r="C143" s="30">
        <v>547887819</v>
      </c>
      <c r="D143" s="31">
        <f t="shared" si="26"/>
        <v>-5892527.3199999332</v>
      </c>
      <c r="E143" s="31">
        <v>541995291.68000007</v>
      </c>
      <c r="F143" s="31">
        <v>25722275.970000003</v>
      </c>
      <c r="G143" s="26">
        <f t="shared" si="27"/>
        <v>25722275.970000003</v>
      </c>
      <c r="H143" s="30">
        <f t="shared" si="28"/>
        <v>516273015.71000004</v>
      </c>
      <c r="I143" s="30">
        <v>49555879.609999999</v>
      </c>
      <c r="J143" s="30">
        <f t="shared" si="29"/>
        <v>466717136.10000002</v>
      </c>
    </row>
    <row r="144" spans="1:10" x14ac:dyDescent="0.25">
      <c r="A144" s="23"/>
      <c r="B144" s="29" t="s">
        <v>43</v>
      </c>
      <c r="C144" s="30">
        <v>542467022</v>
      </c>
      <c r="D144" s="31">
        <f t="shared" si="26"/>
        <v>-4552105.379999876</v>
      </c>
      <c r="E144" s="31">
        <v>537914916.62000012</v>
      </c>
      <c r="F144" s="31">
        <v>46021477.170000002</v>
      </c>
      <c r="G144" s="26">
        <f t="shared" si="27"/>
        <v>46021477.170000002</v>
      </c>
      <c r="H144" s="30">
        <f t="shared" si="28"/>
        <v>491893439.45000011</v>
      </c>
      <c r="I144" s="30">
        <v>106701826.24000001</v>
      </c>
      <c r="J144" s="30">
        <f t="shared" si="29"/>
        <v>385191613.2100001</v>
      </c>
    </row>
    <row r="145" spans="1:10" x14ac:dyDescent="0.25">
      <c r="A145" s="18"/>
      <c r="B145" s="32" t="s">
        <v>44</v>
      </c>
      <c r="C145" s="30">
        <v>777127883</v>
      </c>
      <c r="D145" s="20">
        <f t="shared" si="26"/>
        <v>-8330909.6100000143</v>
      </c>
      <c r="E145" s="33">
        <v>768796973.38999999</v>
      </c>
      <c r="F145" s="33">
        <v>92900078.540000007</v>
      </c>
      <c r="G145" s="20">
        <f t="shared" si="27"/>
        <v>92900078.540000007</v>
      </c>
      <c r="H145" s="20">
        <f t="shared" si="28"/>
        <v>675896894.85000002</v>
      </c>
      <c r="I145" s="33">
        <v>266870523.84000003</v>
      </c>
      <c r="J145" s="20">
        <f t="shared" si="29"/>
        <v>409026371.00999999</v>
      </c>
    </row>
    <row r="146" spans="1:10" x14ac:dyDescent="0.25">
      <c r="A146" s="25"/>
      <c r="B146" s="34" t="s">
        <v>45</v>
      </c>
      <c r="C146" s="31">
        <v>303630951</v>
      </c>
      <c r="D146" s="31">
        <f t="shared" si="26"/>
        <v>-6172437.9300000072</v>
      </c>
      <c r="E146" s="31">
        <v>297458513.06999999</v>
      </c>
      <c r="F146" s="30">
        <v>37360230.909999996</v>
      </c>
      <c r="G146" s="30">
        <f t="shared" si="27"/>
        <v>37360230.909999996</v>
      </c>
      <c r="H146" s="31">
        <f t="shared" si="28"/>
        <v>260098282.16</v>
      </c>
      <c r="I146" s="31">
        <v>15930307.359999999</v>
      </c>
      <c r="J146" s="31">
        <f t="shared" si="29"/>
        <v>244167974.80000001</v>
      </c>
    </row>
    <row r="147" spans="1:10" x14ac:dyDescent="0.25">
      <c r="A147" s="25"/>
      <c r="B147" s="34" t="s">
        <v>46</v>
      </c>
      <c r="C147" s="31">
        <v>708767325</v>
      </c>
      <c r="D147" s="31">
        <f t="shared" si="26"/>
        <v>426707.71000003815</v>
      </c>
      <c r="E147" s="31">
        <v>709194032.71000004</v>
      </c>
      <c r="F147" s="30">
        <v>94716040.890000001</v>
      </c>
      <c r="G147" s="30">
        <f t="shared" si="27"/>
        <v>94716040.890000001</v>
      </c>
      <c r="H147" s="31">
        <f t="shared" si="28"/>
        <v>614477991.82000005</v>
      </c>
      <c r="I147" s="31">
        <v>189206486.77000001</v>
      </c>
      <c r="J147" s="31">
        <f t="shared" si="29"/>
        <v>425271505.05000007</v>
      </c>
    </row>
    <row r="148" spans="1:10" x14ac:dyDescent="0.25">
      <c r="A148" s="25"/>
      <c r="B148" s="34" t="s">
        <v>47</v>
      </c>
      <c r="C148" s="25">
        <v>1538790981</v>
      </c>
      <c r="D148" s="25">
        <f t="shared" si="26"/>
        <v>-19023971.119999886</v>
      </c>
      <c r="E148" s="25">
        <v>1519767009.8800001</v>
      </c>
      <c r="F148" s="26">
        <v>58700880.710000001</v>
      </c>
      <c r="G148" s="26">
        <f t="shared" si="27"/>
        <v>58700880.710000001</v>
      </c>
      <c r="H148" s="25">
        <f t="shared" si="28"/>
        <v>1461066129.1700001</v>
      </c>
      <c r="I148" s="25">
        <v>127168644.52</v>
      </c>
      <c r="J148" s="25">
        <f t="shared" si="29"/>
        <v>1333897484.6500001</v>
      </c>
    </row>
    <row r="149" spans="1:10" x14ac:dyDescent="0.25">
      <c r="A149" s="25"/>
      <c r="B149" s="34" t="s">
        <v>48</v>
      </c>
      <c r="C149" s="25">
        <v>507280061</v>
      </c>
      <c r="D149" s="25">
        <f t="shared" si="26"/>
        <v>-5166420.1200000048</v>
      </c>
      <c r="E149" s="25">
        <v>502113640.88</v>
      </c>
      <c r="F149" s="26">
        <v>15453977.239999998</v>
      </c>
      <c r="G149" s="26">
        <f t="shared" si="27"/>
        <v>15453977.239999998</v>
      </c>
      <c r="H149" s="25">
        <f t="shared" si="28"/>
        <v>486659663.63999999</v>
      </c>
      <c r="I149" s="25">
        <v>171292293.82999998</v>
      </c>
      <c r="J149" s="25">
        <f t="shared" si="29"/>
        <v>315367369.81</v>
      </c>
    </row>
    <row r="150" spans="1:10" x14ac:dyDescent="0.25">
      <c r="A150" s="25"/>
      <c r="B150" s="34" t="s">
        <v>49</v>
      </c>
      <c r="C150" s="25">
        <v>2559798707</v>
      </c>
      <c r="D150" s="25">
        <f t="shared" si="26"/>
        <v>1614204.6799993515</v>
      </c>
      <c r="E150" s="25">
        <v>2561412911.6799994</v>
      </c>
      <c r="F150" s="26">
        <v>151895482.81999999</v>
      </c>
      <c r="G150" s="26">
        <f t="shared" si="27"/>
        <v>151895482.81999999</v>
      </c>
      <c r="H150" s="25">
        <f t="shared" si="28"/>
        <v>2409517428.8599992</v>
      </c>
      <c r="I150" s="25">
        <v>208533095.92000002</v>
      </c>
      <c r="J150" s="25">
        <f t="shared" si="29"/>
        <v>2200984332.9399991</v>
      </c>
    </row>
    <row r="151" spans="1:10" x14ac:dyDescent="0.25">
      <c r="A151" s="25"/>
      <c r="B151" s="34" t="s">
        <v>50</v>
      </c>
      <c r="C151" s="25">
        <v>360718641</v>
      </c>
      <c r="D151" s="25">
        <f t="shared" si="26"/>
        <v>-8749473.1800000072</v>
      </c>
      <c r="E151" s="25">
        <v>351969167.81999999</v>
      </c>
      <c r="F151" s="26">
        <v>39861102.419999994</v>
      </c>
      <c r="G151" s="26">
        <f t="shared" si="27"/>
        <v>39861102.419999994</v>
      </c>
      <c r="H151" s="25">
        <f t="shared" si="28"/>
        <v>312108065.39999998</v>
      </c>
      <c r="I151" s="25">
        <v>157168509.84999999</v>
      </c>
      <c r="J151" s="25">
        <f t="shared" si="29"/>
        <v>154939555.54999998</v>
      </c>
    </row>
    <row r="152" spans="1:10" x14ac:dyDescent="0.25">
      <c r="A152" s="25"/>
      <c r="B152" s="34" t="s">
        <v>51</v>
      </c>
      <c r="C152" s="25">
        <v>496211685</v>
      </c>
      <c r="D152" s="25">
        <f t="shared" si="26"/>
        <v>-2214609.8399999738</v>
      </c>
      <c r="E152" s="25">
        <v>493997075.16000003</v>
      </c>
      <c r="F152" s="26">
        <v>43082623.519999996</v>
      </c>
      <c r="G152" s="26">
        <f t="shared" si="27"/>
        <v>43082623.519999996</v>
      </c>
      <c r="H152" s="25">
        <f t="shared" si="28"/>
        <v>450914451.64000005</v>
      </c>
      <c r="I152" s="25">
        <v>30188941.060000002</v>
      </c>
      <c r="J152" s="25">
        <f t="shared" si="29"/>
        <v>420725510.58000004</v>
      </c>
    </row>
    <row r="153" spans="1:10" x14ac:dyDescent="0.25">
      <c r="A153" s="25"/>
      <c r="B153" s="34" t="s">
        <v>52</v>
      </c>
      <c r="C153" s="25">
        <v>266287345</v>
      </c>
      <c r="D153" s="25">
        <f t="shared" si="26"/>
        <v>-8334411.7199999988</v>
      </c>
      <c r="E153" s="25">
        <v>257952933.28</v>
      </c>
      <c r="F153" s="26">
        <v>17038980.16</v>
      </c>
      <c r="G153" s="26">
        <f t="shared" si="27"/>
        <v>17038980.16</v>
      </c>
      <c r="H153" s="25">
        <f t="shared" si="28"/>
        <v>240913953.12</v>
      </c>
      <c r="I153" s="25">
        <v>17016931.259999998</v>
      </c>
      <c r="J153" s="25">
        <f t="shared" si="29"/>
        <v>223897021.86000001</v>
      </c>
    </row>
    <row r="154" spans="1:10" x14ac:dyDescent="0.25">
      <c r="A154" s="25"/>
      <c r="B154" s="34" t="s">
        <v>53</v>
      </c>
      <c r="C154" s="25">
        <v>549384572</v>
      </c>
      <c r="D154" s="25">
        <f t="shared" si="26"/>
        <v>-10329754.799999952</v>
      </c>
      <c r="E154" s="25">
        <v>539054817.20000005</v>
      </c>
      <c r="F154" s="26">
        <v>39717779.719999999</v>
      </c>
      <c r="G154" s="26">
        <f t="shared" si="27"/>
        <v>39717779.719999999</v>
      </c>
      <c r="H154" s="25">
        <f t="shared" si="28"/>
        <v>499337037.48000002</v>
      </c>
      <c r="I154" s="25">
        <v>121911578.38</v>
      </c>
      <c r="J154" s="25">
        <f t="shared" si="29"/>
        <v>377425459.10000002</v>
      </c>
    </row>
    <row r="155" spans="1:10" x14ac:dyDescent="0.25">
      <c r="A155" s="25"/>
      <c r="B155" s="34" t="s">
        <v>54</v>
      </c>
      <c r="C155" s="25">
        <v>997848349</v>
      </c>
      <c r="D155" s="25">
        <f t="shared" si="26"/>
        <v>-22584800.830000043</v>
      </c>
      <c r="E155" s="25">
        <v>975263548.16999996</v>
      </c>
      <c r="F155" s="26">
        <v>49735393.510000005</v>
      </c>
      <c r="G155" s="26">
        <f t="shared" si="27"/>
        <v>49735393.510000005</v>
      </c>
      <c r="H155" s="25">
        <f t="shared" si="28"/>
        <v>925528154.65999997</v>
      </c>
      <c r="I155" s="25">
        <v>109675318.17</v>
      </c>
      <c r="J155" s="25">
        <f t="shared" si="29"/>
        <v>815852836.49000001</v>
      </c>
    </row>
    <row r="156" spans="1:10" x14ac:dyDescent="0.25">
      <c r="A156" s="25"/>
      <c r="B156" s="34" t="s">
        <v>55</v>
      </c>
      <c r="C156" s="25">
        <v>585415273</v>
      </c>
      <c r="D156" s="25">
        <f t="shared" si="26"/>
        <v>-6976810.25</v>
      </c>
      <c r="E156" s="25">
        <v>578438462.75</v>
      </c>
      <c r="F156" s="26">
        <v>55170960.550000004</v>
      </c>
      <c r="G156" s="26">
        <f t="shared" si="27"/>
        <v>55170960.550000004</v>
      </c>
      <c r="H156" s="25">
        <f t="shared" si="28"/>
        <v>523267502.19999999</v>
      </c>
      <c r="I156" s="25">
        <v>35453670.689999998</v>
      </c>
      <c r="J156" s="25">
        <f t="shared" si="29"/>
        <v>487813831.50999999</v>
      </c>
    </row>
    <row r="157" spans="1:10" x14ac:dyDescent="0.25">
      <c r="A157" s="25"/>
      <c r="B157" s="34" t="s">
        <v>56</v>
      </c>
      <c r="C157" s="25">
        <v>683575598</v>
      </c>
      <c r="D157" s="25">
        <f t="shared" si="26"/>
        <v>-19565820.629999995</v>
      </c>
      <c r="E157" s="25">
        <v>664009777.37</v>
      </c>
      <c r="F157" s="26">
        <v>44663044.290000007</v>
      </c>
      <c r="G157" s="26">
        <f t="shared" si="27"/>
        <v>44663044.290000007</v>
      </c>
      <c r="H157" s="25">
        <f t="shared" si="28"/>
        <v>619346733.08000004</v>
      </c>
      <c r="I157" s="25">
        <v>147025210.90000001</v>
      </c>
      <c r="J157" s="25">
        <f t="shared" si="29"/>
        <v>472321522.18000007</v>
      </c>
    </row>
    <row r="158" spans="1:10" x14ac:dyDescent="0.25">
      <c r="A158" s="25"/>
      <c r="B158" s="28" t="s">
        <v>57</v>
      </c>
      <c r="C158" s="21">
        <f>+C159+C160</f>
        <v>951769143</v>
      </c>
      <c r="D158" s="21">
        <f t="shared" ref="D158:J158" si="31">+D159+D160</f>
        <v>-28595080.069999933</v>
      </c>
      <c r="E158" s="21">
        <f t="shared" si="31"/>
        <v>923174062.93000007</v>
      </c>
      <c r="F158" s="21">
        <f t="shared" si="31"/>
        <v>0</v>
      </c>
      <c r="G158" s="21">
        <f t="shared" si="31"/>
        <v>0</v>
      </c>
      <c r="H158" s="21">
        <f t="shared" si="31"/>
        <v>923174062.93000007</v>
      </c>
      <c r="I158" s="21">
        <f t="shared" si="31"/>
        <v>0</v>
      </c>
      <c r="J158" s="21">
        <f t="shared" si="31"/>
        <v>923174062.93000007</v>
      </c>
    </row>
    <row r="159" spans="1:10" x14ac:dyDescent="0.25">
      <c r="A159" s="25"/>
      <c r="B159" s="34" t="s">
        <v>58</v>
      </c>
      <c r="C159" s="25">
        <v>51873075</v>
      </c>
      <c r="D159" s="25">
        <f t="shared" si="26"/>
        <v>0</v>
      </c>
      <c r="E159" s="25">
        <v>51873075</v>
      </c>
      <c r="F159" s="26">
        <v>0</v>
      </c>
      <c r="G159" s="26">
        <f t="shared" si="27"/>
        <v>0</v>
      </c>
      <c r="H159" s="25">
        <f t="shared" si="28"/>
        <v>51873075</v>
      </c>
      <c r="I159" s="25">
        <v>0</v>
      </c>
      <c r="J159" s="25">
        <f t="shared" si="29"/>
        <v>51873075</v>
      </c>
    </row>
    <row r="160" spans="1:10" x14ac:dyDescent="0.25">
      <c r="A160" s="25"/>
      <c r="B160" s="34" t="s">
        <v>67</v>
      </c>
      <c r="C160" s="25">
        <v>899896068</v>
      </c>
      <c r="D160" s="25">
        <f t="shared" si="26"/>
        <v>-28595080.069999933</v>
      </c>
      <c r="E160" s="25">
        <v>871300987.93000007</v>
      </c>
      <c r="F160" s="26">
        <v>0</v>
      </c>
      <c r="G160" s="26">
        <f t="shared" si="27"/>
        <v>0</v>
      </c>
      <c r="H160" s="25">
        <f t="shared" si="28"/>
        <v>871300987.93000007</v>
      </c>
      <c r="I160" s="25">
        <v>0</v>
      </c>
      <c r="J160" s="25">
        <f t="shared" si="29"/>
        <v>871300987.93000007</v>
      </c>
    </row>
    <row r="161" spans="1:10" x14ac:dyDescent="0.25">
      <c r="A161" s="25"/>
      <c r="B161" s="27" t="s">
        <v>141</v>
      </c>
      <c r="C161" s="21">
        <f>+C162</f>
        <v>10374615</v>
      </c>
      <c r="D161" s="21">
        <f t="shared" ref="D161:J161" si="32">+D162</f>
        <v>0</v>
      </c>
      <c r="E161" s="21">
        <f t="shared" si="32"/>
        <v>10374615</v>
      </c>
      <c r="F161" s="21">
        <f t="shared" si="32"/>
        <v>0</v>
      </c>
      <c r="G161" s="21">
        <f t="shared" si="32"/>
        <v>0</v>
      </c>
      <c r="H161" s="21">
        <f t="shared" si="32"/>
        <v>10374615</v>
      </c>
      <c r="I161" s="21">
        <f t="shared" si="32"/>
        <v>0</v>
      </c>
      <c r="J161" s="21">
        <f t="shared" si="32"/>
        <v>10374615</v>
      </c>
    </row>
    <row r="162" spans="1:10" x14ac:dyDescent="0.25">
      <c r="A162" s="25"/>
      <c r="B162" s="34" t="s">
        <v>79</v>
      </c>
      <c r="C162" s="25">
        <v>10374615</v>
      </c>
      <c r="D162" s="25">
        <f t="shared" si="26"/>
        <v>0</v>
      </c>
      <c r="E162" s="25">
        <v>10374615</v>
      </c>
      <c r="F162" s="26">
        <v>0</v>
      </c>
      <c r="G162" s="26">
        <f t="shared" si="27"/>
        <v>0</v>
      </c>
      <c r="H162" s="25">
        <f t="shared" si="28"/>
        <v>10374615</v>
      </c>
      <c r="I162" s="25">
        <v>0</v>
      </c>
      <c r="J162" s="25">
        <f t="shared" si="29"/>
        <v>10374615</v>
      </c>
    </row>
    <row r="163" spans="1:10" x14ac:dyDescent="0.25">
      <c r="A163" s="25"/>
      <c r="B163" s="27" t="s">
        <v>81</v>
      </c>
      <c r="C163" s="21">
        <f>+C164+C165</f>
        <v>296415253</v>
      </c>
      <c r="D163" s="21">
        <f t="shared" ref="D163:J163" si="33">+D164+D165</f>
        <v>0</v>
      </c>
      <c r="E163" s="21">
        <f t="shared" si="33"/>
        <v>296415253</v>
      </c>
      <c r="F163" s="21">
        <f>+F164+F165</f>
        <v>0</v>
      </c>
      <c r="G163" s="21">
        <f t="shared" si="33"/>
        <v>0</v>
      </c>
      <c r="H163" s="21">
        <f t="shared" si="33"/>
        <v>296415253</v>
      </c>
      <c r="I163" s="21">
        <f t="shared" si="33"/>
        <v>0</v>
      </c>
      <c r="J163" s="21">
        <f t="shared" si="33"/>
        <v>296415253</v>
      </c>
    </row>
    <row r="164" spans="1:10" x14ac:dyDescent="0.25">
      <c r="A164" s="25"/>
      <c r="B164" s="34" t="s">
        <v>87</v>
      </c>
      <c r="C164" s="25">
        <v>109672183</v>
      </c>
      <c r="D164" s="25">
        <f t="shared" si="26"/>
        <v>0</v>
      </c>
      <c r="E164" s="25">
        <v>109672183</v>
      </c>
      <c r="F164" s="26">
        <v>0</v>
      </c>
      <c r="G164" s="26">
        <f t="shared" si="27"/>
        <v>0</v>
      </c>
      <c r="H164" s="25">
        <f t="shared" si="28"/>
        <v>109672183</v>
      </c>
      <c r="I164" s="25">
        <v>0</v>
      </c>
      <c r="J164" s="25">
        <f t="shared" si="29"/>
        <v>109672183</v>
      </c>
    </row>
    <row r="165" spans="1:10" x14ac:dyDescent="0.25">
      <c r="A165" s="25"/>
      <c r="B165" s="34" t="s">
        <v>89</v>
      </c>
      <c r="C165" s="25">
        <v>186743070</v>
      </c>
      <c r="D165" s="25">
        <f t="shared" si="26"/>
        <v>0</v>
      </c>
      <c r="E165" s="25">
        <v>186743070</v>
      </c>
      <c r="F165" s="26">
        <v>0</v>
      </c>
      <c r="G165" s="26">
        <f t="shared" si="27"/>
        <v>0</v>
      </c>
      <c r="H165" s="25">
        <f t="shared" si="28"/>
        <v>186743070</v>
      </c>
      <c r="I165" s="25">
        <v>0</v>
      </c>
      <c r="J165" s="25">
        <f t="shared" si="29"/>
        <v>186743070</v>
      </c>
    </row>
    <row r="166" spans="1:10" x14ac:dyDescent="0.25">
      <c r="A166" s="25"/>
      <c r="B166" s="21" t="s">
        <v>91</v>
      </c>
      <c r="C166" s="21">
        <f>+C167</f>
        <v>3636533171</v>
      </c>
      <c r="D166" s="21">
        <f t="shared" ref="D166:J166" si="34">+D167</f>
        <v>0</v>
      </c>
      <c r="E166" s="21">
        <f t="shared" si="34"/>
        <v>3636533171</v>
      </c>
      <c r="F166" s="21">
        <f t="shared" si="34"/>
        <v>614378763.68000007</v>
      </c>
      <c r="G166" s="21">
        <f t="shared" si="34"/>
        <v>614378763.68000007</v>
      </c>
      <c r="H166" s="21">
        <f t="shared" si="34"/>
        <v>3022154407.3199997</v>
      </c>
      <c r="I166" s="21">
        <f t="shared" si="34"/>
        <v>165559983.36000001</v>
      </c>
      <c r="J166" s="21">
        <f t="shared" si="34"/>
        <v>2856594423.9599996</v>
      </c>
    </row>
    <row r="167" spans="1:10" x14ac:dyDescent="0.25">
      <c r="A167" s="25"/>
      <c r="B167" s="27" t="s">
        <v>92</v>
      </c>
      <c r="C167" s="21">
        <f>+SUM(C168:C170)</f>
        <v>3636533171</v>
      </c>
      <c r="D167" s="21">
        <f t="shared" ref="D167:J167" si="35">+SUM(D168:D170)</f>
        <v>0</v>
      </c>
      <c r="E167" s="21">
        <f t="shared" si="35"/>
        <v>3636533171</v>
      </c>
      <c r="F167" s="21">
        <f t="shared" si="35"/>
        <v>614378763.68000007</v>
      </c>
      <c r="G167" s="21">
        <f t="shared" si="35"/>
        <v>614378763.68000007</v>
      </c>
      <c r="H167" s="21">
        <f t="shared" si="35"/>
        <v>3022154407.3199997</v>
      </c>
      <c r="I167" s="21">
        <f t="shared" si="35"/>
        <v>165559983.36000001</v>
      </c>
      <c r="J167" s="21">
        <f t="shared" si="35"/>
        <v>2856594423.9599996</v>
      </c>
    </row>
    <row r="168" spans="1:10" x14ac:dyDescent="0.25">
      <c r="A168" s="25"/>
      <c r="B168" s="34" t="s">
        <v>98</v>
      </c>
      <c r="C168" s="25">
        <v>48671668</v>
      </c>
      <c r="D168" s="25">
        <f t="shared" si="26"/>
        <v>0</v>
      </c>
      <c r="E168" s="25">
        <v>48671668</v>
      </c>
      <c r="F168" s="26">
        <v>0</v>
      </c>
      <c r="G168" s="26">
        <f t="shared" si="27"/>
        <v>0</v>
      </c>
      <c r="H168" s="25">
        <f t="shared" si="28"/>
        <v>48671668</v>
      </c>
      <c r="I168" s="25">
        <v>0</v>
      </c>
      <c r="J168" s="25">
        <f t="shared" si="29"/>
        <v>48671668</v>
      </c>
    </row>
    <row r="169" spans="1:10" x14ac:dyDescent="0.25">
      <c r="A169" s="25"/>
      <c r="B169" s="34" t="s">
        <v>103</v>
      </c>
      <c r="C169" s="25">
        <v>771494015</v>
      </c>
      <c r="D169" s="25">
        <f t="shared" si="26"/>
        <v>0</v>
      </c>
      <c r="E169" s="25">
        <v>771494015</v>
      </c>
      <c r="F169" s="26">
        <v>0</v>
      </c>
      <c r="G169" s="26">
        <f t="shared" si="27"/>
        <v>0</v>
      </c>
      <c r="H169" s="25">
        <f t="shared" si="28"/>
        <v>771494015</v>
      </c>
      <c r="I169" s="25">
        <v>165019800</v>
      </c>
      <c r="J169" s="25">
        <f>+H169-I169</f>
        <v>606474215</v>
      </c>
    </row>
    <row r="170" spans="1:10" x14ac:dyDescent="0.25">
      <c r="A170" s="25"/>
      <c r="B170" s="34" t="s">
        <v>118</v>
      </c>
      <c r="C170" s="25">
        <v>2816367488</v>
      </c>
      <c r="D170" s="25">
        <f t="shared" si="26"/>
        <v>0</v>
      </c>
      <c r="E170" s="25">
        <v>2816367488</v>
      </c>
      <c r="F170" s="26">
        <v>614378763.68000007</v>
      </c>
      <c r="G170" s="26">
        <f t="shared" si="27"/>
        <v>614378763.68000007</v>
      </c>
      <c r="H170" s="25">
        <f>+E170-F170</f>
        <v>2201988724.3199997</v>
      </c>
      <c r="I170" s="25">
        <v>540183.36</v>
      </c>
      <c r="J170" s="25">
        <f t="shared" si="29"/>
        <v>2201448540.9599996</v>
      </c>
    </row>
    <row r="171" spans="1:10" x14ac:dyDescent="0.25">
      <c r="A171" s="35" t="s">
        <v>142</v>
      </c>
      <c r="B171" s="35"/>
      <c r="C171" s="36">
        <f>+C134+C8</f>
        <v>275355714117</v>
      </c>
      <c r="D171" s="36">
        <f t="shared" si="26"/>
        <v>305773803.67999268</v>
      </c>
      <c r="E171" s="36">
        <f t="shared" ref="E171:J171" si="36">+E134+E8</f>
        <v>275661487920.67999</v>
      </c>
      <c r="F171" s="36">
        <f t="shared" si="36"/>
        <v>45895766966.349998</v>
      </c>
      <c r="G171" s="36">
        <f t="shared" si="36"/>
        <v>45895766966.349998</v>
      </c>
      <c r="H171" s="36">
        <f t="shared" si="36"/>
        <v>229765720954.33002</v>
      </c>
      <c r="I171" s="36">
        <f t="shared" si="36"/>
        <v>59963760071.480011</v>
      </c>
      <c r="J171" s="36">
        <f t="shared" si="36"/>
        <v>169801960882.84998</v>
      </c>
    </row>
    <row r="172" spans="1:10" x14ac:dyDescent="0.25">
      <c r="A172" s="37" t="s">
        <v>143</v>
      </c>
      <c r="B172" s="38"/>
      <c r="C172" s="39"/>
      <c r="D172" s="40"/>
      <c r="E172" s="39"/>
      <c r="F172" s="39"/>
      <c r="G172" s="39"/>
      <c r="H172" s="40"/>
    </row>
    <row r="173" spans="1:10" x14ac:dyDescent="0.25">
      <c r="A173" s="37" t="s">
        <v>144</v>
      </c>
      <c r="B173" s="37"/>
      <c r="C173" s="41"/>
      <c r="D173" s="19"/>
      <c r="E173" s="19"/>
      <c r="F173" s="19"/>
      <c r="G173" s="19"/>
      <c r="H173" s="19"/>
    </row>
    <row r="174" spans="1:10" x14ac:dyDescent="0.25">
      <c r="A174" s="42" t="s">
        <v>145</v>
      </c>
      <c r="B174" s="42"/>
      <c r="C174" s="43"/>
      <c r="D174" s="19"/>
      <c r="E174" s="19"/>
      <c r="F174" s="19"/>
      <c r="G174" s="19"/>
      <c r="H174" s="19"/>
    </row>
    <row r="175" spans="1:10" x14ac:dyDescent="0.25">
      <c r="A175" s="42" t="s">
        <v>146</v>
      </c>
      <c r="B175" s="42"/>
      <c r="C175" s="43"/>
      <c r="D175" s="19"/>
      <c r="E175" s="19"/>
      <c r="F175" s="19"/>
      <c r="G175" s="19"/>
      <c r="H175" s="19"/>
    </row>
    <row r="176" spans="1:10" x14ac:dyDescent="0.25">
      <c r="A176" s="42" t="s">
        <v>147</v>
      </c>
      <c r="B176" s="42"/>
      <c r="C176" s="43"/>
      <c r="D176" s="19"/>
      <c r="E176" s="19"/>
      <c r="F176" s="19"/>
      <c r="G176" s="19"/>
      <c r="H176" s="19"/>
    </row>
  </sheetData>
  <mergeCells count="11">
    <mergeCell ref="A171:B171"/>
    <mergeCell ref="A1:J1"/>
    <mergeCell ref="A2:J2"/>
    <mergeCell ref="A3:J3"/>
    <mergeCell ref="A4:J4"/>
    <mergeCell ref="A5:J5"/>
    <mergeCell ref="A6:B7"/>
    <mergeCell ref="C6:G6"/>
    <mergeCell ref="H6:H7"/>
    <mergeCell ref="I6:I7"/>
    <mergeCell ref="J6:J7"/>
  </mergeCells>
  <printOptions horizontalCentered="1" verticalCentered="1"/>
  <pageMargins left="0.56000000000000005" right="0.41" top="1.07" bottom="0.74803149606299213" header="0.31496062992125984" footer="0.31496062992125984"/>
  <pageSetup scale="49" orientation="portrait" r:id="rId1"/>
  <headerFooter>
    <oddHeader>&amp;L&amp;G</oddHeader>
  </headerFooter>
  <rowBreaks count="2" manualBreakCount="2">
    <brk id="67" max="16383" man="1"/>
    <brk id="133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6307F-1EE4-4DC7-A2A0-9D96AF619A51}">
  <sheetPr>
    <pageSetUpPr fitToPage="1"/>
  </sheetPr>
  <dimension ref="A1:AY30"/>
  <sheetViews>
    <sheetView showGridLines="0" view="pageBreakPreview" zoomScale="70" zoomScaleNormal="100" zoomScaleSheetLayoutView="70" zoomScalePageLayoutView="70" workbookViewId="0">
      <selection activeCell="C29" sqref="C29"/>
    </sheetView>
  </sheetViews>
  <sheetFormatPr baseColWidth="10" defaultColWidth="11.42578125" defaultRowHeight="12.75" x14ac:dyDescent="0.25"/>
  <cols>
    <col min="1" max="1" width="3" style="46" customWidth="1"/>
    <col min="2" max="2" width="32.5703125" style="46" customWidth="1"/>
    <col min="3" max="4" width="18.85546875" style="46" customWidth="1"/>
    <col min="5" max="5" width="20.7109375" style="46" customWidth="1"/>
    <col min="6" max="10" width="18.85546875" style="46" customWidth="1"/>
    <col min="11" max="16384" width="11.42578125" style="46"/>
  </cols>
  <sheetData>
    <row r="1" spans="1:51" ht="11.1" customHeight="1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5"/>
    </row>
    <row r="2" spans="1:51" ht="11.1" customHeight="1" x14ac:dyDescent="0.25">
      <c r="A2" s="2" t="s">
        <v>148</v>
      </c>
      <c r="B2" s="2"/>
      <c r="C2" s="2"/>
      <c r="D2" s="2"/>
      <c r="E2" s="2"/>
      <c r="F2" s="2"/>
      <c r="G2" s="2"/>
      <c r="H2" s="2"/>
      <c r="I2" s="2"/>
      <c r="J2" s="2"/>
      <c r="K2" s="45"/>
    </row>
    <row r="3" spans="1:51" ht="11.1" customHeight="1" x14ac:dyDescent="0.25">
      <c r="A3" s="2" t="s">
        <v>149</v>
      </c>
      <c r="B3" s="2"/>
      <c r="C3" s="2"/>
      <c r="D3" s="2"/>
      <c r="E3" s="2"/>
      <c r="F3" s="2"/>
      <c r="G3" s="2"/>
      <c r="H3" s="2"/>
      <c r="I3" s="2"/>
      <c r="J3" s="2"/>
      <c r="K3" s="45"/>
    </row>
    <row r="4" spans="1:51" ht="11.1" customHeight="1" x14ac:dyDescent="0.25">
      <c r="A4" s="47" t="s">
        <v>3</v>
      </c>
      <c r="B4" s="48"/>
      <c r="C4" s="48"/>
      <c r="D4" s="48"/>
      <c r="E4" s="48"/>
      <c r="F4" s="48"/>
      <c r="G4" s="48"/>
      <c r="H4" s="48"/>
      <c r="I4" s="48"/>
      <c r="J4" s="48"/>
      <c r="K4" s="45"/>
    </row>
    <row r="5" spans="1:51" ht="11.1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45"/>
    </row>
    <row r="6" spans="1:51" ht="11.1" customHeight="1" x14ac:dyDescent="0.25">
      <c r="A6" s="11" t="s">
        <v>150</v>
      </c>
      <c r="B6" s="12"/>
      <c r="C6" s="6" t="s">
        <v>6</v>
      </c>
      <c r="D6" s="7"/>
      <c r="E6" s="7"/>
      <c r="F6" s="7"/>
      <c r="G6" s="8"/>
      <c r="H6" s="49" t="s">
        <v>151</v>
      </c>
      <c r="I6" s="49" t="s">
        <v>152</v>
      </c>
      <c r="J6" s="10" t="s">
        <v>153</v>
      </c>
      <c r="K6" s="45"/>
    </row>
    <row r="7" spans="1:51" ht="25.5" x14ac:dyDescent="0.25">
      <c r="A7" s="50"/>
      <c r="B7" s="51"/>
      <c r="C7" s="52" t="s">
        <v>10</v>
      </c>
      <c r="D7" s="53" t="s">
        <v>11</v>
      </c>
      <c r="E7" s="54" t="s">
        <v>12</v>
      </c>
      <c r="F7" s="54" t="s">
        <v>13</v>
      </c>
      <c r="G7" s="55" t="s">
        <v>14</v>
      </c>
      <c r="H7" s="56"/>
      <c r="I7" s="56"/>
      <c r="J7" s="57"/>
      <c r="K7" s="45"/>
    </row>
    <row r="8" spans="1:51" ht="31.5" customHeight="1" x14ac:dyDescent="0.25">
      <c r="A8" s="58" t="s">
        <v>154</v>
      </c>
      <c r="B8" s="59"/>
      <c r="C8" s="60">
        <v>200472961360</v>
      </c>
      <c r="D8" s="60">
        <v>-37923434.000030518</v>
      </c>
      <c r="E8" s="60">
        <v>200435037925.99997</v>
      </c>
      <c r="F8" s="60">
        <v>34927081968.749969</v>
      </c>
      <c r="G8" s="60">
        <v>34927081968.749969</v>
      </c>
      <c r="H8" s="60">
        <v>165507955957.25</v>
      </c>
      <c r="I8" s="60">
        <v>39270051918.229996</v>
      </c>
      <c r="J8" s="60">
        <v>126237904039.02</v>
      </c>
      <c r="K8" s="38" t="str">
        <f>IF(OR(F8=G8,F8&gt;G8),"Correcto","Incorrecto")</f>
        <v>Correcto</v>
      </c>
      <c r="L8" s="61"/>
    </row>
    <row r="9" spans="1:51" ht="31.5" customHeight="1" x14ac:dyDescent="0.25">
      <c r="A9" s="58"/>
      <c r="B9" s="62" t="s">
        <v>17</v>
      </c>
      <c r="C9" s="63">
        <v>176462711981</v>
      </c>
      <c r="D9" s="63">
        <v>-37923434.000030518</v>
      </c>
      <c r="E9" s="63">
        <v>176424788546.99997</v>
      </c>
      <c r="F9" s="63">
        <v>28629417849.749966</v>
      </c>
      <c r="G9" s="63">
        <v>28629417849.749966</v>
      </c>
      <c r="H9" s="63">
        <v>147795370697.25</v>
      </c>
      <c r="I9" s="63">
        <v>21606746080.229992</v>
      </c>
      <c r="J9" s="63">
        <v>126188624617.02</v>
      </c>
      <c r="K9" s="38"/>
      <c r="L9" s="61"/>
    </row>
    <row r="10" spans="1:51" ht="31.5" customHeight="1" x14ac:dyDescent="0.25">
      <c r="A10" s="58"/>
      <c r="B10" s="62" t="s">
        <v>75</v>
      </c>
      <c r="C10" s="63">
        <v>2194503270</v>
      </c>
      <c r="D10" s="63">
        <v>0</v>
      </c>
      <c r="E10" s="63">
        <v>2194503270</v>
      </c>
      <c r="F10" s="63">
        <v>579252992</v>
      </c>
      <c r="G10" s="63">
        <v>579252992</v>
      </c>
      <c r="H10" s="63">
        <v>1615250278</v>
      </c>
      <c r="I10" s="63">
        <v>1615250278</v>
      </c>
      <c r="J10" s="63">
        <v>0</v>
      </c>
      <c r="K10" s="38"/>
      <c r="L10" s="61"/>
    </row>
    <row r="11" spans="1:51" ht="31.5" customHeight="1" x14ac:dyDescent="0.25">
      <c r="A11" s="59"/>
      <c r="B11" s="62" t="s">
        <v>141</v>
      </c>
      <c r="C11" s="64">
        <v>7663737679</v>
      </c>
      <c r="D11" s="63">
        <v>0</v>
      </c>
      <c r="E11" s="64">
        <v>7663737679</v>
      </c>
      <c r="F11" s="64">
        <v>1915286004</v>
      </c>
      <c r="G11" s="64">
        <v>1915286004</v>
      </c>
      <c r="H11" s="63">
        <v>5748451675</v>
      </c>
      <c r="I11" s="64">
        <v>5745858022</v>
      </c>
      <c r="J11" s="63">
        <v>2593653</v>
      </c>
      <c r="K11" s="38"/>
      <c r="L11" s="61"/>
    </row>
    <row r="12" spans="1:51" ht="31.5" customHeight="1" x14ac:dyDescent="0.25">
      <c r="A12" s="59"/>
      <c r="B12" s="62" t="s">
        <v>81</v>
      </c>
      <c r="C12" s="64">
        <v>14152008430</v>
      </c>
      <c r="D12" s="63">
        <v>0</v>
      </c>
      <c r="E12" s="64">
        <v>14152008430</v>
      </c>
      <c r="F12" s="64">
        <v>3803125123</v>
      </c>
      <c r="G12" s="64">
        <v>3803125123</v>
      </c>
      <c r="H12" s="63">
        <v>10348883307</v>
      </c>
      <c r="I12" s="64">
        <v>10302197538</v>
      </c>
      <c r="J12" s="63">
        <v>46685769</v>
      </c>
      <c r="K12" s="38"/>
      <c r="L12" s="61"/>
    </row>
    <row r="13" spans="1:51" ht="31.5" customHeight="1" x14ac:dyDescent="0.25">
      <c r="A13" s="58" t="s">
        <v>155</v>
      </c>
      <c r="B13" s="59"/>
      <c r="C13" s="60">
        <v>16475460468</v>
      </c>
      <c r="D13" s="60">
        <v>-172302762.3200016</v>
      </c>
      <c r="E13" s="60">
        <v>16303157705.679998</v>
      </c>
      <c r="F13" s="60">
        <v>995514120.26999986</v>
      </c>
      <c r="G13" s="60">
        <v>995514120.26999986</v>
      </c>
      <c r="H13" s="60">
        <v>15307643585.409998</v>
      </c>
      <c r="I13" s="60">
        <v>2382061739.0100002</v>
      </c>
      <c r="J13" s="60">
        <v>12925581846.399998</v>
      </c>
      <c r="K13" s="38" t="str">
        <f>IF(OR(F13=G13,F13&gt;G13),"Correcto","Incorrecto")</f>
        <v>Correcto</v>
      </c>
      <c r="L13" s="61"/>
    </row>
    <row r="14" spans="1:51" ht="31.5" customHeight="1" x14ac:dyDescent="0.25">
      <c r="A14" s="58"/>
      <c r="B14" s="62" t="s">
        <v>17</v>
      </c>
      <c r="C14" s="63">
        <v>16168670600</v>
      </c>
      <c r="D14" s="63">
        <v>-172302762.3200016</v>
      </c>
      <c r="E14" s="63">
        <v>15996367837.679998</v>
      </c>
      <c r="F14" s="63">
        <v>995514120.26999986</v>
      </c>
      <c r="G14" s="63">
        <v>995514120.26999986</v>
      </c>
      <c r="H14" s="63">
        <v>15000853717.409998</v>
      </c>
      <c r="I14" s="63">
        <v>2382061739.0100002</v>
      </c>
      <c r="J14" s="63">
        <v>12618791978.399998</v>
      </c>
      <c r="K14" s="38"/>
      <c r="L14" s="61"/>
    </row>
    <row r="15" spans="1:51" ht="31.5" customHeight="1" x14ac:dyDescent="0.25">
      <c r="A15" s="58"/>
      <c r="B15" s="62" t="s">
        <v>75</v>
      </c>
      <c r="C15" s="63"/>
      <c r="D15" s="63">
        <v>0</v>
      </c>
      <c r="E15" s="63"/>
      <c r="F15" s="63"/>
      <c r="G15" s="63">
        <v>0</v>
      </c>
      <c r="H15" s="63">
        <v>0</v>
      </c>
      <c r="I15" s="63"/>
      <c r="J15" s="63">
        <v>0</v>
      </c>
      <c r="K15" s="38"/>
      <c r="L15" s="61"/>
    </row>
    <row r="16" spans="1:51" ht="31.5" customHeight="1" x14ac:dyDescent="0.2">
      <c r="A16" s="59"/>
      <c r="B16" s="62" t="s">
        <v>141</v>
      </c>
      <c r="C16" s="64">
        <v>10374615</v>
      </c>
      <c r="D16" s="63">
        <v>0</v>
      </c>
      <c r="E16" s="64">
        <v>10374615</v>
      </c>
      <c r="F16" s="64">
        <v>0</v>
      </c>
      <c r="G16" s="64">
        <v>0</v>
      </c>
      <c r="H16" s="63">
        <v>10374615</v>
      </c>
      <c r="I16" s="64">
        <v>0</v>
      </c>
      <c r="J16" s="63">
        <v>10374615</v>
      </c>
      <c r="K16" s="38"/>
      <c r="L16" s="61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</row>
    <row r="17" spans="1:51" ht="31.5" customHeight="1" x14ac:dyDescent="0.2">
      <c r="A17" s="59"/>
      <c r="B17" s="62" t="s">
        <v>81</v>
      </c>
      <c r="C17" s="64">
        <v>296415253</v>
      </c>
      <c r="D17" s="63">
        <v>0</v>
      </c>
      <c r="E17" s="64">
        <v>296415253</v>
      </c>
      <c r="F17" s="64">
        <v>0</v>
      </c>
      <c r="G17" s="64">
        <v>0</v>
      </c>
      <c r="H17" s="63">
        <v>296415253</v>
      </c>
      <c r="I17" s="64">
        <v>0</v>
      </c>
      <c r="J17" s="63">
        <v>296415253</v>
      </c>
      <c r="K17" s="38"/>
      <c r="L17" s="61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</row>
    <row r="18" spans="1:51" ht="31.5" customHeight="1" x14ac:dyDescent="0.25">
      <c r="A18" s="58" t="s">
        <v>156</v>
      </c>
      <c r="B18" s="66"/>
      <c r="C18" s="60">
        <v>216948421828</v>
      </c>
      <c r="D18" s="60">
        <v>-210226196.32003784</v>
      </c>
      <c r="E18" s="60">
        <v>216738195631.67996</v>
      </c>
      <c r="F18" s="60">
        <v>35922596089.019966</v>
      </c>
      <c r="G18" s="60">
        <v>35922596089.019966</v>
      </c>
      <c r="H18" s="60">
        <v>180815599542.66</v>
      </c>
      <c r="I18" s="60">
        <v>41652113657.239998</v>
      </c>
      <c r="J18" s="60">
        <v>139163485885.42001</v>
      </c>
      <c r="K18" s="38" t="str">
        <f>IF(OR(F18=G18,F18&gt;G18),"Correcto","Incorrecto")</f>
        <v>Correcto</v>
      </c>
      <c r="L18" s="61"/>
    </row>
    <row r="19" spans="1:51" x14ac:dyDescent="0.25">
      <c r="A19" s="67" t="s">
        <v>143</v>
      </c>
      <c r="B19" s="67"/>
      <c r="C19" s="67"/>
      <c r="D19" s="67"/>
      <c r="E19" s="67"/>
      <c r="F19" s="61"/>
      <c r="G19" s="61"/>
      <c r="H19" s="61"/>
      <c r="I19" s="61"/>
      <c r="J19" s="61"/>
      <c r="K19" s="38"/>
      <c r="L19" s="61"/>
    </row>
    <row r="20" spans="1:51" x14ac:dyDescent="0.25">
      <c r="A20" s="67" t="s">
        <v>157</v>
      </c>
      <c r="B20" s="67"/>
      <c r="C20" s="67"/>
      <c r="D20" s="67"/>
      <c r="E20" s="67"/>
      <c r="F20" s="61"/>
      <c r="G20" s="61"/>
      <c r="H20" s="61"/>
      <c r="I20" s="61"/>
      <c r="J20" s="61"/>
      <c r="K20" s="38"/>
      <c r="L20" s="61"/>
    </row>
    <row r="21" spans="1:51" x14ac:dyDescent="0.25">
      <c r="A21" s="68" t="s">
        <v>145</v>
      </c>
      <c r="B21" s="67"/>
      <c r="C21" s="67"/>
      <c r="D21" s="67"/>
      <c r="E21" s="67"/>
      <c r="F21" s="61"/>
      <c r="G21" s="61"/>
      <c r="H21" s="61"/>
      <c r="I21" s="61"/>
      <c r="K21" s="38"/>
      <c r="L21" s="61"/>
    </row>
    <row r="22" spans="1:51" x14ac:dyDescent="0.25">
      <c r="A22" s="68" t="s">
        <v>146</v>
      </c>
      <c r="B22" s="67"/>
      <c r="C22" s="67"/>
      <c r="D22" s="67"/>
      <c r="E22" s="67"/>
      <c r="F22" s="61"/>
      <c r="G22" s="61"/>
      <c r="H22" s="61"/>
      <c r="I22" s="61"/>
      <c r="J22" s="61"/>
      <c r="K22" s="38"/>
      <c r="L22" s="61"/>
    </row>
    <row r="23" spans="1:51" ht="11.25" customHeight="1" x14ac:dyDescent="0.25">
      <c r="A23" s="68" t="s">
        <v>158</v>
      </c>
      <c r="B23" s="68"/>
      <c r="C23" s="69"/>
      <c r="D23" s="69"/>
      <c r="E23" s="69"/>
      <c r="F23" s="70"/>
      <c r="G23" s="70"/>
      <c r="H23" s="70"/>
      <c r="I23" s="70"/>
      <c r="J23" s="70"/>
      <c r="K23" s="38"/>
      <c r="L23" s="61"/>
    </row>
    <row r="24" spans="1:51" ht="11.45" customHeight="1" x14ac:dyDescent="0.25">
      <c r="A24" s="68" t="s">
        <v>147</v>
      </c>
      <c r="B24" s="68"/>
      <c r="C24" s="69"/>
      <c r="D24" s="69"/>
      <c r="E24" s="69"/>
      <c r="F24" s="70"/>
      <c r="G24" s="70"/>
      <c r="H24" s="70"/>
      <c r="I24" s="70"/>
      <c r="J24" s="70"/>
      <c r="K24" s="38"/>
      <c r="L24" s="61"/>
    </row>
    <row r="25" spans="1:51" ht="9" customHeight="1" x14ac:dyDescent="0.25">
      <c r="A25" s="68"/>
      <c r="B25" s="68"/>
      <c r="C25" s="69"/>
      <c r="D25" s="69"/>
      <c r="E25" s="69"/>
      <c r="F25" s="70"/>
      <c r="G25" s="70"/>
      <c r="H25" s="70"/>
      <c r="I25" s="70"/>
      <c r="J25" s="70"/>
      <c r="K25" s="38"/>
      <c r="L25" s="61"/>
    </row>
    <row r="26" spans="1:51" ht="8.4499999999999993" customHeight="1" x14ac:dyDescent="0.25">
      <c r="A26" s="71"/>
      <c r="B26" s="71"/>
      <c r="C26" s="71"/>
      <c r="D26" s="71"/>
      <c r="E26" s="71"/>
      <c r="F26" s="70"/>
      <c r="G26" s="70"/>
      <c r="H26" s="70"/>
      <c r="I26" s="70"/>
      <c r="J26" s="70"/>
      <c r="K26" s="38"/>
      <c r="L26" s="61"/>
    </row>
    <row r="27" spans="1:51" ht="13.15" customHeight="1" x14ac:dyDescent="0.25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38"/>
      <c r="L27" s="61"/>
    </row>
    <row r="28" spans="1:51" ht="15" x14ac:dyDescent="0.25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38"/>
      <c r="L28" s="61"/>
    </row>
    <row r="29" spans="1:51" ht="15" x14ac:dyDescent="0.25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2"/>
      <c r="L29" s="61"/>
    </row>
    <row r="30" spans="1:51" ht="15" x14ac:dyDescent="0.25">
      <c r="A30" s="70"/>
      <c r="B30" s="70"/>
      <c r="C30" s="70"/>
      <c r="D30" s="70"/>
      <c r="E30" s="70"/>
      <c r="F30" s="70"/>
      <c r="G30" s="70"/>
      <c r="H30" s="70"/>
      <c r="I30" s="70"/>
      <c r="J30" s="70"/>
    </row>
  </sheetData>
  <sheetProtection formatCells="0" formatColumns="0" formatRows="0" insertRows="0"/>
  <mergeCells count="10">
    <mergeCell ref="A1:J1"/>
    <mergeCell ref="A2:J2"/>
    <mergeCell ref="A3:J3"/>
    <mergeCell ref="A4:J4"/>
    <mergeCell ref="A5:J5"/>
    <mergeCell ref="A6:B7"/>
    <mergeCell ref="C6:G6"/>
    <mergeCell ref="H6:H7"/>
    <mergeCell ref="I6:I7"/>
    <mergeCell ref="J6:J7"/>
  </mergeCells>
  <conditionalFormatting sqref="K8:K10 K18">
    <cfRule type="containsText" dxfId="3" priority="1" operator="containsText" text="Incorrecto">
      <formula>NOT(ISERROR(SEARCH("Incorrecto",K8)))</formula>
    </cfRule>
  </conditionalFormatting>
  <conditionalFormatting sqref="K13:K15">
    <cfRule type="containsText" dxfId="2" priority="2" operator="containsText" text="Incorrecto">
      <formula>NOT(ISERROR(SEARCH("Incorrecto",K13)))</formula>
    </cfRule>
  </conditionalFormatting>
  <printOptions horizontalCentered="1"/>
  <pageMargins left="0.39370078740157483" right="0.39370078740157483" top="1.0236220472440944" bottom="0.59055118110236227" header="0.39370078740157483" footer="0.39370078740157483"/>
  <pageSetup paperSize="119" scale="73" fitToHeight="100" orientation="landscape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1D8E8-1CD1-461A-A918-F2438CD9B716}">
  <dimension ref="A1:AY38"/>
  <sheetViews>
    <sheetView showGridLines="0" zoomScaleNormal="100" zoomScaleSheetLayoutView="115" zoomScalePageLayoutView="70" workbookViewId="0">
      <selection activeCell="C29" sqref="C29"/>
    </sheetView>
  </sheetViews>
  <sheetFormatPr baseColWidth="10" defaultColWidth="11.42578125" defaultRowHeight="12.75" x14ac:dyDescent="0.25"/>
  <cols>
    <col min="1" max="1" width="3" style="46" customWidth="1"/>
    <col min="2" max="2" width="39.28515625" style="46" customWidth="1"/>
    <col min="3" max="10" width="18.85546875" style="46" customWidth="1"/>
    <col min="11" max="16384" width="11.42578125" style="46"/>
  </cols>
  <sheetData>
    <row r="1" spans="1:12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5"/>
    </row>
    <row r="2" spans="1:12" x14ac:dyDescent="0.25">
      <c r="A2" s="2" t="s">
        <v>148</v>
      </c>
      <c r="B2" s="2"/>
      <c r="C2" s="2"/>
      <c r="D2" s="2"/>
      <c r="E2" s="2"/>
      <c r="F2" s="2"/>
      <c r="G2" s="2"/>
      <c r="H2" s="2"/>
      <c r="I2" s="2"/>
      <c r="J2" s="2"/>
      <c r="K2" s="45"/>
    </row>
    <row r="3" spans="1:12" ht="15" x14ac:dyDescent="0.25">
      <c r="A3" s="2" t="s">
        <v>149</v>
      </c>
      <c r="B3" s="2"/>
      <c r="C3" s="2"/>
      <c r="D3" s="2"/>
      <c r="E3" s="2"/>
      <c r="F3" s="2"/>
      <c r="G3" s="2"/>
      <c r="H3" s="2"/>
      <c r="I3" s="2"/>
      <c r="J3" s="2"/>
      <c r="K3" s="45"/>
    </row>
    <row r="4" spans="1:12" x14ac:dyDescent="0.25">
      <c r="A4" s="47" t="s">
        <v>3</v>
      </c>
      <c r="B4" s="48"/>
      <c r="C4" s="48"/>
      <c r="D4" s="48"/>
      <c r="E4" s="48"/>
      <c r="F4" s="48"/>
      <c r="G4" s="48"/>
      <c r="H4" s="48"/>
      <c r="I4" s="48"/>
      <c r="J4" s="48"/>
      <c r="K4" s="45"/>
    </row>
    <row r="5" spans="1:12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45"/>
    </row>
    <row r="6" spans="1:12" x14ac:dyDescent="0.25">
      <c r="A6" s="11" t="s">
        <v>150</v>
      </c>
      <c r="B6" s="12"/>
      <c r="C6" s="6" t="s">
        <v>6</v>
      </c>
      <c r="D6" s="7"/>
      <c r="E6" s="7"/>
      <c r="F6" s="7"/>
      <c r="G6" s="8"/>
      <c r="H6" s="49" t="s">
        <v>151</v>
      </c>
      <c r="I6" s="49" t="s">
        <v>152</v>
      </c>
      <c r="J6" s="10" t="s">
        <v>153</v>
      </c>
      <c r="K6" s="45"/>
    </row>
    <row r="7" spans="1:12" ht="25.5" x14ac:dyDescent="0.25">
      <c r="A7" s="50"/>
      <c r="B7" s="51"/>
      <c r="C7" s="52" t="s">
        <v>10</v>
      </c>
      <c r="D7" s="53" t="s">
        <v>11</v>
      </c>
      <c r="E7" s="54" t="s">
        <v>12</v>
      </c>
      <c r="F7" s="54" t="s">
        <v>13</v>
      </c>
      <c r="G7" s="55" t="s">
        <v>14</v>
      </c>
      <c r="H7" s="56"/>
      <c r="I7" s="56"/>
      <c r="J7" s="57"/>
      <c r="K7" s="45"/>
    </row>
    <row r="8" spans="1:12" x14ac:dyDescent="0.25">
      <c r="A8" s="58" t="s">
        <v>154</v>
      </c>
      <c r="B8" s="59"/>
      <c r="C8" s="60">
        <v>54770759118</v>
      </c>
      <c r="D8" s="60">
        <v>516000000</v>
      </c>
      <c r="E8" s="60">
        <v>55286759118</v>
      </c>
      <c r="F8" s="60">
        <v>9358792113.6499996</v>
      </c>
      <c r="G8" s="60">
        <v>9358792113.6499996</v>
      </c>
      <c r="H8" s="60">
        <v>45927967004.349998</v>
      </c>
      <c r="I8" s="60">
        <v>18146086430.880001</v>
      </c>
      <c r="J8" s="60">
        <v>27781880573.469997</v>
      </c>
      <c r="K8" s="38" t="str">
        <f>IF(OR(F8=G8,F8&gt;G8),"Correcto","Incorrecto")</f>
        <v>Correcto</v>
      </c>
      <c r="L8" s="61"/>
    </row>
    <row r="9" spans="1:12" ht="29.25" customHeight="1" x14ac:dyDescent="0.25">
      <c r="A9" s="58"/>
      <c r="B9" s="62" t="s">
        <v>159</v>
      </c>
      <c r="C9" s="63">
        <v>48328770661</v>
      </c>
      <c r="D9" s="63">
        <v>516000000</v>
      </c>
      <c r="E9" s="63">
        <v>48844770661</v>
      </c>
      <c r="F9" s="63">
        <v>7482497923.6499996</v>
      </c>
      <c r="G9" s="63">
        <v>7482497923.6499996</v>
      </c>
      <c r="H9" s="63">
        <v>41362272737.349998</v>
      </c>
      <c r="I9" s="63">
        <v>13747535619.880001</v>
      </c>
      <c r="J9" s="63">
        <v>27614737117.469997</v>
      </c>
      <c r="K9" s="38"/>
      <c r="L9" s="61"/>
    </row>
    <row r="10" spans="1:12" ht="29.25" customHeight="1" x14ac:dyDescent="0.25">
      <c r="A10" s="58"/>
      <c r="B10" s="62" t="s">
        <v>160</v>
      </c>
      <c r="C10" s="63">
        <v>6274845001</v>
      </c>
      <c r="D10" s="63">
        <v>0</v>
      </c>
      <c r="E10" s="63">
        <v>6274845001</v>
      </c>
      <c r="F10" s="63">
        <v>1876294190</v>
      </c>
      <c r="G10" s="63">
        <v>1876294190</v>
      </c>
      <c r="H10" s="63">
        <v>4398550811</v>
      </c>
      <c r="I10" s="63">
        <v>4398550811</v>
      </c>
      <c r="J10" s="63">
        <v>0</v>
      </c>
      <c r="K10" s="38"/>
      <c r="L10" s="61"/>
    </row>
    <row r="11" spans="1:12" ht="38.25" x14ac:dyDescent="0.25">
      <c r="A11" s="59"/>
      <c r="B11" s="62" t="s">
        <v>161</v>
      </c>
      <c r="C11" s="64">
        <v>167143456</v>
      </c>
      <c r="D11" s="63">
        <v>0</v>
      </c>
      <c r="E11" s="64">
        <v>167143456</v>
      </c>
      <c r="F11" s="64">
        <v>0</v>
      </c>
      <c r="G11" s="64">
        <v>0</v>
      </c>
      <c r="H11" s="63">
        <v>167143456</v>
      </c>
      <c r="I11" s="64">
        <v>0</v>
      </c>
      <c r="J11" s="63">
        <v>167143456</v>
      </c>
      <c r="K11" s="38"/>
      <c r="L11" s="61"/>
    </row>
    <row r="12" spans="1:12" ht="29.25" customHeight="1" x14ac:dyDescent="0.25">
      <c r="A12" s="59"/>
      <c r="B12" s="62" t="s">
        <v>162</v>
      </c>
      <c r="C12" s="64"/>
      <c r="D12" s="63">
        <v>0</v>
      </c>
      <c r="E12" s="64"/>
      <c r="F12" s="64"/>
      <c r="G12" s="64">
        <v>0</v>
      </c>
      <c r="H12" s="63">
        <v>0</v>
      </c>
      <c r="I12" s="64"/>
      <c r="J12" s="63">
        <v>0</v>
      </c>
      <c r="K12" s="38"/>
      <c r="L12" s="61"/>
    </row>
    <row r="13" spans="1:12" ht="38.25" x14ac:dyDescent="0.25">
      <c r="A13" s="59"/>
      <c r="B13" s="62" t="s">
        <v>163</v>
      </c>
      <c r="C13" s="64"/>
      <c r="D13" s="63">
        <v>0</v>
      </c>
      <c r="E13" s="64"/>
      <c r="F13" s="64"/>
      <c r="G13" s="64">
        <v>0</v>
      </c>
      <c r="H13" s="63">
        <v>0</v>
      </c>
      <c r="I13" s="64"/>
      <c r="J13" s="63">
        <v>0</v>
      </c>
      <c r="K13" s="38"/>
      <c r="L13" s="61"/>
    </row>
    <row r="14" spans="1:12" ht="38.25" x14ac:dyDescent="0.25">
      <c r="A14" s="59"/>
      <c r="B14" s="62" t="s">
        <v>164</v>
      </c>
      <c r="C14" s="64"/>
      <c r="D14" s="63">
        <v>0</v>
      </c>
      <c r="E14" s="64"/>
      <c r="F14" s="64"/>
      <c r="G14" s="64">
        <v>0</v>
      </c>
      <c r="H14" s="63">
        <v>0</v>
      </c>
      <c r="I14" s="64"/>
      <c r="J14" s="63">
        <v>0</v>
      </c>
      <c r="K14" s="38"/>
      <c r="L14" s="61"/>
    </row>
    <row r="15" spans="1:12" ht="29.25" customHeight="1" x14ac:dyDescent="0.25">
      <c r="A15" s="59"/>
      <c r="B15" s="62" t="s">
        <v>165</v>
      </c>
      <c r="C15" s="64"/>
      <c r="D15" s="63">
        <v>0</v>
      </c>
      <c r="E15" s="64"/>
      <c r="F15" s="64"/>
      <c r="G15" s="64">
        <v>0</v>
      </c>
      <c r="H15" s="63">
        <v>0</v>
      </c>
      <c r="I15" s="64"/>
      <c r="J15" s="63">
        <v>0</v>
      </c>
      <c r="K15" s="38"/>
      <c r="L15" s="61"/>
    </row>
    <row r="16" spans="1:12" ht="29.25" customHeight="1" x14ac:dyDescent="0.25">
      <c r="A16" s="58" t="s">
        <v>155</v>
      </c>
      <c r="B16" s="59"/>
      <c r="C16" s="60">
        <v>3636533171</v>
      </c>
      <c r="D16" s="60">
        <v>0</v>
      </c>
      <c r="E16" s="60">
        <v>3636533171</v>
      </c>
      <c r="F16" s="60">
        <v>614378763.68000007</v>
      </c>
      <c r="G16" s="60">
        <v>614378763.68000007</v>
      </c>
      <c r="H16" s="60">
        <v>3022154407.3199997</v>
      </c>
      <c r="I16" s="60">
        <v>165559983.36000001</v>
      </c>
      <c r="J16" s="60">
        <v>2856594423.9599996</v>
      </c>
      <c r="K16" s="38" t="str">
        <f>IF(OR(F16=G16,F16&gt;G16),"Correcto","Incorrecto")</f>
        <v>Correcto</v>
      </c>
      <c r="L16" s="61"/>
    </row>
    <row r="17" spans="1:51" ht="29.25" customHeight="1" x14ac:dyDescent="0.25">
      <c r="A17" s="58"/>
      <c r="B17" s="62" t="s">
        <v>159</v>
      </c>
      <c r="C17" s="63">
        <v>3636533171</v>
      </c>
      <c r="D17" s="63">
        <v>0</v>
      </c>
      <c r="E17" s="63">
        <v>3636533171</v>
      </c>
      <c r="F17" s="63">
        <v>614378763.68000007</v>
      </c>
      <c r="G17" s="63">
        <v>614378763.68000007</v>
      </c>
      <c r="H17" s="63">
        <v>3022154407.3199997</v>
      </c>
      <c r="I17" s="63">
        <v>165559983.36000001</v>
      </c>
      <c r="J17" s="63">
        <v>2856594423.9599996</v>
      </c>
      <c r="K17" s="38"/>
      <c r="L17" s="61"/>
    </row>
    <row r="18" spans="1:51" ht="29.25" customHeight="1" x14ac:dyDescent="0.25">
      <c r="A18" s="58"/>
      <c r="B18" s="62" t="s">
        <v>160</v>
      </c>
      <c r="C18" s="63"/>
      <c r="D18" s="63">
        <v>0</v>
      </c>
      <c r="E18" s="63"/>
      <c r="F18" s="63"/>
      <c r="G18" s="63">
        <v>0</v>
      </c>
      <c r="H18" s="63">
        <v>0</v>
      </c>
      <c r="I18" s="63"/>
      <c r="J18" s="63">
        <v>0</v>
      </c>
      <c r="K18" s="38"/>
      <c r="L18" s="61"/>
    </row>
    <row r="19" spans="1:51" ht="38.25" x14ac:dyDescent="0.2">
      <c r="A19" s="59"/>
      <c r="B19" s="62" t="s">
        <v>161</v>
      </c>
      <c r="C19" s="64"/>
      <c r="D19" s="63">
        <v>0</v>
      </c>
      <c r="E19" s="64"/>
      <c r="F19" s="64"/>
      <c r="G19" s="64">
        <v>0</v>
      </c>
      <c r="H19" s="63">
        <v>0</v>
      </c>
      <c r="I19" s="64"/>
      <c r="J19" s="63">
        <v>0</v>
      </c>
      <c r="K19" s="38"/>
      <c r="L19" s="61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</row>
    <row r="20" spans="1:51" ht="29.25" customHeight="1" x14ac:dyDescent="0.2">
      <c r="A20" s="59"/>
      <c r="B20" s="62" t="s">
        <v>162</v>
      </c>
      <c r="C20" s="64"/>
      <c r="D20" s="63">
        <v>0</v>
      </c>
      <c r="E20" s="64"/>
      <c r="F20" s="64"/>
      <c r="G20" s="64">
        <v>0</v>
      </c>
      <c r="H20" s="63">
        <v>0</v>
      </c>
      <c r="I20" s="64"/>
      <c r="J20" s="63">
        <v>0</v>
      </c>
      <c r="K20" s="38"/>
      <c r="L20" s="61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</row>
    <row r="21" spans="1:51" ht="38.25" x14ac:dyDescent="0.2">
      <c r="A21" s="59"/>
      <c r="B21" s="62" t="s">
        <v>163</v>
      </c>
      <c r="C21" s="64"/>
      <c r="D21" s="63">
        <v>0</v>
      </c>
      <c r="E21" s="64"/>
      <c r="F21" s="64"/>
      <c r="G21" s="64">
        <v>0</v>
      </c>
      <c r="H21" s="63">
        <v>0</v>
      </c>
      <c r="I21" s="64"/>
      <c r="J21" s="63">
        <v>0</v>
      </c>
      <c r="K21" s="38"/>
      <c r="L21" s="61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</row>
    <row r="22" spans="1:51" ht="38.25" x14ac:dyDescent="0.2">
      <c r="A22" s="59"/>
      <c r="B22" s="62" t="s">
        <v>164</v>
      </c>
      <c r="C22" s="64"/>
      <c r="D22" s="63">
        <v>0</v>
      </c>
      <c r="E22" s="64"/>
      <c r="F22" s="64"/>
      <c r="G22" s="64">
        <v>0</v>
      </c>
      <c r="H22" s="63">
        <v>0</v>
      </c>
      <c r="I22" s="64"/>
      <c r="J22" s="63">
        <v>0</v>
      </c>
      <c r="K22" s="38"/>
      <c r="L22" s="61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</row>
    <row r="23" spans="1:51" ht="29.25" customHeight="1" x14ac:dyDescent="0.2">
      <c r="A23" s="59"/>
      <c r="B23" s="62" t="s">
        <v>165</v>
      </c>
      <c r="C23" s="64"/>
      <c r="D23" s="63">
        <v>0</v>
      </c>
      <c r="E23" s="64"/>
      <c r="F23" s="64"/>
      <c r="G23" s="64">
        <v>0</v>
      </c>
      <c r="H23" s="63">
        <v>0</v>
      </c>
      <c r="I23" s="64"/>
      <c r="J23" s="63">
        <v>0</v>
      </c>
      <c r="K23" s="38"/>
      <c r="L23" s="61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</row>
    <row r="24" spans="1:51" ht="23.25" customHeight="1" x14ac:dyDescent="0.25">
      <c r="A24" s="58" t="s">
        <v>156</v>
      </c>
      <c r="B24" s="66"/>
      <c r="C24" s="60">
        <v>58407292289</v>
      </c>
      <c r="D24" s="60">
        <v>516000000</v>
      </c>
      <c r="E24" s="60">
        <v>58923292289</v>
      </c>
      <c r="F24" s="60">
        <v>9973170877.3299999</v>
      </c>
      <c r="G24" s="60">
        <v>9973170877.3299999</v>
      </c>
      <c r="H24" s="60">
        <v>48950121411.669998</v>
      </c>
      <c r="I24" s="60">
        <v>18311646414.240002</v>
      </c>
      <c r="J24" s="60">
        <v>30638474997.429996</v>
      </c>
      <c r="K24" s="38" t="str">
        <f>IF(OR(F24=G24,F24&gt;G24),"Correcto","Incorrecto")</f>
        <v>Correcto</v>
      </c>
      <c r="L24" s="61"/>
    </row>
    <row r="25" spans="1:51" x14ac:dyDescent="0.25">
      <c r="A25" s="67" t="s">
        <v>143</v>
      </c>
      <c r="B25" s="67"/>
      <c r="C25" s="67"/>
      <c r="D25" s="67"/>
      <c r="E25" s="67"/>
      <c r="F25" s="61"/>
      <c r="G25" s="61"/>
      <c r="H25" s="61"/>
      <c r="I25" s="61"/>
      <c r="J25" s="61"/>
      <c r="K25" s="38"/>
      <c r="L25" s="61"/>
    </row>
    <row r="26" spans="1:51" x14ac:dyDescent="0.25">
      <c r="A26" s="67" t="s">
        <v>166</v>
      </c>
      <c r="B26" s="67"/>
      <c r="C26" s="67"/>
      <c r="D26" s="67"/>
      <c r="E26" s="67"/>
      <c r="F26" s="61"/>
      <c r="G26" s="61"/>
      <c r="H26" s="61"/>
      <c r="I26" s="61"/>
      <c r="J26" s="61"/>
      <c r="K26" s="38"/>
      <c r="L26" s="61"/>
    </row>
    <row r="27" spans="1:51" x14ac:dyDescent="0.25">
      <c r="A27" s="68" t="s">
        <v>145</v>
      </c>
      <c r="B27" s="67"/>
      <c r="C27" s="67"/>
      <c r="D27" s="67"/>
      <c r="E27" s="67"/>
      <c r="F27" s="61"/>
      <c r="G27" s="61"/>
      <c r="H27" s="61"/>
      <c r="I27" s="61"/>
      <c r="J27" s="61"/>
      <c r="K27" s="38"/>
      <c r="L27" s="61"/>
    </row>
    <row r="28" spans="1:51" x14ac:dyDescent="0.25">
      <c r="A28" s="68" t="s">
        <v>146</v>
      </c>
      <c r="B28" s="67"/>
      <c r="C28" s="67"/>
      <c r="D28" s="67"/>
      <c r="E28" s="67"/>
      <c r="F28" s="61"/>
      <c r="G28" s="61"/>
      <c r="H28" s="61"/>
      <c r="I28" s="61"/>
      <c r="J28" s="61"/>
      <c r="K28" s="38"/>
      <c r="L28" s="61"/>
    </row>
    <row r="29" spans="1:51" ht="15" x14ac:dyDescent="0.25">
      <c r="A29" s="68" t="s">
        <v>158</v>
      </c>
      <c r="B29" s="68"/>
      <c r="C29" s="69"/>
      <c r="D29" s="69"/>
      <c r="E29" s="69"/>
      <c r="F29" s="70"/>
      <c r="G29" s="70"/>
      <c r="H29" s="70"/>
      <c r="I29" s="70"/>
      <c r="J29" s="70"/>
      <c r="K29" s="38"/>
      <c r="L29" s="61"/>
    </row>
    <row r="30" spans="1:51" ht="15" x14ac:dyDescent="0.25">
      <c r="A30" s="68" t="s">
        <v>147</v>
      </c>
      <c r="B30" s="68"/>
      <c r="C30" s="69"/>
      <c r="D30" s="69"/>
      <c r="E30" s="69"/>
      <c r="F30" s="70"/>
      <c r="G30" s="70"/>
      <c r="H30" s="70"/>
      <c r="I30" s="70"/>
      <c r="J30" s="70"/>
      <c r="K30" s="38"/>
      <c r="L30" s="61"/>
    </row>
    <row r="31" spans="1:51" ht="15" x14ac:dyDescent="0.25">
      <c r="A31" s="68"/>
      <c r="B31" s="68"/>
      <c r="C31" s="69"/>
      <c r="D31" s="69"/>
      <c r="E31" s="69"/>
      <c r="F31" s="70"/>
      <c r="G31" s="70"/>
      <c r="H31" s="70"/>
      <c r="I31" s="70"/>
      <c r="J31" s="70"/>
      <c r="K31" s="38"/>
      <c r="L31" s="61"/>
    </row>
    <row r="32" spans="1:51" ht="15" x14ac:dyDescent="0.25">
      <c r="A32" s="71"/>
      <c r="B32" s="71"/>
      <c r="C32" s="71"/>
      <c r="D32" s="71"/>
      <c r="E32" s="71"/>
      <c r="F32" s="70"/>
      <c r="G32" s="70"/>
      <c r="H32" s="70"/>
      <c r="I32" s="70"/>
      <c r="J32" s="70"/>
      <c r="K32" s="38"/>
      <c r="L32" s="61"/>
    </row>
    <row r="33" spans="1:12" ht="15" x14ac:dyDescent="0.25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38"/>
      <c r="L33" s="61"/>
    </row>
    <row r="34" spans="1:12" ht="15" x14ac:dyDescent="0.25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38"/>
      <c r="L34" s="61"/>
    </row>
    <row r="35" spans="1:12" ht="15" x14ac:dyDescent="0.25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2"/>
      <c r="L35" s="61"/>
    </row>
    <row r="36" spans="1:12" ht="15" x14ac:dyDescent="0.25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3"/>
    </row>
    <row r="37" spans="1:12" ht="15" x14ac:dyDescent="0.25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3"/>
    </row>
    <row r="38" spans="1:12" ht="15" x14ac:dyDescent="0.25">
      <c r="A38" s="70"/>
      <c r="B38" s="70"/>
      <c r="C38" s="70"/>
      <c r="D38" s="70"/>
      <c r="E38" s="70"/>
      <c r="F38" s="70"/>
      <c r="G38" s="70"/>
      <c r="H38" s="70"/>
      <c r="I38" s="70"/>
      <c r="J38" s="70"/>
    </row>
  </sheetData>
  <sheetProtection formatCells="0" formatColumns="0" formatRows="0" insertRows="0"/>
  <mergeCells count="10">
    <mergeCell ref="A1:J1"/>
    <mergeCell ref="A2:J2"/>
    <mergeCell ref="A3:J3"/>
    <mergeCell ref="A4:J4"/>
    <mergeCell ref="A5:J5"/>
    <mergeCell ref="A6:B7"/>
    <mergeCell ref="C6:G6"/>
    <mergeCell ref="H6:H7"/>
    <mergeCell ref="I6:I7"/>
    <mergeCell ref="J6:J7"/>
  </mergeCells>
  <conditionalFormatting sqref="K8:K10 K24">
    <cfRule type="containsText" dxfId="1" priority="1" operator="containsText" text="Incorrecto">
      <formula>NOT(ISERROR(SEARCH("Incorrecto",K8)))</formula>
    </cfRule>
  </conditionalFormatting>
  <conditionalFormatting sqref="K16:K18">
    <cfRule type="containsText" dxfId="0" priority="2" operator="containsText" text="Incorrecto">
      <formula>NOT(ISERROR(SEARCH("Incorrecto",K16)))</formula>
    </cfRule>
  </conditionalFormatting>
  <printOptions horizontalCentered="1" verticalCentered="1"/>
  <pageMargins left="0.39370078740157483" right="0.39370078740157483" top="1.0236220472440944" bottom="0.59055118110236227" header="0.39370078740157483" footer="0.39370078740157483"/>
  <pageSetup paperSize="119" scale="60" fitToHeight="100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Formato6b</vt:lpstr>
      <vt:lpstr>Formato6b_2</vt:lpstr>
      <vt:lpstr>Formato6b_1</vt:lpstr>
      <vt:lpstr>Formato6b_1!Área_de_impresión</vt:lpstr>
      <vt:lpstr>Formato6b_2!Área_de_impresión</vt:lpstr>
      <vt:lpstr>Formato6b!Títulos_a_imprimir</vt:lpstr>
      <vt:lpstr>Formato6b_1!Títulos_a_imprimir</vt:lpstr>
      <vt:lpstr>Formato6b_2!Títulos_a_imprimir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 CDMX</dc:creator>
  <cp:lastModifiedBy>Finanzas CDMX</cp:lastModifiedBy>
  <dcterms:created xsi:type="dcterms:W3CDTF">2025-04-30T21:53:00Z</dcterms:created>
  <dcterms:modified xsi:type="dcterms:W3CDTF">2025-04-30T21:53:13Z</dcterms:modified>
</cp:coreProperties>
</file>