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dith\Downloads\"/>
    </mc:Choice>
  </mc:AlternateContent>
  <xr:revisionPtr revIDLastSave="0" documentId="13_ncr:1_{C1BD9A43-D3CC-41DF-B7BE-994CE51CA803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Consolidado Gral" sheetId="1" r:id="rId1"/>
    <sheet name="Consolidado" sheetId="2" r:id="rId2"/>
    <sheet name="Programas" sheetId="3" state="hidden" r:id="rId3"/>
    <sheet name="COG" sheetId="4" state="hidden" r:id="rId4"/>
    <sheet name="Fed" sheetId="5" state="hidden" r:id="rId5"/>
    <sheet name="Hoja1" sheetId="6" state="hidden" r:id="rId6"/>
    <sheet name="Hoja2" sheetId="7" state="hidden" r:id="rId7"/>
    <sheet name="Hoja3" sheetId="8" state="hidden" r:id="rId8"/>
    <sheet name="COMPROBACIÓN" sheetId="9" state="hidden" r:id="rId9"/>
    <sheet name="Notas" sheetId="10" state="hidden" r:id="rId10"/>
    <sheet name="Fis" sheetId="11" state="hidden" r:id="rId11"/>
  </sheets>
  <definedNames>
    <definedName name="_xlnm._FilterDatabase" localSheetId="3" hidden="1">COG!$A$1:$C$858</definedName>
    <definedName name="_xlnm._FilterDatabase" localSheetId="8" hidden="1">COMPROBACIÓN!$B$2:$R$69</definedName>
    <definedName name="_xlnm._FilterDatabase" localSheetId="1" hidden="1">Consolidado!$A$7:$AX$364</definedName>
    <definedName name="_xlnm.Print_Area" localSheetId="1">Consolidado!$A$1:$AX$363</definedName>
    <definedName name="_xlnm.Print_Area" localSheetId="0">'Consolidado Gral'!$A$1:$R$74</definedName>
    <definedName name="Print_Area" localSheetId="1">Consolidado!$A$1:$AX$363</definedName>
    <definedName name="Print_Area" localSheetId="0">'Consolidado Gral'!$A$1:$R$76</definedName>
    <definedName name="Print_Titles" localSheetId="1">Consolidado!$1:$10</definedName>
    <definedName name="Print_Titles" localSheetId="0">'Consolidado Gral'!$1:$11</definedName>
    <definedName name="_xlnm.Print_Titles" localSheetId="1">Consolidado!$1:$10</definedName>
    <definedName name="_xlnm.Print_Titles" localSheetId="0">'Consolidado Gral'!$1:$11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7" i="2" l="1"/>
  <c r="L16" i="2" s="1"/>
  <c r="L14" i="2"/>
  <c r="L13" i="2" s="1"/>
  <c r="N111" i="2"/>
  <c r="N18" i="2"/>
  <c r="K18" i="2"/>
  <c r="I17" i="2"/>
  <c r="K17" i="2" s="1"/>
  <c r="I14" i="2"/>
  <c r="O15" i="2"/>
  <c r="K15" i="2"/>
  <c r="N15" i="2"/>
  <c r="Q63" i="1"/>
  <c r="P63" i="1"/>
  <c r="F63" i="1"/>
  <c r="D54" i="1"/>
  <c r="F32" i="1"/>
  <c r="F14" i="1"/>
  <c r="I13" i="2" l="1"/>
  <c r="R63" i="1"/>
  <c r="O18" i="2"/>
  <c r="I16" i="2"/>
  <c r="K16" i="2" s="1"/>
  <c r="H17" i="2"/>
  <c r="H16" i="2"/>
  <c r="AO18" i="2"/>
  <c r="AN18" i="2"/>
  <c r="AL18" i="2"/>
  <c r="AK18" i="2"/>
  <c r="AI18" i="2"/>
  <c r="AF18" i="2"/>
  <c r="AB18" i="2"/>
  <c r="Y18" i="2"/>
  <c r="U18" i="2"/>
  <c r="R18" i="2"/>
  <c r="H18" i="2"/>
  <c r="AO17" i="2"/>
  <c r="AN17" i="2"/>
  <c r="AL17" i="2"/>
  <c r="AI17" i="2"/>
  <c r="AF17" i="2"/>
  <c r="AB17" i="2"/>
  <c r="Y17" i="2"/>
  <c r="U17" i="2"/>
  <c r="R17" i="2"/>
  <c r="N17" i="2"/>
  <c r="AO16" i="2"/>
  <c r="AN16" i="2"/>
  <c r="AL16" i="2"/>
  <c r="AI16" i="2"/>
  <c r="AF16" i="2"/>
  <c r="AB16" i="2"/>
  <c r="Y16" i="2"/>
  <c r="U16" i="2"/>
  <c r="R16" i="2"/>
  <c r="N16" i="2"/>
  <c r="O16" i="2" s="1"/>
  <c r="I12" i="2" l="1"/>
  <c r="AP16" i="2"/>
  <c r="V16" i="2"/>
  <c r="AC16" i="2"/>
  <c r="V17" i="2"/>
  <c r="V18" i="2"/>
  <c r="AJ17" i="2"/>
  <c r="AJ16" i="2"/>
  <c r="AC17" i="2"/>
  <c r="AK17" i="2"/>
  <c r="AJ18" i="2"/>
  <c r="AM18" i="2"/>
  <c r="O17" i="2"/>
  <c r="AM17" i="2"/>
  <c r="AC18" i="2"/>
  <c r="AP17" i="2"/>
  <c r="AP18" i="2"/>
  <c r="AQ16" i="2" l="1"/>
  <c r="AQ17" i="2"/>
  <c r="AM16" i="2"/>
  <c r="AK16" i="2"/>
  <c r="AQ18" i="2"/>
  <c r="AH364" i="2" l="1"/>
  <c r="Q364" i="2"/>
  <c r="AN364" i="2"/>
  <c r="J364" i="2"/>
  <c r="AE364" i="2"/>
  <c r="AA364" i="2"/>
  <c r="T364" i="2"/>
  <c r="S364" i="2"/>
  <c r="X364" i="2"/>
  <c r="W364" i="2"/>
  <c r="P364" i="2"/>
  <c r="H364" i="2"/>
  <c r="AO363" i="2"/>
  <c r="AN363" i="2"/>
  <c r="AL363" i="2"/>
  <c r="AK363" i="2"/>
  <c r="AI363" i="2"/>
  <c r="AF363" i="2"/>
  <c r="AB363" i="2"/>
  <c r="Y363" i="2"/>
  <c r="U363" i="2"/>
  <c r="R363" i="2"/>
  <c r="N363" i="2"/>
  <c r="K363" i="2"/>
  <c r="H363" i="2"/>
  <c r="E363" i="2"/>
  <c r="D363" i="2"/>
  <c r="AH362" i="2"/>
  <c r="AG362" i="2"/>
  <c r="AE362" i="2"/>
  <c r="AD362" i="2"/>
  <c r="AA362" i="2"/>
  <c r="Z362" i="2"/>
  <c r="X362" i="2"/>
  <c r="W362" i="2"/>
  <c r="T362" i="2"/>
  <c r="S362" i="2"/>
  <c r="Q362" i="2"/>
  <c r="P362" i="2"/>
  <c r="M362" i="2"/>
  <c r="AO362" i="2" s="1"/>
  <c r="L362" i="2"/>
  <c r="J362" i="2"/>
  <c r="I362" i="2"/>
  <c r="H362" i="2"/>
  <c r="E362" i="2"/>
  <c r="D362" i="2"/>
  <c r="H361" i="2"/>
  <c r="H360" i="2"/>
  <c r="AO359" i="2"/>
  <c r="AN359" i="2"/>
  <c r="AL359" i="2"/>
  <c r="AK359" i="2"/>
  <c r="AI359" i="2"/>
  <c r="AF359" i="2"/>
  <c r="AB359" i="2"/>
  <c r="Y359" i="2"/>
  <c r="U359" i="2"/>
  <c r="R359" i="2"/>
  <c r="N359" i="2"/>
  <c r="K359" i="2"/>
  <c r="H359" i="2"/>
  <c r="E359" i="2"/>
  <c r="D359" i="2"/>
  <c r="AH358" i="2"/>
  <c r="AG358" i="2"/>
  <c r="AE358" i="2"/>
  <c r="AD358" i="2"/>
  <c r="AF358" i="2" s="1"/>
  <c r="AA358" i="2"/>
  <c r="Z358" i="2"/>
  <c r="X358" i="2"/>
  <c r="W358" i="2"/>
  <c r="Y358" i="2" s="1"/>
  <c r="T358" i="2"/>
  <c r="S358" i="2"/>
  <c r="Q358" i="2"/>
  <c r="P358" i="2"/>
  <c r="M358" i="2"/>
  <c r="L358" i="2"/>
  <c r="J358" i="2"/>
  <c r="I358" i="2"/>
  <c r="I357" i="2" s="1"/>
  <c r="I356" i="2" s="1"/>
  <c r="H358" i="2"/>
  <c r="E358" i="2"/>
  <c r="D358" i="2"/>
  <c r="H357" i="2"/>
  <c r="H356" i="2"/>
  <c r="AO358" i="2" l="1"/>
  <c r="U358" i="2"/>
  <c r="AB358" i="2"/>
  <c r="AC358" i="2" s="1"/>
  <c r="U362" i="2"/>
  <c r="AI362" i="2"/>
  <c r="R362" i="2"/>
  <c r="AC359" i="2"/>
  <c r="AP363" i="2"/>
  <c r="R358" i="2"/>
  <c r="V359" i="2"/>
  <c r="AJ359" i="2"/>
  <c r="Y362" i="2"/>
  <c r="V363" i="2"/>
  <c r="AJ363" i="2"/>
  <c r="AN358" i="2"/>
  <c r="AK362" i="2"/>
  <c r="T361" i="2"/>
  <c r="T360" i="2" s="1"/>
  <c r="T357" i="2" s="1"/>
  <c r="T356" i="2" s="1"/>
  <c r="W361" i="2"/>
  <c r="Q361" i="2"/>
  <c r="Q360" i="2" s="1"/>
  <c r="Q357" i="2" s="1"/>
  <c r="Q356" i="2" s="1"/>
  <c r="AP359" i="2"/>
  <c r="AK358" i="2"/>
  <c r="AM359" i="2"/>
  <c r="AN362" i="2"/>
  <c r="AN361" i="2" s="1"/>
  <c r="AN360" i="2" s="1"/>
  <c r="AM363" i="2"/>
  <c r="AC363" i="2"/>
  <c r="X361" i="2"/>
  <c r="X360" i="2" s="1"/>
  <c r="X357" i="2" s="1"/>
  <c r="X356" i="2" s="1"/>
  <c r="AE361" i="2"/>
  <c r="AE360" i="2" s="1"/>
  <c r="L357" i="2"/>
  <c r="L356" i="2" s="1"/>
  <c r="N358" i="2"/>
  <c r="N362" i="2"/>
  <c r="O363" i="2"/>
  <c r="U364" i="2"/>
  <c r="AA361" i="2"/>
  <c r="AA360" i="2" s="1"/>
  <c r="AA357" i="2" s="1"/>
  <c r="AA356" i="2" s="1"/>
  <c r="I364" i="2"/>
  <c r="K364" i="2" s="1"/>
  <c r="R364" i="2"/>
  <c r="AK364" i="2"/>
  <c r="M364" i="2"/>
  <c r="M361" i="2" s="1"/>
  <c r="M360" i="2" s="1"/>
  <c r="M357" i="2" s="1"/>
  <c r="M356" i="2" s="1"/>
  <c r="AO364" i="2"/>
  <c r="AO361" i="2" s="1"/>
  <c r="AO360" i="2" s="1"/>
  <c r="AO357" i="2" s="1"/>
  <c r="AO356" i="2" s="1"/>
  <c r="P361" i="2"/>
  <c r="P360" i="2" s="1"/>
  <c r="AL364" i="2"/>
  <c r="L364" i="2"/>
  <c r="L361" i="2" s="1"/>
  <c r="Y364" i="2"/>
  <c r="AE357" i="2"/>
  <c r="AE356" i="2" s="1"/>
  <c r="J361" i="2"/>
  <c r="J360" i="2" s="1"/>
  <c r="J357" i="2" s="1"/>
  <c r="J356" i="2" s="1"/>
  <c r="S361" i="2"/>
  <c r="AH361" i="2"/>
  <c r="AH360" i="2" s="1"/>
  <c r="AH357" i="2" s="1"/>
  <c r="AH356" i="2" s="1"/>
  <c r="K362" i="2"/>
  <c r="AB362" i="2"/>
  <c r="AF362" i="2"/>
  <c r="AL362" i="2"/>
  <c r="AL358" i="2"/>
  <c r="K358" i="2"/>
  <c r="AI358" i="2"/>
  <c r="O359" i="2"/>
  <c r="G73" i="1"/>
  <c r="G72" i="1" s="1"/>
  <c r="G71" i="1" s="1"/>
  <c r="G70" i="1" s="1"/>
  <c r="G69" i="1" s="1"/>
  <c r="G68" i="1" s="1"/>
  <c r="K73" i="1"/>
  <c r="K72" i="1" s="1"/>
  <c r="K71" i="1" s="1"/>
  <c r="K70" i="1" s="1"/>
  <c r="K69" i="1" s="1"/>
  <c r="K68" i="1" s="1"/>
  <c r="D74" i="1"/>
  <c r="D73" i="1" s="1"/>
  <c r="D72" i="1" s="1"/>
  <c r="D71" i="1" s="1"/>
  <c r="D70" i="1" s="1"/>
  <c r="D69" i="1" s="1"/>
  <c r="D68" i="1" s="1"/>
  <c r="E74" i="1"/>
  <c r="E73" i="1" s="1"/>
  <c r="E72" i="1" s="1"/>
  <c r="E71" i="1" s="1"/>
  <c r="E70" i="1" s="1"/>
  <c r="E69" i="1" s="1"/>
  <c r="E68" i="1" s="1"/>
  <c r="F74" i="1"/>
  <c r="F73" i="1" s="1"/>
  <c r="F72" i="1" s="1"/>
  <c r="F71" i="1" s="1"/>
  <c r="F70" i="1" s="1"/>
  <c r="F69" i="1" s="1"/>
  <c r="F68" i="1" s="1"/>
  <c r="G74" i="1"/>
  <c r="H74" i="1"/>
  <c r="H73" i="1" s="1"/>
  <c r="H72" i="1" s="1"/>
  <c r="H71" i="1" s="1"/>
  <c r="H70" i="1" s="1"/>
  <c r="H69" i="1" s="1"/>
  <c r="H68" i="1" s="1"/>
  <c r="I74" i="1"/>
  <c r="I73" i="1" s="1"/>
  <c r="I72" i="1" s="1"/>
  <c r="I71" i="1" s="1"/>
  <c r="I70" i="1" s="1"/>
  <c r="I69" i="1" s="1"/>
  <c r="I68" i="1" s="1"/>
  <c r="J74" i="1"/>
  <c r="J73" i="1" s="1"/>
  <c r="J72" i="1" s="1"/>
  <c r="J71" i="1" s="1"/>
  <c r="J70" i="1" s="1"/>
  <c r="J69" i="1" s="1"/>
  <c r="J68" i="1" s="1"/>
  <c r="K74" i="1"/>
  <c r="L74" i="1"/>
  <c r="L73" i="1" s="1"/>
  <c r="L72" i="1" s="1"/>
  <c r="L71" i="1" s="1"/>
  <c r="L70" i="1" s="1"/>
  <c r="L69" i="1" s="1"/>
  <c r="L68" i="1" s="1"/>
  <c r="M74" i="1"/>
  <c r="M73" i="1" s="1"/>
  <c r="M72" i="1" s="1"/>
  <c r="M71" i="1" s="1"/>
  <c r="M70" i="1" s="1"/>
  <c r="M69" i="1" s="1"/>
  <c r="M68" i="1" s="1"/>
  <c r="N74" i="1"/>
  <c r="N73" i="1" s="1"/>
  <c r="N72" i="1" s="1"/>
  <c r="N71" i="1" s="1"/>
  <c r="N70" i="1" s="1"/>
  <c r="N69" i="1" s="1"/>
  <c r="N68" i="1" s="1"/>
  <c r="O74" i="1"/>
  <c r="O73" i="1" s="1"/>
  <c r="O72" i="1" s="1"/>
  <c r="O71" i="1" s="1"/>
  <c r="O70" i="1" s="1"/>
  <c r="O69" i="1" s="1"/>
  <c r="O68" i="1" s="1"/>
  <c r="P74" i="1"/>
  <c r="P73" i="1" s="1"/>
  <c r="P72" i="1" s="1"/>
  <c r="P71" i="1" s="1"/>
  <c r="P70" i="1" s="1"/>
  <c r="P69" i="1" s="1"/>
  <c r="P68" i="1" s="1"/>
  <c r="Q74" i="1"/>
  <c r="Q73" i="1" s="1"/>
  <c r="Q72" i="1" s="1"/>
  <c r="Q71" i="1" s="1"/>
  <c r="Q70" i="1" s="1"/>
  <c r="Q69" i="1" s="1"/>
  <c r="Q68" i="1" s="1"/>
  <c r="R74" i="1"/>
  <c r="R73" i="1" s="1"/>
  <c r="R72" i="1" s="1"/>
  <c r="R71" i="1" s="1"/>
  <c r="R70" i="1" s="1"/>
  <c r="R69" i="1" s="1"/>
  <c r="R68" i="1" s="1"/>
  <c r="V358" i="2" l="1"/>
  <c r="AJ362" i="2"/>
  <c r="AK361" i="2"/>
  <c r="AK360" i="2" s="1"/>
  <c r="V362" i="2"/>
  <c r="AN357" i="2"/>
  <c r="AN356" i="2" s="1"/>
  <c r="AC362" i="2"/>
  <c r="AK357" i="2"/>
  <c r="AK356" i="2" s="1"/>
  <c r="Y361" i="2"/>
  <c r="AQ359" i="2"/>
  <c r="AP358" i="2"/>
  <c r="AQ363" i="2"/>
  <c r="W360" i="2"/>
  <c r="Y360" i="2" s="1"/>
  <c r="AJ358" i="2"/>
  <c r="V364" i="2"/>
  <c r="R360" i="2"/>
  <c r="P357" i="2"/>
  <c r="P356" i="2" s="1"/>
  <c r="R356" i="2" s="1"/>
  <c r="AG364" i="2"/>
  <c r="AI364" i="2" s="1"/>
  <c r="R361" i="2"/>
  <c r="N364" i="2"/>
  <c r="AD364" i="2"/>
  <c r="AF364" i="2" s="1"/>
  <c r="AM364" i="2" s="1"/>
  <c r="Z364" i="2"/>
  <c r="AB364" i="2" s="1"/>
  <c r="AC364" i="2" s="1"/>
  <c r="U361" i="2"/>
  <c r="S360" i="2"/>
  <c r="AL361" i="2"/>
  <c r="AL360" i="2" s="1"/>
  <c r="AL357" i="2" s="1"/>
  <c r="AL356" i="2" s="1"/>
  <c r="N361" i="2"/>
  <c r="L360" i="2"/>
  <c r="AP362" i="2"/>
  <c r="AM362" i="2"/>
  <c r="O362" i="2"/>
  <c r="AM358" i="2"/>
  <c r="O358" i="2"/>
  <c r="N262" i="2"/>
  <c r="K262" i="2"/>
  <c r="AQ362" i="2" l="1"/>
  <c r="R357" i="2"/>
  <c r="W357" i="2"/>
  <c r="W356" i="2" s="1"/>
  <c r="Y356" i="2" s="1"/>
  <c r="AQ358" i="2"/>
  <c r="AJ364" i="2"/>
  <c r="V361" i="2"/>
  <c r="AP364" i="2"/>
  <c r="O364" i="2"/>
  <c r="I361" i="2"/>
  <c r="U360" i="2"/>
  <c r="V360" i="2" s="1"/>
  <c r="S357" i="2"/>
  <c r="Z361" i="2"/>
  <c r="N360" i="2"/>
  <c r="E64" i="1" s="1"/>
  <c r="AG361" i="2"/>
  <c r="AD361" i="2"/>
  <c r="O262" i="2"/>
  <c r="H141" i="2"/>
  <c r="N141" i="2"/>
  <c r="O141" i="2" s="1"/>
  <c r="AH140" i="2"/>
  <c r="AH139" i="2" s="1"/>
  <c r="AG140" i="2"/>
  <c r="AE140" i="2"/>
  <c r="AE139" i="2" s="1"/>
  <c r="AD140" i="2"/>
  <c r="AA140" i="2"/>
  <c r="AA139" i="2" s="1"/>
  <c r="Z140" i="2"/>
  <c r="Z139" i="2" s="1"/>
  <c r="X140" i="2"/>
  <c r="X139" i="2" s="1"/>
  <c r="W140" i="2"/>
  <c r="W139" i="2" s="1"/>
  <c r="T140" i="2"/>
  <c r="S140" i="2"/>
  <c r="S139" i="2" s="1"/>
  <c r="Q140" i="2"/>
  <c r="Q139" i="2" s="1"/>
  <c r="P140" i="2"/>
  <c r="P139" i="2" s="1"/>
  <c r="M140" i="2"/>
  <c r="M139" i="2" s="1"/>
  <c r="L140" i="2"/>
  <c r="L139" i="2" s="1"/>
  <c r="J140" i="2"/>
  <c r="J139" i="2" s="1"/>
  <c r="I140" i="2"/>
  <c r="H140" i="2"/>
  <c r="H139" i="2"/>
  <c r="H115" i="2"/>
  <c r="Y357" i="2" l="1"/>
  <c r="AQ364" i="2"/>
  <c r="N357" i="2"/>
  <c r="N356" i="2"/>
  <c r="AD360" i="2"/>
  <c r="AF361" i="2"/>
  <c r="AG360" i="2"/>
  <c r="AI361" i="2"/>
  <c r="Z360" i="2"/>
  <c r="AB361" i="2"/>
  <c r="S356" i="2"/>
  <c r="U356" i="2" s="1"/>
  <c r="V356" i="2" s="1"/>
  <c r="U357" i="2"/>
  <c r="V357" i="2" s="1"/>
  <c r="K361" i="2"/>
  <c r="O361" i="2" s="1"/>
  <c r="I360" i="2"/>
  <c r="AI140" i="2"/>
  <c r="K140" i="2"/>
  <c r="AB140" i="2"/>
  <c r="AF140" i="2"/>
  <c r="N139" i="2"/>
  <c r="AB139" i="2"/>
  <c r="AD139" i="2"/>
  <c r="AF139" i="2" s="1"/>
  <c r="AO140" i="2"/>
  <c r="AO139" i="2" s="1"/>
  <c r="U140" i="2"/>
  <c r="AG139" i="2"/>
  <c r="AI139" i="2" s="1"/>
  <c r="AL140" i="2"/>
  <c r="AL139" i="2" s="1"/>
  <c r="R139" i="2"/>
  <c r="Y139" i="2"/>
  <c r="T139" i="2"/>
  <c r="U139" i="2" s="1"/>
  <c r="Y140" i="2"/>
  <c r="AC140" i="2" s="1"/>
  <c r="AK140" i="2"/>
  <c r="AK139" i="2" s="1"/>
  <c r="I139" i="2"/>
  <c r="K139" i="2" s="1"/>
  <c r="N140" i="2"/>
  <c r="R140" i="2"/>
  <c r="AN140" i="2"/>
  <c r="AN139" i="2" s="1"/>
  <c r="N15" i="11"/>
  <c r="M14" i="11"/>
  <c r="K14" i="11"/>
  <c r="I14" i="11"/>
  <c r="D15" i="10"/>
  <c r="B10" i="10"/>
  <c r="F71" i="9"/>
  <c r="E71" i="9"/>
  <c r="D71" i="9"/>
  <c r="B4" i="6"/>
  <c r="I17" i="5"/>
  <c r="N15" i="5"/>
  <c r="M14" i="5"/>
  <c r="L14" i="5"/>
  <c r="K14" i="5"/>
  <c r="J14" i="5"/>
  <c r="I14" i="5"/>
  <c r="AO355" i="2"/>
  <c r="AN355" i="2"/>
  <c r="AL355" i="2"/>
  <c r="AK355" i="2"/>
  <c r="AI355" i="2"/>
  <c r="AF355" i="2"/>
  <c r="AB355" i="2"/>
  <c r="Y355" i="2"/>
  <c r="U355" i="2"/>
  <c r="R355" i="2"/>
  <c r="N355" i="2"/>
  <c r="K355" i="2"/>
  <c r="H355" i="2"/>
  <c r="AH354" i="2"/>
  <c r="AG354" i="2"/>
  <c r="AE354" i="2"/>
  <c r="AD354" i="2"/>
  <c r="AA354" i="2"/>
  <c r="Z354" i="2"/>
  <c r="X354" i="2"/>
  <c r="W354" i="2"/>
  <c r="T354" i="2"/>
  <c r="S354" i="2"/>
  <c r="Q354" i="2"/>
  <c r="P354" i="2"/>
  <c r="M354" i="2"/>
  <c r="L354" i="2"/>
  <c r="J354" i="2"/>
  <c r="I354" i="2"/>
  <c r="H354" i="2"/>
  <c r="AO353" i="2"/>
  <c r="AN353" i="2"/>
  <c r="AL353" i="2"/>
  <c r="AK353" i="2"/>
  <c r="AI353" i="2"/>
  <c r="AF353" i="2"/>
  <c r="AB353" i="2"/>
  <c r="Y353" i="2"/>
  <c r="U353" i="2"/>
  <c r="R353" i="2"/>
  <c r="N353" i="2"/>
  <c r="K353" i="2"/>
  <c r="H353" i="2"/>
  <c r="E353" i="2"/>
  <c r="D353" i="2"/>
  <c r="AH352" i="2"/>
  <c r="AH351" i="2" s="1"/>
  <c r="AH350" i="2" s="1"/>
  <c r="AG352" i="2"/>
  <c r="AE352" i="2"/>
  <c r="AE351" i="2" s="1"/>
  <c r="AE350" i="2" s="1"/>
  <c r="AD352" i="2"/>
  <c r="AA352" i="2"/>
  <c r="Z352" i="2"/>
  <c r="X352" i="2"/>
  <c r="W352" i="2"/>
  <c r="T352" i="2"/>
  <c r="S352" i="2"/>
  <c r="Q352" i="2"/>
  <c r="P352" i="2"/>
  <c r="M352" i="2"/>
  <c r="M351" i="2" s="1"/>
  <c r="M350" i="2" s="1"/>
  <c r="L352" i="2"/>
  <c r="J352" i="2"/>
  <c r="I352" i="2"/>
  <c r="H352" i="2"/>
  <c r="E352" i="2"/>
  <c r="D352" i="2"/>
  <c r="H351" i="2"/>
  <c r="H350" i="2"/>
  <c r="AO349" i="2"/>
  <c r="AN349" i="2"/>
  <c r="AL349" i="2"/>
  <c r="AK349" i="2"/>
  <c r="AI349" i="2"/>
  <c r="AF349" i="2"/>
  <c r="AB349" i="2"/>
  <c r="Y349" i="2"/>
  <c r="U349" i="2"/>
  <c r="R349" i="2"/>
  <c r="N349" i="2"/>
  <c r="E65" i="1" s="1"/>
  <c r="Q65" i="1" s="1"/>
  <c r="K349" i="2"/>
  <c r="H349" i="2"/>
  <c r="F349" i="2"/>
  <c r="E349" i="2"/>
  <c r="D349" i="2"/>
  <c r="AH348" i="2"/>
  <c r="AH347" i="2" s="1"/>
  <c r="AH346" i="2" s="1"/>
  <c r="AG348" i="2"/>
  <c r="AG347" i="2" s="1"/>
  <c r="AG346" i="2" s="1"/>
  <c r="AE348" i="2"/>
  <c r="AE347" i="2" s="1"/>
  <c r="AE346" i="2" s="1"/>
  <c r="AD348" i="2"/>
  <c r="AA348" i="2"/>
  <c r="AA347" i="2" s="1"/>
  <c r="AA346" i="2" s="1"/>
  <c r="Z348" i="2"/>
  <c r="Z347" i="2" s="1"/>
  <c r="Z346" i="2" s="1"/>
  <c r="X348" i="2"/>
  <c r="X347" i="2" s="1"/>
  <c r="X346" i="2" s="1"/>
  <c r="W348" i="2"/>
  <c r="T348" i="2"/>
  <c r="T347" i="2" s="1"/>
  <c r="T346" i="2" s="1"/>
  <c r="S348" i="2"/>
  <c r="Q348" i="2"/>
  <c r="Q347" i="2" s="1"/>
  <c r="Q346" i="2" s="1"/>
  <c r="P348" i="2"/>
  <c r="P347" i="2" s="1"/>
  <c r="P346" i="2" s="1"/>
  <c r="M348" i="2"/>
  <c r="L348" i="2"/>
  <c r="L347" i="2" s="1"/>
  <c r="J348" i="2"/>
  <c r="J347" i="2" s="1"/>
  <c r="J346" i="2" s="1"/>
  <c r="I348" i="2"/>
  <c r="H348" i="2"/>
  <c r="E348" i="2"/>
  <c r="D348" i="2"/>
  <c r="I347" i="2"/>
  <c r="I346" i="2" s="1"/>
  <c r="H347" i="2"/>
  <c r="D347" i="2"/>
  <c r="H346" i="2"/>
  <c r="AO344" i="2"/>
  <c r="AN344" i="2"/>
  <c r="AL344" i="2"/>
  <c r="AK344" i="2"/>
  <c r="AI344" i="2"/>
  <c r="AF344" i="2"/>
  <c r="AB344" i="2"/>
  <c r="Y344" i="2"/>
  <c r="U344" i="2"/>
  <c r="R344" i="2"/>
  <c r="N344" i="2"/>
  <c r="K344" i="2"/>
  <c r="H344" i="2"/>
  <c r="AH343" i="2"/>
  <c r="AH342" i="2" s="1"/>
  <c r="AH341" i="2" s="1"/>
  <c r="AG343" i="2"/>
  <c r="AE343" i="2"/>
  <c r="AE342" i="2" s="1"/>
  <c r="AE341" i="2" s="1"/>
  <c r="AD343" i="2"/>
  <c r="AD342" i="2" s="1"/>
  <c r="AA343" i="2"/>
  <c r="AA342" i="2" s="1"/>
  <c r="AA341" i="2" s="1"/>
  <c r="Z343" i="2"/>
  <c r="Z342" i="2" s="1"/>
  <c r="X343" i="2"/>
  <c r="W343" i="2"/>
  <c r="W342" i="2" s="1"/>
  <c r="W341" i="2" s="1"/>
  <c r="T343" i="2"/>
  <c r="S343" i="2"/>
  <c r="S342" i="2" s="1"/>
  <c r="S341" i="2" s="1"/>
  <c r="Q343" i="2"/>
  <c r="Q342" i="2" s="1"/>
  <c r="Q341" i="2" s="1"/>
  <c r="P343" i="2"/>
  <c r="M343" i="2"/>
  <c r="M342" i="2" s="1"/>
  <c r="M341" i="2" s="1"/>
  <c r="L343" i="2"/>
  <c r="L342" i="2" s="1"/>
  <c r="J343" i="2"/>
  <c r="I343" i="2"/>
  <c r="I342" i="2" s="1"/>
  <c r="H343" i="2"/>
  <c r="H342" i="2"/>
  <c r="H341" i="2"/>
  <c r="AO340" i="2"/>
  <c r="AN340" i="2"/>
  <c r="AL340" i="2"/>
  <c r="AK340" i="2"/>
  <c r="AI340" i="2"/>
  <c r="AF340" i="2"/>
  <c r="AB340" i="2"/>
  <c r="Y340" i="2"/>
  <c r="U340" i="2"/>
  <c r="R340" i="2"/>
  <c r="N340" i="2"/>
  <c r="K340" i="2"/>
  <c r="D64" i="1" s="1"/>
  <c r="H340" i="2"/>
  <c r="AH339" i="2"/>
  <c r="AG339" i="2"/>
  <c r="AE339" i="2"/>
  <c r="AD339" i="2"/>
  <c r="AA339" i="2"/>
  <c r="Z339" i="2"/>
  <c r="X339" i="2"/>
  <c r="W339" i="2"/>
  <c r="T339" i="2"/>
  <c r="S339" i="2"/>
  <c r="Q339" i="2"/>
  <c r="P339" i="2"/>
  <c r="M339" i="2"/>
  <c r="L339" i="2"/>
  <c r="J339" i="2"/>
  <c r="I339" i="2"/>
  <c r="H339" i="2"/>
  <c r="AO338" i="2"/>
  <c r="AN338" i="2"/>
  <c r="AL338" i="2"/>
  <c r="AK338" i="2"/>
  <c r="AI338" i="2"/>
  <c r="AF338" i="2"/>
  <c r="AB338" i="2"/>
  <c r="Y338" i="2"/>
  <c r="U338" i="2"/>
  <c r="R338" i="2"/>
  <c r="N338" i="2"/>
  <c r="K338" i="2"/>
  <c r="H338" i="2"/>
  <c r="AH337" i="2"/>
  <c r="AG337" i="2"/>
  <c r="AE337" i="2"/>
  <c r="AD337" i="2"/>
  <c r="AA337" i="2"/>
  <c r="Z337" i="2"/>
  <c r="X337" i="2"/>
  <c r="W337" i="2"/>
  <c r="T337" i="2"/>
  <c r="S337" i="2"/>
  <c r="Q337" i="2"/>
  <c r="P337" i="2"/>
  <c r="M337" i="2"/>
  <c r="L337" i="2"/>
  <c r="J337" i="2"/>
  <c r="I337" i="2"/>
  <c r="H337" i="2"/>
  <c r="H336" i="2"/>
  <c r="AO335" i="2"/>
  <c r="AN335" i="2"/>
  <c r="AL335" i="2"/>
  <c r="AK335" i="2"/>
  <c r="AI335" i="2"/>
  <c r="AF335" i="2"/>
  <c r="AB335" i="2"/>
  <c r="Y335" i="2"/>
  <c r="U335" i="2"/>
  <c r="R335" i="2"/>
  <c r="N335" i="2"/>
  <c r="K335" i="2"/>
  <c r="H335" i="2"/>
  <c r="AH334" i="2"/>
  <c r="AG334" i="2"/>
  <c r="AE334" i="2"/>
  <c r="AD334" i="2"/>
  <c r="AA334" i="2"/>
  <c r="Z334" i="2"/>
  <c r="X334" i="2"/>
  <c r="W334" i="2"/>
  <c r="T334" i="2"/>
  <c r="S334" i="2"/>
  <c r="Q334" i="2"/>
  <c r="P334" i="2"/>
  <c r="M334" i="2"/>
  <c r="L334" i="2"/>
  <c r="AN334" i="2" s="1"/>
  <c r="J334" i="2"/>
  <c r="I334" i="2"/>
  <c r="H334" i="2"/>
  <c r="AO333" i="2"/>
  <c r="AN333" i="2"/>
  <c r="AL333" i="2"/>
  <c r="AK333" i="2"/>
  <c r="AI333" i="2"/>
  <c r="AF333" i="2"/>
  <c r="AB333" i="2"/>
  <c r="Y333" i="2"/>
  <c r="U333" i="2"/>
  <c r="R333" i="2"/>
  <c r="N333" i="2"/>
  <c r="K333" i="2"/>
  <c r="H333" i="2"/>
  <c r="AH332" i="2"/>
  <c r="AG332" i="2"/>
  <c r="AE332" i="2"/>
  <c r="AD332" i="2"/>
  <c r="AA332" i="2"/>
  <c r="Z332" i="2"/>
  <c r="X332" i="2"/>
  <c r="W332" i="2"/>
  <c r="T332" i="2"/>
  <c r="S332" i="2"/>
  <c r="Q332" i="2"/>
  <c r="P332" i="2"/>
  <c r="M332" i="2"/>
  <c r="L332" i="2"/>
  <c r="J332" i="2"/>
  <c r="I332" i="2"/>
  <c r="H332" i="2"/>
  <c r="H331" i="2"/>
  <c r="H330" i="2"/>
  <c r="AO329" i="2"/>
  <c r="AN329" i="2"/>
  <c r="AL329" i="2"/>
  <c r="AK329" i="2"/>
  <c r="AI329" i="2"/>
  <c r="AF329" i="2"/>
  <c r="AB329" i="2"/>
  <c r="Y329" i="2"/>
  <c r="U329" i="2"/>
  <c r="R329" i="2"/>
  <c r="N329" i="2"/>
  <c r="K329" i="2"/>
  <c r="H329" i="2"/>
  <c r="AH328" i="2"/>
  <c r="AG328" i="2"/>
  <c r="AE328" i="2"/>
  <c r="AD328" i="2"/>
  <c r="AA328" i="2"/>
  <c r="Z328" i="2"/>
  <c r="X328" i="2"/>
  <c r="W328" i="2"/>
  <c r="T328" i="2"/>
  <c r="S328" i="2"/>
  <c r="Q328" i="2"/>
  <c r="P328" i="2"/>
  <c r="M328" i="2"/>
  <c r="AO328" i="2" s="1"/>
  <c r="L328" i="2"/>
  <c r="J328" i="2"/>
  <c r="I328" i="2"/>
  <c r="AO327" i="2"/>
  <c r="AN327" i="2"/>
  <c r="AL327" i="2"/>
  <c r="AK327" i="2"/>
  <c r="AI327" i="2"/>
  <c r="AF327" i="2"/>
  <c r="AB327" i="2"/>
  <c r="Y327" i="2"/>
  <c r="U327" i="2"/>
  <c r="R327" i="2"/>
  <c r="N327" i="2"/>
  <c r="K327" i="2"/>
  <c r="H327" i="2"/>
  <c r="AH326" i="2"/>
  <c r="AG326" i="2"/>
  <c r="AE326" i="2"/>
  <c r="AD326" i="2"/>
  <c r="AA326" i="2"/>
  <c r="Z326" i="2"/>
  <c r="X326" i="2"/>
  <c r="W326" i="2"/>
  <c r="T326" i="2"/>
  <c r="S326" i="2"/>
  <c r="Q326" i="2"/>
  <c r="P326" i="2"/>
  <c r="M326" i="2"/>
  <c r="L326" i="2"/>
  <c r="J326" i="2"/>
  <c r="I326" i="2"/>
  <c r="H326" i="2"/>
  <c r="H325" i="2"/>
  <c r="AO324" i="2"/>
  <c r="AN324" i="2"/>
  <c r="AL324" i="2"/>
  <c r="AK324" i="2"/>
  <c r="AI324" i="2"/>
  <c r="AF324" i="2"/>
  <c r="AB324" i="2"/>
  <c r="Y324" i="2"/>
  <c r="U324" i="2"/>
  <c r="R324" i="2"/>
  <c r="N324" i="2"/>
  <c r="K324" i="2"/>
  <c r="H324" i="2"/>
  <c r="AH323" i="2"/>
  <c r="AG323" i="2"/>
  <c r="AE323" i="2"/>
  <c r="AD323" i="2"/>
  <c r="AA323" i="2"/>
  <c r="Z323" i="2"/>
  <c r="X323" i="2"/>
  <c r="W323" i="2"/>
  <c r="T323" i="2"/>
  <c r="S323" i="2"/>
  <c r="Q323" i="2"/>
  <c r="P323" i="2"/>
  <c r="M323" i="2"/>
  <c r="L323" i="2"/>
  <c r="J323" i="2"/>
  <c r="I323" i="2"/>
  <c r="H323" i="2"/>
  <c r="AO322" i="2"/>
  <c r="AN322" i="2"/>
  <c r="AL322" i="2"/>
  <c r="AK322" i="2"/>
  <c r="AI322" i="2"/>
  <c r="AF322" i="2"/>
  <c r="AB322" i="2"/>
  <c r="Y322" i="2"/>
  <c r="U322" i="2"/>
  <c r="R322" i="2"/>
  <c r="N322" i="2"/>
  <c r="K322" i="2"/>
  <c r="H322" i="2"/>
  <c r="AH321" i="2"/>
  <c r="AG321" i="2"/>
  <c r="AE321" i="2"/>
  <c r="AD321" i="2"/>
  <c r="AA321" i="2"/>
  <c r="Z321" i="2"/>
  <c r="X321" i="2"/>
  <c r="W321" i="2"/>
  <c r="T321" i="2"/>
  <c r="S321" i="2"/>
  <c r="Q321" i="2"/>
  <c r="P321" i="2"/>
  <c r="M321" i="2"/>
  <c r="L321" i="2"/>
  <c r="J321" i="2"/>
  <c r="I321" i="2"/>
  <c r="H321" i="2"/>
  <c r="AO320" i="2"/>
  <c r="AN320" i="2"/>
  <c r="AL320" i="2"/>
  <c r="AK320" i="2"/>
  <c r="AI320" i="2"/>
  <c r="AF320" i="2"/>
  <c r="AB320" i="2"/>
  <c r="Y320" i="2"/>
  <c r="U320" i="2"/>
  <c r="R320" i="2"/>
  <c r="N320" i="2"/>
  <c r="K320" i="2"/>
  <c r="H320" i="2"/>
  <c r="AH319" i="2"/>
  <c r="AG319" i="2"/>
  <c r="AE319" i="2"/>
  <c r="AD319" i="2"/>
  <c r="AA319" i="2"/>
  <c r="Z319" i="2"/>
  <c r="X319" i="2"/>
  <c r="W319" i="2"/>
  <c r="T319" i="2"/>
  <c r="S319" i="2"/>
  <c r="Q319" i="2"/>
  <c r="P319" i="2"/>
  <c r="M319" i="2"/>
  <c r="L319" i="2"/>
  <c r="J319" i="2"/>
  <c r="I319" i="2"/>
  <c r="AK319" i="2" s="1"/>
  <c r="H319" i="2"/>
  <c r="AO318" i="2"/>
  <c r="AN318" i="2"/>
  <c r="AL318" i="2"/>
  <c r="AK318" i="2"/>
  <c r="AI318" i="2"/>
  <c r="AF318" i="2"/>
  <c r="AB318" i="2"/>
  <c r="Y318" i="2"/>
  <c r="U318" i="2"/>
  <c r="R318" i="2"/>
  <c r="N318" i="2"/>
  <c r="K318" i="2"/>
  <c r="H318" i="2"/>
  <c r="AH317" i="2"/>
  <c r="AG317" i="2"/>
  <c r="AE317" i="2"/>
  <c r="AD317" i="2"/>
  <c r="AA317" i="2"/>
  <c r="Z317" i="2"/>
  <c r="X317" i="2"/>
  <c r="W317" i="2"/>
  <c r="T317" i="2"/>
  <c r="S317" i="2"/>
  <c r="Q317" i="2"/>
  <c r="P317" i="2"/>
  <c r="M317" i="2"/>
  <c r="AO317" i="2" s="1"/>
  <c r="L317" i="2"/>
  <c r="J317" i="2"/>
  <c r="I317" i="2"/>
  <c r="AK317" i="2" s="1"/>
  <c r="H317" i="2"/>
  <c r="H316" i="2"/>
  <c r="H315" i="2"/>
  <c r="AO313" i="2"/>
  <c r="AN313" i="2"/>
  <c r="AL313" i="2"/>
  <c r="AK313" i="2"/>
  <c r="AI313" i="2"/>
  <c r="AF313" i="2"/>
  <c r="AB313" i="2"/>
  <c r="Y313" i="2"/>
  <c r="U313" i="2"/>
  <c r="R313" i="2"/>
  <c r="N313" i="2"/>
  <c r="K313" i="2"/>
  <c r="H313" i="2"/>
  <c r="AH312" i="2"/>
  <c r="AH311" i="2" s="1"/>
  <c r="AH310" i="2" s="1"/>
  <c r="AG312" i="2"/>
  <c r="AE312" i="2"/>
  <c r="AD312" i="2"/>
  <c r="AD311" i="2" s="1"/>
  <c r="AD310" i="2" s="1"/>
  <c r="AA312" i="2"/>
  <c r="Z312" i="2"/>
  <c r="Z311" i="2" s="1"/>
  <c r="X312" i="2"/>
  <c r="X311" i="2" s="1"/>
  <c r="X310" i="2" s="1"/>
  <c r="W312" i="2"/>
  <c r="W311" i="2" s="1"/>
  <c r="W310" i="2" s="1"/>
  <c r="T312" i="2"/>
  <c r="T311" i="2" s="1"/>
  <c r="T310" i="2" s="1"/>
  <c r="S312" i="2"/>
  <c r="S311" i="2" s="1"/>
  <c r="Q312" i="2"/>
  <c r="Q311" i="2" s="1"/>
  <c r="Q310" i="2" s="1"/>
  <c r="P312" i="2"/>
  <c r="P311" i="2" s="1"/>
  <c r="P310" i="2" s="1"/>
  <c r="M312" i="2"/>
  <c r="AO312" i="2" s="1"/>
  <c r="AO311" i="2" s="1"/>
  <c r="AO310" i="2" s="1"/>
  <c r="L312" i="2"/>
  <c r="J312" i="2"/>
  <c r="J311" i="2" s="1"/>
  <c r="J310" i="2" s="1"/>
  <c r="I312" i="2"/>
  <c r="AK312" i="2" s="1"/>
  <c r="AK311" i="2" s="1"/>
  <c r="AK310" i="2" s="1"/>
  <c r="H312" i="2"/>
  <c r="AG311" i="2"/>
  <c r="AG310" i="2" s="1"/>
  <c r="H311" i="2"/>
  <c r="H310" i="2"/>
  <c r="AO309" i="2"/>
  <c r="AN309" i="2"/>
  <c r="AL309" i="2"/>
  <c r="AK309" i="2"/>
  <c r="AI309" i="2"/>
  <c r="AF309" i="2"/>
  <c r="AB309" i="2"/>
  <c r="Y309" i="2"/>
  <c r="U309" i="2"/>
  <c r="R309" i="2"/>
  <c r="N309" i="2"/>
  <c r="K309" i="2"/>
  <c r="H309" i="2"/>
  <c r="AH308" i="2"/>
  <c r="AG308" i="2"/>
  <c r="AE308" i="2"/>
  <c r="AD308" i="2"/>
  <c r="AA308" i="2"/>
  <c r="Z308" i="2"/>
  <c r="X308" i="2"/>
  <c r="W308" i="2"/>
  <c r="T308" i="2"/>
  <c r="S308" i="2"/>
  <c r="Q308" i="2"/>
  <c r="P308" i="2"/>
  <c r="M308" i="2"/>
  <c r="L308" i="2"/>
  <c r="J308" i="2"/>
  <c r="I308" i="2"/>
  <c r="H308" i="2"/>
  <c r="AO307" i="2"/>
  <c r="AN307" i="2"/>
  <c r="AL307" i="2"/>
  <c r="AK307" i="2"/>
  <c r="AI307" i="2"/>
  <c r="AF307" i="2"/>
  <c r="AB307" i="2"/>
  <c r="Y307" i="2"/>
  <c r="U307" i="2"/>
  <c r="R307" i="2"/>
  <c r="N307" i="2"/>
  <c r="K307" i="2"/>
  <c r="H307" i="2"/>
  <c r="AH306" i="2"/>
  <c r="AG306" i="2"/>
  <c r="AE306" i="2"/>
  <c r="AD306" i="2"/>
  <c r="AA306" i="2"/>
  <c r="Z306" i="2"/>
  <c r="X306" i="2"/>
  <c r="W306" i="2"/>
  <c r="T306" i="2"/>
  <c r="S306" i="2"/>
  <c r="Q306" i="2"/>
  <c r="P306" i="2"/>
  <c r="M306" i="2"/>
  <c r="L306" i="2"/>
  <c r="J306" i="2"/>
  <c r="I306" i="2"/>
  <c r="H306" i="2"/>
  <c r="H305" i="2"/>
  <c r="AO304" i="2"/>
  <c r="AN304" i="2"/>
  <c r="AL304" i="2"/>
  <c r="AK304" i="2"/>
  <c r="AI304" i="2"/>
  <c r="AF304" i="2"/>
  <c r="AB304" i="2"/>
  <c r="Y304" i="2"/>
  <c r="U304" i="2"/>
  <c r="R304" i="2"/>
  <c r="N304" i="2"/>
  <c r="K304" i="2"/>
  <c r="H304" i="2"/>
  <c r="AO303" i="2"/>
  <c r="AN303" i="2"/>
  <c r="AL303" i="2"/>
  <c r="AK303" i="2"/>
  <c r="AI303" i="2"/>
  <c r="AF303" i="2"/>
  <c r="AB303" i="2"/>
  <c r="Y303" i="2"/>
  <c r="U303" i="2"/>
  <c r="R303" i="2"/>
  <c r="N303" i="2"/>
  <c r="K303" i="2"/>
  <c r="H303" i="2"/>
  <c r="AH302" i="2"/>
  <c r="AG302" i="2"/>
  <c r="AE302" i="2"/>
  <c r="AD302" i="2"/>
  <c r="AA302" i="2"/>
  <c r="Z302" i="2"/>
  <c r="X302" i="2"/>
  <c r="W302" i="2"/>
  <c r="T302" i="2"/>
  <c r="S302" i="2"/>
  <c r="Q302" i="2"/>
  <c r="P302" i="2"/>
  <c r="M302" i="2"/>
  <c r="AO302" i="2" s="1"/>
  <c r="L302" i="2"/>
  <c r="J302" i="2"/>
  <c r="I302" i="2"/>
  <c r="H302" i="2"/>
  <c r="AO301" i="2"/>
  <c r="AN301" i="2"/>
  <c r="AL301" i="2"/>
  <c r="AK301" i="2"/>
  <c r="AI301" i="2"/>
  <c r="AF301" i="2"/>
  <c r="AB301" i="2"/>
  <c r="Y301" i="2"/>
  <c r="U301" i="2"/>
  <c r="R301" i="2"/>
  <c r="N301" i="2"/>
  <c r="K301" i="2"/>
  <c r="H301" i="2"/>
  <c r="AH300" i="2"/>
  <c r="AG300" i="2"/>
  <c r="AE300" i="2"/>
  <c r="AD300" i="2"/>
  <c r="AA300" i="2"/>
  <c r="Z300" i="2"/>
  <c r="X300" i="2"/>
  <c r="W300" i="2"/>
  <c r="T300" i="2"/>
  <c r="S300" i="2"/>
  <c r="Q300" i="2"/>
  <c r="P300" i="2"/>
  <c r="M300" i="2"/>
  <c r="L300" i="2"/>
  <c r="J300" i="2"/>
  <c r="I300" i="2"/>
  <c r="H300" i="2"/>
  <c r="H299" i="2"/>
  <c r="AO298" i="2"/>
  <c r="AN298" i="2"/>
  <c r="AL298" i="2"/>
  <c r="AK298" i="2"/>
  <c r="AI298" i="2"/>
  <c r="AF298" i="2"/>
  <c r="AB298" i="2"/>
  <c r="Y298" i="2"/>
  <c r="U298" i="2"/>
  <c r="R298" i="2"/>
  <c r="N298" i="2"/>
  <c r="K298" i="2"/>
  <c r="H298" i="2"/>
  <c r="AH297" i="2"/>
  <c r="AH296" i="2" s="1"/>
  <c r="AG297" i="2"/>
  <c r="AE297" i="2"/>
  <c r="AE296" i="2" s="1"/>
  <c r="AD297" i="2"/>
  <c r="AD296" i="2" s="1"/>
  <c r="AA297" i="2"/>
  <c r="Z297" i="2"/>
  <c r="X297" i="2"/>
  <c r="X296" i="2" s="1"/>
  <c r="W297" i="2"/>
  <c r="T297" i="2"/>
  <c r="T296" i="2" s="1"/>
  <c r="S297" i="2"/>
  <c r="S296" i="2" s="1"/>
  <c r="Q297" i="2"/>
  <c r="Q296" i="2" s="1"/>
  <c r="P297" i="2"/>
  <c r="M297" i="2"/>
  <c r="M296" i="2" s="1"/>
  <c r="L297" i="2"/>
  <c r="J297" i="2"/>
  <c r="J296" i="2" s="1"/>
  <c r="I297" i="2"/>
  <c r="I296" i="2" s="1"/>
  <c r="H297" i="2"/>
  <c r="Z296" i="2"/>
  <c r="H296" i="2"/>
  <c r="AO295" i="2"/>
  <c r="AN295" i="2"/>
  <c r="AL295" i="2"/>
  <c r="AK295" i="2"/>
  <c r="AI295" i="2"/>
  <c r="AF295" i="2"/>
  <c r="AB295" i="2"/>
  <c r="Y295" i="2"/>
  <c r="U295" i="2"/>
  <c r="R295" i="2"/>
  <c r="N295" i="2"/>
  <c r="K295" i="2"/>
  <c r="H295" i="2"/>
  <c r="AH294" i="2"/>
  <c r="AG294" i="2"/>
  <c r="AE294" i="2"/>
  <c r="AD294" i="2"/>
  <c r="AA294" i="2"/>
  <c r="Z294" i="2"/>
  <c r="X294" i="2"/>
  <c r="W294" i="2"/>
  <c r="T294" i="2"/>
  <c r="S294" i="2"/>
  <c r="Q294" i="2"/>
  <c r="P294" i="2"/>
  <c r="M294" i="2"/>
  <c r="L294" i="2"/>
  <c r="J294" i="2"/>
  <c r="I294" i="2"/>
  <c r="AK294" i="2" s="1"/>
  <c r="H294" i="2"/>
  <c r="AO293" i="2"/>
  <c r="AN293" i="2"/>
  <c r="AL293" i="2"/>
  <c r="AK293" i="2"/>
  <c r="AI293" i="2"/>
  <c r="AF293" i="2"/>
  <c r="AB293" i="2"/>
  <c r="Y293" i="2"/>
  <c r="U293" i="2"/>
  <c r="R293" i="2"/>
  <c r="N293" i="2"/>
  <c r="K293" i="2"/>
  <c r="H293" i="2"/>
  <c r="AH292" i="2"/>
  <c r="AG292" i="2"/>
  <c r="AE292" i="2"/>
  <c r="AD292" i="2"/>
  <c r="AA292" i="2"/>
  <c r="Z292" i="2"/>
  <c r="X292" i="2"/>
  <c r="W292" i="2"/>
  <c r="T292" i="2"/>
  <c r="S292" i="2"/>
  <c r="Q292" i="2"/>
  <c r="P292" i="2"/>
  <c r="M292" i="2"/>
  <c r="L292" i="2"/>
  <c r="J292" i="2"/>
  <c r="I292" i="2"/>
  <c r="H292" i="2"/>
  <c r="H291" i="2"/>
  <c r="AO290" i="2"/>
  <c r="AN290" i="2"/>
  <c r="AL290" i="2"/>
  <c r="AK290" i="2"/>
  <c r="AI290" i="2"/>
  <c r="AF290" i="2"/>
  <c r="AB290" i="2"/>
  <c r="Y290" i="2"/>
  <c r="U290" i="2"/>
  <c r="R290" i="2"/>
  <c r="N290" i="2"/>
  <c r="K290" i="2"/>
  <c r="H290" i="2"/>
  <c r="AH289" i="2"/>
  <c r="AG289" i="2"/>
  <c r="AE289" i="2"/>
  <c r="AD289" i="2"/>
  <c r="AA289" i="2"/>
  <c r="Z289" i="2"/>
  <c r="X289" i="2"/>
  <c r="W289" i="2"/>
  <c r="T289" i="2"/>
  <c r="S289" i="2"/>
  <c r="Q289" i="2"/>
  <c r="P289" i="2"/>
  <c r="M289" i="2"/>
  <c r="AO289" i="2" s="1"/>
  <c r="L289" i="2"/>
  <c r="J289" i="2"/>
  <c r="I289" i="2"/>
  <c r="H289" i="2"/>
  <c r="AO288" i="2"/>
  <c r="AN288" i="2"/>
  <c r="AL288" i="2"/>
  <c r="AK288" i="2"/>
  <c r="AI288" i="2"/>
  <c r="AF288" i="2"/>
  <c r="AB288" i="2"/>
  <c r="Y288" i="2"/>
  <c r="U288" i="2"/>
  <c r="R288" i="2"/>
  <c r="N288" i="2"/>
  <c r="K288" i="2"/>
  <c r="H288" i="2"/>
  <c r="AH287" i="2"/>
  <c r="AG287" i="2"/>
  <c r="AE287" i="2"/>
  <c r="AD287" i="2"/>
  <c r="AA287" i="2"/>
  <c r="Z287" i="2"/>
  <c r="X287" i="2"/>
  <c r="W287" i="2"/>
  <c r="T287" i="2"/>
  <c r="S287" i="2"/>
  <c r="Q287" i="2"/>
  <c r="P287" i="2"/>
  <c r="M287" i="2"/>
  <c r="L287" i="2"/>
  <c r="J287" i="2"/>
  <c r="I287" i="2"/>
  <c r="H287" i="2"/>
  <c r="AO286" i="2"/>
  <c r="AN286" i="2"/>
  <c r="AL286" i="2"/>
  <c r="AK286" i="2"/>
  <c r="AI286" i="2"/>
  <c r="AF286" i="2"/>
  <c r="AB286" i="2"/>
  <c r="Y286" i="2"/>
  <c r="U286" i="2"/>
  <c r="R286" i="2"/>
  <c r="N286" i="2"/>
  <c r="K286" i="2"/>
  <c r="H286" i="2"/>
  <c r="AH285" i="2"/>
  <c r="AG285" i="2"/>
  <c r="AE285" i="2"/>
  <c r="AD285" i="2"/>
  <c r="AA285" i="2"/>
  <c r="Z285" i="2"/>
  <c r="X285" i="2"/>
  <c r="W285" i="2"/>
  <c r="T285" i="2"/>
  <c r="S285" i="2"/>
  <c r="Q285" i="2"/>
  <c r="P285" i="2"/>
  <c r="M285" i="2"/>
  <c r="L285" i="2"/>
  <c r="J285" i="2"/>
  <c r="I285" i="2"/>
  <c r="H285" i="2"/>
  <c r="AO284" i="2"/>
  <c r="AN284" i="2"/>
  <c r="AL284" i="2"/>
  <c r="AK284" i="2"/>
  <c r="AI284" i="2"/>
  <c r="AF284" i="2"/>
  <c r="AB284" i="2"/>
  <c r="Y284" i="2"/>
  <c r="U284" i="2"/>
  <c r="R284" i="2"/>
  <c r="N284" i="2"/>
  <c r="K284" i="2"/>
  <c r="H284" i="2"/>
  <c r="AH283" i="2"/>
  <c r="AG283" i="2"/>
  <c r="AE283" i="2"/>
  <c r="AD283" i="2"/>
  <c r="AA283" i="2"/>
  <c r="Z283" i="2"/>
  <c r="X283" i="2"/>
  <c r="W283" i="2"/>
  <c r="T283" i="2"/>
  <c r="S283" i="2"/>
  <c r="Q283" i="2"/>
  <c r="P283" i="2"/>
  <c r="M283" i="2"/>
  <c r="L283" i="2"/>
  <c r="J283" i="2"/>
  <c r="I283" i="2"/>
  <c r="H283" i="2"/>
  <c r="H282" i="2"/>
  <c r="AO281" i="2"/>
  <c r="AN281" i="2"/>
  <c r="AL281" i="2"/>
  <c r="AK281" i="2"/>
  <c r="AI281" i="2"/>
  <c r="AF281" i="2"/>
  <c r="AB281" i="2"/>
  <c r="Y281" i="2"/>
  <c r="U281" i="2"/>
  <c r="R281" i="2"/>
  <c r="N281" i="2"/>
  <c r="K281" i="2"/>
  <c r="H281" i="2"/>
  <c r="AH280" i="2"/>
  <c r="AG280" i="2"/>
  <c r="AE280" i="2"/>
  <c r="AD280" i="2"/>
  <c r="AA280" i="2"/>
  <c r="Z280" i="2"/>
  <c r="X280" i="2"/>
  <c r="W280" i="2"/>
  <c r="T280" i="2"/>
  <c r="S280" i="2"/>
  <c r="Q280" i="2"/>
  <c r="P280" i="2"/>
  <c r="M280" i="2"/>
  <c r="L280" i="2"/>
  <c r="J280" i="2"/>
  <c r="I280" i="2"/>
  <c r="H280" i="2"/>
  <c r="AO279" i="2"/>
  <c r="AN279" i="2"/>
  <c r="AL279" i="2"/>
  <c r="AK279" i="2"/>
  <c r="AI279" i="2"/>
  <c r="AF279" i="2"/>
  <c r="AB279" i="2"/>
  <c r="Y279" i="2"/>
  <c r="U279" i="2"/>
  <c r="R279" i="2"/>
  <c r="N279" i="2"/>
  <c r="K279" i="2"/>
  <c r="H279" i="2"/>
  <c r="AH278" i="2"/>
  <c r="AG278" i="2"/>
  <c r="AE278" i="2"/>
  <c r="AD278" i="2"/>
  <c r="AA278" i="2"/>
  <c r="Z278" i="2"/>
  <c r="X278" i="2"/>
  <c r="W278" i="2"/>
  <c r="T278" i="2"/>
  <c r="S278" i="2"/>
  <c r="Q278" i="2"/>
  <c r="P278" i="2"/>
  <c r="M278" i="2"/>
  <c r="L278" i="2"/>
  <c r="J278" i="2"/>
  <c r="I278" i="2"/>
  <c r="H278" i="2"/>
  <c r="AO277" i="2"/>
  <c r="AN277" i="2"/>
  <c r="AL277" i="2"/>
  <c r="AK277" i="2"/>
  <c r="AI277" i="2"/>
  <c r="AF277" i="2"/>
  <c r="AB277" i="2"/>
  <c r="Y277" i="2"/>
  <c r="U277" i="2"/>
  <c r="R277" i="2"/>
  <c r="N277" i="2"/>
  <c r="K277" i="2"/>
  <c r="H277" i="2"/>
  <c r="AH276" i="2"/>
  <c r="AG276" i="2"/>
  <c r="AE276" i="2"/>
  <c r="AD276" i="2"/>
  <c r="AA276" i="2"/>
  <c r="Z276" i="2"/>
  <c r="X276" i="2"/>
  <c r="W276" i="2"/>
  <c r="T276" i="2"/>
  <c r="S276" i="2"/>
  <c r="Q276" i="2"/>
  <c r="P276" i="2"/>
  <c r="M276" i="2"/>
  <c r="L276" i="2"/>
  <c r="J276" i="2"/>
  <c r="I276" i="2"/>
  <c r="AK276" i="2" s="1"/>
  <c r="H276" i="2"/>
  <c r="AO275" i="2"/>
  <c r="AN275" i="2"/>
  <c r="AL275" i="2"/>
  <c r="AK275" i="2"/>
  <c r="AI275" i="2"/>
  <c r="AF275" i="2"/>
  <c r="AB275" i="2"/>
  <c r="Y275" i="2"/>
  <c r="U275" i="2"/>
  <c r="R275" i="2"/>
  <c r="N275" i="2"/>
  <c r="K275" i="2"/>
  <c r="H275" i="2"/>
  <c r="AH274" i="2"/>
  <c r="AG274" i="2"/>
  <c r="AE274" i="2"/>
  <c r="AD274" i="2"/>
  <c r="AA274" i="2"/>
  <c r="Z274" i="2"/>
  <c r="X274" i="2"/>
  <c r="W274" i="2"/>
  <c r="T274" i="2"/>
  <c r="S274" i="2"/>
  <c r="Q274" i="2"/>
  <c r="P274" i="2"/>
  <c r="M274" i="2"/>
  <c r="L274" i="2"/>
  <c r="J274" i="2"/>
  <c r="AL274" i="2" s="1"/>
  <c r="I274" i="2"/>
  <c r="H274" i="2"/>
  <c r="H273" i="2"/>
  <c r="H272" i="2"/>
  <c r="AO271" i="2"/>
  <c r="AN271" i="2"/>
  <c r="AL271" i="2"/>
  <c r="AK271" i="2"/>
  <c r="AI271" i="2"/>
  <c r="AF271" i="2"/>
  <c r="AB271" i="2"/>
  <c r="Y271" i="2"/>
  <c r="U271" i="2"/>
  <c r="R271" i="2"/>
  <c r="N271" i="2"/>
  <c r="K271" i="2"/>
  <c r="H271" i="2"/>
  <c r="AH270" i="2"/>
  <c r="AH269" i="2" s="1"/>
  <c r="AG270" i="2"/>
  <c r="AG269" i="2" s="1"/>
  <c r="AE270" i="2"/>
  <c r="AE269" i="2" s="1"/>
  <c r="AD270" i="2"/>
  <c r="AD269" i="2" s="1"/>
  <c r="AA270" i="2"/>
  <c r="Z270" i="2"/>
  <c r="Z269" i="2" s="1"/>
  <c r="X270" i="2"/>
  <c r="X269" i="2" s="1"/>
  <c r="W270" i="2"/>
  <c r="T270" i="2"/>
  <c r="T269" i="2" s="1"/>
  <c r="S270" i="2"/>
  <c r="S269" i="2" s="1"/>
  <c r="Q270" i="2"/>
  <c r="Q269" i="2" s="1"/>
  <c r="P270" i="2"/>
  <c r="P269" i="2" s="1"/>
  <c r="M270" i="2"/>
  <c r="M269" i="2" s="1"/>
  <c r="L270" i="2"/>
  <c r="L269" i="2" s="1"/>
  <c r="J270" i="2"/>
  <c r="I270" i="2"/>
  <c r="I269" i="2" s="1"/>
  <c r="H270" i="2"/>
  <c r="H269" i="2"/>
  <c r="AO268" i="2"/>
  <c r="AN268" i="2"/>
  <c r="AL268" i="2"/>
  <c r="AK268" i="2"/>
  <c r="AI268" i="2"/>
  <c r="AF268" i="2"/>
  <c r="AB268" i="2"/>
  <c r="Y268" i="2"/>
  <c r="U268" i="2"/>
  <c r="R268" i="2"/>
  <c r="N268" i="2"/>
  <c r="K268" i="2"/>
  <c r="H268" i="2"/>
  <c r="AO267" i="2"/>
  <c r="AN267" i="2"/>
  <c r="AL267" i="2"/>
  <c r="AK267" i="2"/>
  <c r="AI267" i="2"/>
  <c r="AF267" i="2"/>
  <c r="AB267" i="2"/>
  <c r="Y267" i="2"/>
  <c r="U267" i="2"/>
  <c r="R267" i="2"/>
  <c r="N267" i="2"/>
  <c r="K267" i="2"/>
  <c r="H267" i="2"/>
  <c r="AO266" i="2"/>
  <c r="AN266" i="2"/>
  <c r="AL266" i="2"/>
  <c r="AK266" i="2"/>
  <c r="AI266" i="2"/>
  <c r="AF266" i="2"/>
  <c r="AB266" i="2"/>
  <c r="Y266" i="2"/>
  <c r="U266" i="2"/>
  <c r="R266" i="2"/>
  <c r="N266" i="2"/>
  <c r="K266" i="2"/>
  <c r="H266" i="2"/>
  <c r="AO265" i="2"/>
  <c r="AN265" i="2"/>
  <c r="AL265" i="2"/>
  <c r="AK265" i="2"/>
  <c r="AI265" i="2"/>
  <c r="AF265" i="2"/>
  <c r="AB265" i="2"/>
  <c r="Y265" i="2"/>
  <c r="U265" i="2"/>
  <c r="R265" i="2"/>
  <c r="N265" i="2"/>
  <c r="K265" i="2"/>
  <c r="H265" i="2"/>
  <c r="AH264" i="2"/>
  <c r="AH263" i="2" s="1"/>
  <c r="AG264" i="2"/>
  <c r="AE264" i="2"/>
  <c r="AE263" i="2" s="1"/>
  <c r="AD264" i="2"/>
  <c r="AD263" i="2" s="1"/>
  <c r="AA264" i="2"/>
  <c r="AA263" i="2" s="1"/>
  <c r="Z264" i="2"/>
  <c r="Z263" i="2" s="1"/>
  <c r="X264" i="2"/>
  <c r="W264" i="2"/>
  <c r="W263" i="2" s="1"/>
  <c r="T264" i="2"/>
  <c r="T263" i="2" s="1"/>
  <c r="S264" i="2"/>
  <c r="Q264" i="2"/>
  <c r="P264" i="2"/>
  <c r="M264" i="2"/>
  <c r="L264" i="2"/>
  <c r="L263" i="2" s="1"/>
  <c r="J264" i="2"/>
  <c r="J263" i="2" s="1"/>
  <c r="I264" i="2"/>
  <c r="H264" i="2"/>
  <c r="AG263" i="2"/>
  <c r="Q263" i="2"/>
  <c r="H263" i="2"/>
  <c r="AO262" i="2"/>
  <c r="AN262" i="2"/>
  <c r="AL262" i="2"/>
  <c r="AK262" i="2"/>
  <c r="AI262" i="2"/>
  <c r="AF262" i="2"/>
  <c r="AB262" i="2"/>
  <c r="Y262" i="2"/>
  <c r="U262" i="2"/>
  <c r="R262" i="2"/>
  <c r="H262" i="2"/>
  <c r="AH261" i="2"/>
  <c r="AH260" i="2" s="1"/>
  <c r="AG261" i="2"/>
  <c r="AE261" i="2"/>
  <c r="AD261" i="2"/>
  <c r="AA261" i="2"/>
  <c r="AA260" i="2" s="1"/>
  <c r="Z261" i="2"/>
  <c r="X261" i="2"/>
  <c r="X260" i="2" s="1"/>
  <c r="W261" i="2"/>
  <c r="W260" i="2" s="1"/>
  <c r="T261" i="2"/>
  <c r="T260" i="2" s="1"/>
  <c r="S261" i="2"/>
  <c r="Q261" i="2"/>
  <c r="Q260" i="2" s="1"/>
  <c r="P261" i="2"/>
  <c r="P260" i="2" s="1"/>
  <c r="M261" i="2"/>
  <c r="L261" i="2"/>
  <c r="J261" i="2"/>
  <c r="J260" i="2" s="1"/>
  <c r="I261" i="2"/>
  <c r="I260" i="2" s="1"/>
  <c r="H261" i="2"/>
  <c r="AG260" i="2"/>
  <c r="AE260" i="2"/>
  <c r="H260" i="2"/>
  <c r="H259" i="2"/>
  <c r="AO258" i="2"/>
  <c r="AN258" i="2"/>
  <c r="AL258" i="2"/>
  <c r="AK258" i="2"/>
  <c r="AI258" i="2"/>
  <c r="AF258" i="2"/>
  <c r="AB258" i="2"/>
  <c r="Y258" i="2"/>
  <c r="U258" i="2"/>
  <c r="R258" i="2"/>
  <c r="N258" i="2"/>
  <c r="K258" i="2"/>
  <c r="H258" i="2"/>
  <c r="AH257" i="2"/>
  <c r="AG257" i="2"/>
  <c r="AE257" i="2"/>
  <c r="AD257" i="2"/>
  <c r="AA257" i="2"/>
  <c r="Z257" i="2"/>
  <c r="X257" i="2"/>
  <c r="W257" i="2"/>
  <c r="T257" i="2"/>
  <c r="S257" i="2"/>
  <c r="Q257" i="2"/>
  <c r="P257" i="2"/>
  <c r="M257" i="2"/>
  <c r="L257" i="2"/>
  <c r="J257" i="2"/>
  <c r="I257" i="2"/>
  <c r="H257" i="2"/>
  <c r="AO256" i="2"/>
  <c r="AN256" i="2"/>
  <c r="AL256" i="2"/>
  <c r="AK256" i="2"/>
  <c r="AI256" i="2"/>
  <c r="AF256" i="2"/>
  <c r="AB256" i="2"/>
  <c r="Y256" i="2"/>
  <c r="U256" i="2"/>
  <c r="R256" i="2"/>
  <c r="N256" i="2"/>
  <c r="K256" i="2"/>
  <c r="H256" i="2"/>
  <c r="AH255" i="2"/>
  <c r="AG255" i="2"/>
  <c r="AE255" i="2"/>
  <c r="AD255" i="2"/>
  <c r="AA255" i="2"/>
  <c r="Z255" i="2"/>
  <c r="X255" i="2"/>
  <c r="W255" i="2"/>
  <c r="T255" i="2"/>
  <c r="S255" i="2"/>
  <c r="Q255" i="2"/>
  <c r="P255" i="2"/>
  <c r="M255" i="2"/>
  <c r="L255" i="2"/>
  <c r="J255" i="2"/>
  <c r="I255" i="2"/>
  <c r="H255" i="2"/>
  <c r="H254" i="2"/>
  <c r="AO253" i="2"/>
  <c r="AN253" i="2"/>
  <c r="AL253" i="2"/>
  <c r="AK253" i="2"/>
  <c r="AI253" i="2"/>
  <c r="AF253" i="2"/>
  <c r="AB253" i="2"/>
  <c r="Y253" i="2"/>
  <c r="U253" i="2"/>
  <c r="R253" i="2"/>
  <c r="N253" i="2"/>
  <c r="K253" i="2"/>
  <c r="H253" i="2"/>
  <c r="AH252" i="2"/>
  <c r="AG252" i="2"/>
  <c r="AE252" i="2"/>
  <c r="AD252" i="2"/>
  <c r="AA252" i="2"/>
  <c r="Z252" i="2"/>
  <c r="X252" i="2"/>
  <c r="W252" i="2"/>
  <c r="T252" i="2"/>
  <c r="S252" i="2"/>
  <c r="Q252" i="2"/>
  <c r="P252" i="2"/>
  <c r="M252" i="2"/>
  <c r="L252" i="2"/>
  <c r="J252" i="2"/>
  <c r="I252" i="2"/>
  <c r="H252" i="2"/>
  <c r="AO251" i="2"/>
  <c r="AN251" i="2"/>
  <c r="AL251" i="2"/>
  <c r="AK251" i="2"/>
  <c r="AI251" i="2"/>
  <c r="AF251" i="2"/>
  <c r="AB251" i="2"/>
  <c r="Y251" i="2"/>
  <c r="U251" i="2"/>
  <c r="R251" i="2"/>
  <c r="N251" i="2"/>
  <c r="K251" i="2"/>
  <c r="H251" i="2"/>
  <c r="AH250" i="2"/>
  <c r="AG250" i="2"/>
  <c r="AE250" i="2"/>
  <c r="AD250" i="2"/>
  <c r="AA250" i="2"/>
  <c r="Z250" i="2"/>
  <c r="X250" i="2"/>
  <c r="W250" i="2"/>
  <c r="T250" i="2"/>
  <c r="S250" i="2"/>
  <c r="Q250" i="2"/>
  <c r="P250" i="2"/>
  <c r="M250" i="2"/>
  <c r="L250" i="2"/>
  <c r="J250" i="2"/>
  <c r="I250" i="2"/>
  <c r="H250" i="2"/>
  <c r="AO249" i="2"/>
  <c r="AN249" i="2"/>
  <c r="AL249" i="2"/>
  <c r="AK249" i="2"/>
  <c r="AI249" i="2"/>
  <c r="AF249" i="2"/>
  <c r="AB249" i="2"/>
  <c r="Y249" i="2"/>
  <c r="U249" i="2"/>
  <c r="R249" i="2"/>
  <c r="N249" i="2"/>
  <c r="K249" i="2"/>
  <c r="H249" i="2"/>
  <c r="AH248" i="2"/>
  <c r="AG248" i="2"/>
  <c r="AE248" i="2"/>
  <c r="AD248" i="2"/>
  <c r="AA248" i="2"/>
  <c r="Z248" i="2"/>
  <c r="X248" i="2"/>
  <c r="W248" i="2"/>
  <c r="T248" i="2"/>
  <c r="S248" i="2"/>
  <c r="Q248" i="2"/>
  <c r="P248" i="2"/>
  <c r="M248" i="2"/>
  <c r="L248" i="2"/>
  <c r="J248" i="2"/>
  <c r="I248" i="2"/>
  <c r="H248" i="2"/>
  <c r="H247" i="2"/>
  <c r="AO246" i="2"/>
  <c r="AN246" i="2"/>
  <c r="AL246" i="2"/>
  <c r="AK246" i="2"/>
  <c r="AI246" i="2"/>
  <c r="AF246" i="2"/>
  <c r="AB246" i="2"/>
  <c r="Y246" i="2"/>
  <c r="U246" i="2"/>
  <c r="R246" i="2"/>
  <c r="N246" i="2"/>
  <c r="K246" i="2"/>
  <c r="H246" i="2"/>
  <c r="AH245" i="2"/>
  <c r="AG245" i="2"/>
  <c r="AE245" i="2"/>
  <c r="AD245" i="2"/>
  <c r="AA245" i="2"/>
  <c r="Z245" i="2"/>
  <c r="X245" i="2"/>
  <c r="W245" i="2"/>
  <c r="T245" i="2"/>
  <c r="S245" i="2"/>
  <c r="Q245" i="2"/>
  <c r="P245" i="2"/>
  <c r="M245" i="2"/>
  <c r="L245" i="2"/>
  <c r="J245" i="2"/>
  <c r="I245" i="2"/>
  <c r="H245" i="2"/>
  <c r="AO244" i="2"/>
  <c r="AN244" i="2"/>
  <c r="AL244" i="2"/>
  <c r="AK244" i="2"/>
  <c r="AI244" i="2"/>
  <c r="AF244" i="2"/>
  <c r="AB244" i="2"/>
  <c r="Y244" i="2"/>
  <c r="U244" i="2"/>
  <c r="R244" i="2"/>
  <c r="N244" i="2"/>
  <c r="K244" i="2"/>
  <c r="H244" i="2"/>
  <c r="AH243" i="2"/>
  <c r="AG243" i="2"/>
  <c r="AE243" i="2"/>
  <c r="AD243" i="2"/>
  <c r="AA243" i="2"/>
  <c r="Z243" i="2"/>
  <c r="X243" i="2"/>
  <c r="W243" i="2"/>
  <c r="T243" i="2"/>
  <c r="S243" i="2"/>
  <c r="Q243" i="2"/>
  <c r="P243" i="2"/>
  <c r="M243" i="2"/>
  <c r="L243" i="2"/>
  <c r="J243" i="2"/>
  <c r="I243" i="2"/>
  <c r="H243" i="2"/>
  <c r="AO242" i="2"/>
  <c r="AN242" i="2"/>
  <c r="AL242" i="2"/>
  <c r="AK242" i="2"/>
  <c r="AI242" i="2"/>
  <c r="AF242" i="2"/>
  <c r="AB242" i="2"/>
  <c r="Y242" i="2"/>
  <c r="U242" i="2"/>
  <c r="R242" i="2"/>
  <c r="N242" i="2"/>
  <c r="K242" i="2"/>
  <c r="H242" i="2"/>
  <c r="AH241" i="2"/>
  <c r="AG241" i="2"/>
  <c r="AE241" i="2"/>
  <c r="AD241" i="2"/>
  <c r="AA241" i="2"/>
  <c r="Z241" i="2"/>
  <c r="X241" i="2"/>
  <c r="W241" i="2"/>
  <c r="T241" i="2"/>
  <c r="S241" i="2"/>
  <c r="Q241" i="2"/>
  <c r="P241" i="2"/>
  <c r="M241" i="2"/>
  <c r="AO241" i="2" s="1"/>
  <c r="L241" i="2"/>
  <c r="J241" i="2"/>
  <c r="I241" i="2"/>
  <c r="H241" i="2"/>
  <c r="H240" i="2"/>
  <c r="AO239" i="2"/>
  <c r="AN239" i="2"/>
  <c r="AL239" i="2"/>
  <c r="AK239" i="2"/>
  <c r="AI239" i="2"/>
  <c r="AF239" i="2"/>
  <c r="AB239" i="2"/>
  <c r="Y239" i="2"/>
  <c r="U239" i="2"/>
  <c r="R239" i="2"/>
  <c r="N239" i="2"/>
  <c r="K239" i="2"/>
  <c r="H239" i="2"/>
  <c r="AH238" i="2"/>
  <c r="AG238" i="2"/>
  <c r="AG237" i="2" s="1"/>
  <c r="AE238" i="2"/>
  <c r="AE237" i="2" s="1"/>
  <c r="AD238" i="2"/>
  <c r="AD237" i="2" s="1"/>
  <c r="AA238" i="2"/>
  <c r="AA237" i="2" s="1"/>
  <c r="Z238" i="2"/>
  <c r="X238" i="2"/>
  <c r="X237" i="2" s="1"/>
  <c r="W238" i="2"/>
  <c r="W237" i="2" s="1"/>
  <c r="T238" i="2"/>
  <c r="T237" i="2" s="1"/>
  <c r="S238" i="2"/>
  <c r="Q238" i="2"/>
  <c r="P238" i="2"/>
  <c r="P237" i="2" s="1"/>
  <c r="M238" i="2"/>
  <c r="AO238" i="2" s="1"/>
  <c r="AO237" i="2" s="1"/>
  <c r="L238" i="2"/>
  <c r="J238" i="2"/>
  <c r="J237" i="2" s="1"/>
  <c r="I238" i="2"/>
  <c r="H238" i="2"/>
  <c r="H237" i="2"/>
  <c r="AO236" i="2"/>
  <c r="AN236" i="2"/>
  <c r="AL236" i="2"/>
  <c r="AK236" i="2"/>
  <c r="AI236" i="2"/>
  <c r="AF236" i="2"/>
  <c r="AB236" i="2"/>
  <c r="Y236" i="2"/>
  <c r="U236" i="2"/>
  <c r="R236" i="2"/>
  <c r="N236" i="2"/>
  <c r="K236" i="2"/>
  <c r="H236" i="2"/>
  <c r="AH235" i="2"/>
  <c r="AH234" i="2" s="1"/>
  <c r="AG235" i="2"/>
  <c r="AG234" i="2" s="1"/>
  <c r="AE235" i="2"/>
  <c r="AE234" i="2" s="1"/>
  <c r="AD235" i="2"/>
  <c r="AA235" i="2"/>
  <c r="AA234" i="2" s="1"/>
  <c r="Z235" i="2"/>
  <c r="Z234" i="2" s="1"/>
  <c r="X235" i="2"/>
  <c r="X234" i="2" s="1"/>
  <c r="W235" i="2"/>
  <c r="T235" i="2"/>
  <c r="T234" i="2" s="1"/>
  <c r="S235" i="2"/>
  <c r="S234" i="2" s="1"/>
  <c r="Q235" i="2"/>
  <c r="Q234" i="2" s="1"/>
  <c r="P235" i="2"/>
  <c r="P234" i="2" s="1"/>
  <c r="M235" i="2"/>
  <c r="M234" i="2" s="1"/>
  <c r="L235" i="2"/>
  <c r="J235" i="2"/>
  <c r="I235" i="2"/>
  <c r="I234" i="2" s="1"/>
  <c r="H235" i="2"/>
  <c r="H234" i="2"/>
  <c r="AO233" i="2"/>
  <c r="AN233" i="2"/>
  <c r="AL233" i="2"/>
  <c r="AK233" i="2"/>
  <c r="AI233" i="2"/>
  <c r="AF233" i="2"/>
  <c r="AB233" i="2"/>
  <c r="Y233" i="2"/>
  <c r="U233" i="2"/>
  <c r="R233" i="2"/>
  <c r="N233" i="2"/>
  <c r="K233" i="2"/>
  <c r="H233" i="2"/>
  <c r="AH232" i="2"/>
  <c r="AG232" i="2"/>
  <c r="AE232" i="2"/>
  <c r="AD232" i="2"/>
  <c r="AA232" i="2"/>
  <c r="Z232" i="2"/>
  <c r="X232" i="2"/>
  <c r="W232" i="2"/>
  <c r="T232" i="2"/>
  <c r="S232" i="2"/>
  <c r="Q232" i="2"/>
  <c r="P232" i="2"/>
  <c r="M232" i="2"/>
  <c r="L232" i="2"/>
  <c r="J232" i="2"/>
  <c r="I232" i="2"/>
  <c r="H232" i="2"/>
  <c r="AO231" i="2"/>
  <c r="AN231" i="2"/>
  <c r="AL231" i="2"/>
  <c r="AK231" i="2"/>
  <c r="AI231" i="2"/>
  <c r="AF231" i="2"/>
  <c r="AB231" i="2"/>
  <c r="Y231" i="2"/>
  <c r="U231" i="2"/>
  <c r="R231" i="2"/>
  <c r="N231" i="2"/>
  <c r="K231" i="2"/>
  <c r="H231" i="2"/>
  <c r="AH230" i="2"/>
  <c r="AG230" i="2"/>
  <c r="AE230" i="2"/>
  <c r="AD230" i="2"/>
  <c r="AA230" i="2"/>
  <c r="Z230" i="2"/>
  <c r="X230" i="2"/>
  <c r="W230" i="2"/>
  <c r="T230" i="2"/>
  <c r="S230" i="2"/>
  <c r="Q230" i="2"/>
  <c r="P230" i="2"/>
  <c r="M230" i="2"/>
  <c r="L230" i="2"/>
  <c r="J230" i="2"/>
  <c r="I230" i="2"/>
  <c r="H230" i="2"/>
  <c r="AO229" i="2"/>
  <c r="AN229" i="2"/>
  <c r="AL229" i="2"/>
  <c r="AK229" i="2"/>
  <c r="AI229" i="2"/>
  <c r="AF229" i="2"/>
  <c r="AB229" i="2"/>
  <c r="Y229" i="2"/>
  <c r="U229" i="2"/>
  <c r="R229" i="2"/>
  <c r="N229" i="2"/>
  <c r="K229" i="2"/>
  <c r="H229" i="2"/>
  <c r="AH228" i="2"/>
  <c r="AG228" i="2"/>
  <c r="AE228" i="2"/>
  <c r="AD228" i="2"/>
  <c r="AA228" i="2"/>
  <c r="Z228" i="2"/>
  <c r="X228" i="2"/>
  <c r="W228" i="2"/>
  <c r="T228" i="2"/>
  <c r="S228" i="2"/>
  <c r="Q228" i="2"/>
  <c r="P228" i="2"/>
  <c r="M228" i="2"/>
  <c r="L228" i="2"/>
  <c r="J228" i="2"/>
  <c r="I228" i="2"/>
  <c r="H228" i="2"/>
  <c r="AO227" i="2"/>
  <c r="AN227" i="2"/>
  <c r="AL227" i="2"/>
  <c r="AK227" i="2"/>
  <c r="AI227" i="2"/>
  <c r="AF227" i="2"/>
  <c r="AB227" i="2"/>
  <c r="Y227" i="2"/>
  <c r="U227" i="2"/>
  <c r="R227" i="2"/>
  <c r="N227" i="2"/>
  <c r="K227" i="2"/>
  <c r="H227" i="2"/>
  <c r="AH226" i="2"/>
  <c r="AG226" i="2"/>
  <c r="AE226" i="2"/>
  <c r="AD226" i="2"/>
  <c r="AA226" i="2"/>
  <c r="Z226" i="2"/>
  <c r="X226" i="2"/>
  <c r="W226" i="2"/>
  <c r="T226" i="2"/>
  <c r="S226" i="2"/>
  <c r="Q226" i="2"/>
  <c r="P226" i="2"/>
  <c r="M226" i="2"/>
  <c r="L226" i="2"/>
  <c r="J226" i="2"/>
  <c r="I226" i="2"/>
  <c r="H226" i="2"/>
  <c r="H225" i="2"/>
  <c r="H224" i="2"/>
  <c r="AO222" i="2"/>
  <c r="AN222" i="2"/>
  <c r="AL222" i="2"/>
  <c r="AK222" i="2"/>
  <c r="AI222" i="2"/>
  <c r="AF222" i="2"/>
  <c r="AB222" i="2"/>
  <c r="Y222" i="2"/>
  <c r="U222" i="2"/>
  <c r="R222" i="2"/>
  <c r="N222" i="2"/>
  <c r="K222" i="2"/>
  <c r="H222" i="2"/>
  <c r="AH221" i="2"/>
  <c r="AH220" i="2" s="1"/>
  <c r="AG221" i="2"/>
  <c r="AG220" i="2" s="1"/>
  <c r="AE221" i="2"/>
  <c r="AE220" i="2" s="1"/>
  <c r="AD221" i="2"/>
  <c r="AD220" i="2" s="1"/>
  <c r="AA221" i="2"/>
  <c r="AA220" i="2" s="1"/>
  <c r="Z221" i="2"/>
  <c r="Z220" i="2" s="1"/>
  <c r="X221" i="2"/>
  <c r="X220" i="2" s="1"/>
  <c r="W221" i="2"/>
  <c r="T221" i="2"/>
  <c r="S221" i="2"/>
  <c r="S220" i="2" s="1"/>
  <c r="Q221" i="2"/>
  <c r="P221" i="2"/>
  <c r="P220" i="2" s="1"/>
  <c r="M221" i="2"/>
  <c r="L221" i="2"/>
  <c r="L220" i="2" s="1"/>
  <c r="J221" i="2"/>
  <c r="I221" i="2"/>
  <c r="I220" i="2" s="1"/>
  <c r="H221" i="2"/>
  <c r="H220" i="2"/>
  <c r="AO219" i="2"/>
  <c r="AN219" i="2"/>
  <c r="AL219" i="2"/>
  <c r="AK219" i="2"/>
  <c r="AI219" i="2"/>
  <c r="AF219" i="2"/>
  <c r="AB219" i="2"/>
  <c r="Y219" i="2"/>
  <c r="U219" i="2"/>
  <c r="R219" i="2"/>
  <c r="N219" i="2"/>
  <c r="K219" i="2"/>
  <c r="H219" i="2"/>
  <c r="AH218" i="2"/>
  <c r="AH217" i="2" s="1"/>
  <c r="AG218" i="2"/>
  <c r="AG217" i="2" s="1"/>
  <c r="AE218" i="2"/>
  <c r="AE217" i="2" s="1"/>
  <c r="AD218" i="2"/>
  <c r="AD217" i="2" s="1"/>
  <c r="AA218" i="2"/>
  <c r="Z218" i="2"/>
  <c r="Z217" i="2" s="1"/>
  <c r="X218" i="2"/>
  <c r="W218" i="2"/>
  <c r="W217" i="2" s="1"/>
  <c r="T218" i="2"/>
  <c r="S218" i="2"/>
  <c r="S217" i="2" s="1"/>
  <c r="Q218" i="2"/>
  <c r="Q217" i="2" s="1"/>
  <c r="P218" i="2"/>
  <c r="M218" i="2"/>
  <c r="M217" i="2" s="1"/>
  <c r="L218" i="2"/>
  <c r="L217" i="2" s="1"/>
  <c r="J218" i="2"/>
  <c r="J217" i="2" s="1"/>
  <c r="I218" i="2"/>
  <c r="I217" i="2" s="1"/>
  <c r="H218" i="2"/>
  <c r="H217" i="2"/>
  <c r="AO216" i="2"/>
  <c r="AN216" i="2"/>
  <c r="AL216" i="2"/>
  <c r="AK216" i="2"/>
  <c r="AI216" i="2"/>
  <c r="AF216" i="2"/>
  <c r="AB216" i="2"/>
  <c r="Y216" i="2"/>
  <c r="U216" i="2"/>
  <c r="R216" i="2"/>
  <c r="N216" i="2"/>
  <c r="K216" i="2"/>
  <c r="H216" i="2"/>
  <c r="AO215" i="2"/>
  <c r="AN215" i="2"/>
  <c r="AL215" i="2"/>
  <c r="AK215" i="2"/>
  <c r="AI215" i="2"/>
  <c r="AF215" i="2"/>
  <c r="AB215" i="2"/>
  <c r="Y215" i="2"/>
  <c r="U215" i="2"/>
  <c r="R215" i="2"/>
  <c r="N215" i="2"/>
  <c r="K215" i="2"/>
  <c r="H215" i="2"/>
  <c r="AH214" i="2"/>
  <c r="AH213" i="2" s="1"/>
  <c r="AG214" i="2"/>
  <c r="AE214" i="2"/>
  <c r="AE213" i="2" s="1"/>
  <c r="AD214" i="2"/>
  <c r="AA214" i="2"/>
  <c r="AA213" i="2" s="1"/>
  <c r="Z214" i="2"/>
  <c r="Z213" i="2" s="1"/>
  <c r="X214" i="2"/>
  <c r="W214" i="2"/>
  <c r="W213" i="2" s="1"/>
  <c r="T214" i="2"/>
  <c r="S214" i="2"/>
  <c r="S213" i="2" s="1"/>
  <c r="Q214" i="2"/>
  <c r="Q213" i="2" s="1"/>
  <c r="P214" i="2"/>
  <c r="M214" i="2"/>
  <c r="M213" i="2" s="1"/>
  <c r="L214" i="2"/>
  <c r="J214" i="2"/>
  <c r="J213" i="2" s="1"/>
  <c r="I214" i="2"/>
  <c r="H214" i="2"/>
  <c r="H213" i="2"/>
  <c r="AO212" i="2"/>
  <c r="AN212" i="2"/>
  <c r="AL212" i="2"/>
  <c r="AK212" i="2"/>
  <c r="AI212" i="2"/>
  <c r="AF212" i="2"/>
  <c r="AB212" i="2"/>
  <c r="Y212" i="2"/>
  <c r="U212" i="2"/>
  <c r="R212" i="2"/>
  <c r="N212" i="2"/>
  <c r="K212" i="2"/>
  <c r="H212" i="2"/>
  <c r="AH211" i="2"/>
  <c r="AG211" i="2"/>
  <c r="AE211" i="2"/>
  <c r="AD211" i="2"/>
  <c r="AA211" i="2"/>
  <c r="Z211" i="2"/>
  <c r="X211" i="2"/>
  <c r="W211" i="2"/>
  <c r="T211" i="2"/>
  <c r="S211" i="2"/>
  <c r="Q211" i="2"/>
  <c r="P211" i="2"/>
  <c r="M211" i="2"/>
  <c r="L211" i="2"/>
  <c r="J211" i="2"/>
  <c r="I211" i="2"/>
  <c r="H211" i="2"/>
  <c r="AO210" i="2"/>
  <c r="AN210" i="2"/>
  <c r="AL210" i="2"/>
  <c r="AK210" i="2"/>
  <c r="AI210" i="2"/>
  <c r="AF210" i="2"/>
  <c r="AB210" i="2"/>
  <c r="Y210" i="2"/>
  <c r="U210" i="2"/>
  <c r="R210" i="2"/>
  <c r="N210" i="2"/>
  <c r="K210" i="2"/>
  <c r="H210" i="2"/>
  <c r="AH209" i="2"/>
  <c r="AG209" i="2"/>
  <c r="AE209" i="2"/>
  <c r="AD209" i="2"/>
  <c r="AA209" i="2"/>
  <c r="Z209" i="2"/>
  <c r="X209" i="2"/>
  <c r="W209" i="2"/>
  <c r="T209" i="2"/>
  <c r="S209" i="2"/>
  <c r="Q209" i="2"/>
  <c r="P209" i="2"/>
  <c r="M209" i="2"/>
  <c r="L209" i="2"/>
  <c r="J209" i="2"/>
  <c r="I209" i="2"/>
  <c r="H209" i="2"/>
  <c r="H208" i="2"/>
  <c r="H207" i="2"/>
  <c r="AO206" i="2"/>
  <c r="AN206" i="2"/>
  <c r="AL206" i="2"/>
  <c r="AK206" i="2"/>
  <c r="AI206" i="2"/>
  <c r="AF206" i="2"/>
  <c r="AB206" i="2"/>
  <c r="Y206" i="2"/>
  <c r="U206" i="2"/>
  <c r="R206" i="2"/>
  <c r="N206" i="2"/>
  <c r="K206" i="2"/>
  <c r="H206" i="2"/>
  <c r="AH205" i="2"/>
  <c r="AH204" i="2" s="1"/>
  <c r="AG205" i="2"/>
  <c r="AE205" i="2"/>
  <c r="AD205" i="2"/>
  <c r="AD204" i="2" s="1"/>
  <c r="AA205" i="2"/>
  <c r="AA204" i="2" s="1"/>
  <c r="Z205" i="2"/>
  <c r="X205" i="2"/>
  <c r="X204" i="2" s="1"/>
  <c r="W205" i="2"/>
  <c r="W204" i="2" s="1"/>
  <c r="T205" i="2"/>
  <c r="T204" i="2" s="1"/>
  <c r="S205" i="2"/>
  <c r="S204" i="2" s="1"/>
  <c r="Q205" i="2"/>
  <c r="Q204" i="2" s="1"/>
  <c r="P205" i="2"/>
  <c r="M205" i="2"/>
  <c r="AO205" i="2" s="1"/>
  <c r="L205" i="2"/>
  <c r="J205" i="2"/>
  <c r="J204" i="2" s="1"/>
  <c r="I205" i="2"/>
  <c r="H205" i="2"/>
  <c r="H204" i="2"/>
  <c r="AO203" i="2"/>
  <c r="AN203" i="2"/>
  <c r="AL203" i="2"/>
  <c r="AK203" i="2"/>
  <c r="AI203" i="2"/>
  <c r="AF203" i="2"/>
  <c r="AB203" i="2"/>
  <c r="Y203" i="2"/>
  <c r="U203" i="2"/>
  <c r="R203" i="2"/>
  <c r="N203" i="2"/>
  <c r="K203" i="2"/>
  <c r="H203" i="2"/>
  <c r="AH202" i="2"/>
  <c r="AG202" i="2"/>
  <c r="AE202" i="2"/>
  <c r="AD202" i="2"/>
  <c r="AA202" i="2"/>
  <c r="Z202" i="2"/>
  <c r="X202" i="2"/>
  <c r="W202" i="2"/>
  <c r="T202" i="2"/>
  <c r="S202" i="2"/>
  <c r="Q202" i="2"/>
  <c r="P202" i="2"/>
  <c r="M202" i="2"/>
  <c r="L202" i="2"/>
  <c r="J202" i="2"/>
  <c r="AL202" i="2" s="1"/>
  <c r="I202" i="2"/>
  <c r="H202" i="2"/>
  <c r="AO201" i="2"/>
  <c r="AN201" i="2"/>
  <c r="AL201" i="2"/>
  <c r="AK201" i="2"/>
  <c r="AI201" i="2"/>
  <c r="AF201" i="2"/>
  <c r="AB201" i="2"/>
  <c r="Y201" i="2"/>
  <c r="U201" i="2"/>
  <c r="R201" i="2"/>
  <c r="N201" i="2"/>
  <c r="K201" i="2"/>
  <c r="H201" i="2"/>
  <c r="AH200" i="2"/>
  <c r="AG200" i="2"/>
  <c r="AE200" i="2"/>
  <c r="AD200" i="2"/>
  <c r="AA200" i="2"/>
  <c r="Z200" i="2"/>
  <c r="X200" i="2"/>
  <c r="W200" i="2"/>
  <c r="T200" i="2"/>
  <c r="S200" i="2"/>
  <c r="Q200" i="2"/>
  <c r="P200" i="2"/>
  <c r="M200" i="2"/>
  <c r="L200" i="2"/>
  <c r="J200" i="2"/>
  <c r="I200" i="2"/>
  <c r="H200" i="2"/>
  <c r="H199" i="2"/>
  <c r="AO198" i="2"/>
  <c r="AN198" i="2"/>
  <c r="AL198" i="2"/>
  <c r="AK198" i="2"/>
  <c r="AI198" i="2"/>
  <c r="AF198" i="2"/>
  <c r="AB198" i="2"/>
  <c r="Y198" i="2"/>
  <c r="U198" i="2"/>
  <c r="R198" i="2"/>
  <c r="N198" i="2"/>
  <c r="K198" i="2"/>
  <c r="H198" i="2"/>
  <c r="AH197" i="2"/>
  <c r="AG197" i="2"/>
  <c r="AE197" i="2"/>
  <c r="AD197" i="2"/>
  <c r="AA197" i="2"/>
  <c r="Z197" i="2"/>
  <c r="X197" i="2"/>
  <c r="W197" i="2"/>
  <c r="T197" i="2"/>
  <c r="S197" i="2"/>
  <c r="Q197" i="2"/>
  <c r="P197" i="2"/>
  <c r="M197" i="2"/>
  <c r="L197" i="2"/>
  <c r="J197" i="2"/>
  <c r="AL197" i="2" s="1"/>
  <c r="I197" i="2"/>
  <c r="H197" i="2"/>
  <c r="AO196" i="2"/>
  <c r="AN196" i="2"/>
  <c r="AL196" i="2"/>
  <c r="AK196" i="2"/>
  <c r="AI196" i="2"/>
  <c r="AF196" i="2"/>
  <c r="AB196" i="2"/>
  <c r="Y196" i="2"/>
  <c r="U196" i="2"/>
  <c r="R196" i="2"/>
  <c r="N196" i="2"/>
  <c r="K196" i="2"/>
  <c r="H196" i="2"/>
  <c r="AH195" i="2"/>
  <c r="AG195" i="2"/>
  <c r="AE195" i="2"/>
  <c r="AD195" i="2"/>
  <c r="AA195" i="2"/>
  <c r="Z195" i="2"/>
  <c r="X195" i="2"/>
  <c r="W195" i="2"/>
  <c r="T195" i="2"/>
  <c r="S195" i="2"/>
  <c r="Q195" i="2"/>
  <c r="P195" i="2"/>
  <c r="M195" i="2"/>
  <c r="L195" i="2"/>
  <c r="J195" i="2"/>
  <c r="I195" i="2"/>
  <c r="H195" i="2"/>
  <c r="H194" i="2"/>
  <c r="H193" i="2"/>
  <c r="AO191" i="2"/>
  <c r="AN191" i="2"/>
  <c r="AL191" i="2"/>
  <c r="AK191" i="2"/>
  <c r="AI191" i="2"/>
  <c r="AF191" i="2"/>
  <c r="AB191" i="2"/>
  <c r="Y191" i="2"/>
  <c r="U191" i="2"/>
  <c r="R191" i="2"/>
  <c r="N191" i="2"/>
  <c r="K191" i="2"/>
  <c r="H191" i="2"/>
  <c r="AH190" i="2"/>
  <c r="AG190" i="2"/>
  <c r="AE190" i="2"/>
  <c r="AD190" i="2"/>
  <c r="AD189" i="2" s="1"/>
  <c r="AD188" i="2" s="1"/>
  <c r="AA190" i="2"/>
  <c r="Z190" i="2"/>
  <c r="Z189" i="2" s="1"/>
  <c r="Z188" i="2" s="1"/>
  <c r="X190" i="2"/>
  <c r="X189" i="2" s="1"/>
  <c r="X188" i="2" s="1"/>
  <c r="W190" i="2"/>
  <c r="T190" i="2"/>
  <c r="T189" i="2" s="1"/>
  <c r="T188" i="2" s="1"/>
  <c r="S190" i="2"/>
  <c r="S189" i="2" s="1"/>
  <c r="Q190" i="2"/>
  <c r="Q189" i="2" s="1"/>
  <c r="Q188" i="2" s="1"/>
  <c r="P190" i="2"/>
  <c r="M190" i="2"/>
  <c r="L190" i="2"/>
  <c r="AN190" i="2" s="1"/>
  <c r="AN189" i="2" s="1"/>
  <c r="AN188" i="2" s="1"/>
  <c r="J190" i="2"/>
  <c r="I190" i="2"/>
  <c r="H190" i="2"/>
  <c r="AG189" i="2"/>
  <c r="AE189" i="2"/>
  <c r="AE188" i="2" s="1"/>
  <c r="H189" i="2"/>
  <c r="H188" i="2"/>
  <c r="AO187" i="2"/>
  <c r="AN187" i="2"/>
  <c r="AL187" i="2"/>
  <c r="AK187" i="2"/>
  <c r="AI187" i="2"/>
  <c r="AF187" i="2"/>
  <c r="AB187" i="2"/>
  <c r="Y187" i="2"/>
  <c r="U187" i="2"/>
  <c r="R187" i="2"/>
  <c r="N187" i="2"/>
  <c r="K187" i="2"/>
  <c r="H187" i="2"/>
  <c r="AH186" i="2"/>
  <c r="AG186" i="2"/>
  <c r="AE186" i="2"/>
  <c r="AD186" i="2"/>
  <c r="AA186" i="2"/>
  <c r="Z186" i="2"/>
  <c r="X186" i="2"/>
  <c r="W186" i="2"/>
  <c r="T186" i="2"/>
  <c r="S186" i="2"/>
  <c r="Q186" i="2"/>
  <c r="P186" i="2"/>
  <c r="M186" i="2"/>
  <c r="L186" i="2"/>
  <c r="J186" i="2"/>
  <c r="I186" i="2"/>
  <c r="H186" i="2"/>
  <c r="AO185" i="2"/>
  <c r="AN185" i="2"/>
  <c r="AL185" i="2"/>
  <c r="AK185" i="2"/>
  <c r="AI185" i="2"/>
  <c r="AF185" i="2"/>
  <c r="AB185" i="2"/>
  <c r="Y185" i="2"/>
  <c r="U185" i="2"/>
  <c r="R185" i="2"/>
  <c r="N185" i="2"/>
  <c r="K185" i="2"/>
  <c r="H185" i="2"/>
  <c r="AH184" i="2"/>
  <c r="AG184" i="2"/>
  <c r="AE184" i="2"/>
  <c r="AD184" i="2"/>
  <c r="AA184" i="2"/>
  <c r="Z184" i="2"/>
  <c r="X184" i="2"/>
  <c r="W184" i="2"/>
  <c r="T184" i="2"/>
  <c r="S184" i="2"/>
  <c r="Q184" i="2"/>
  <c r="P184" i="2"/>
  <c r="M184" i="2"/>
  <c r="L184" i="2"/>
  <c r="J184" i="2"/>
  <c r="I184" i="2"/>
  <c r="H184" i="2"/>
  <c r="H183" i="2"/>
  <c r="AO182" i="2"/>
  <c r="AN182" i="2"/>
  <c r="AL182" i="2"/>
  <c r="AK182" i="2"/>
  <c r="AI182" i="2"/>
  <c r="AF182" i="2"/>
  <c r="AB182" i="2"/>
  <c r="Y182" i="2"/>
  <c r="U182" i="2"/>
  <c r="R182" i="2"/>
  <c r="N182" i="2"/>
  <c r="K182" i="2"/>
  <c r="H182" i="2"/>
  <c r="AH181" i="2"/>
  <c r="AH180" i="2" s="1"/>
  <c r="AG181" i="2"/>
  <c r="AE181" i="2"/>
  <c r="AE180" i="2" s="1"/>
  <c r="AD181" i="2"/>
  <c r="AD180" i="2" s="1"/>
  <c r="AA181" i="2"/>
  <c r="Z181" i="2"/>
  <c r="Z180" i="2" s="1"/>
  <c r="X181" i="2"/>
  <c r="X180" i="2" s="1"/>
  <c r="W181" i="2"/>
  <c r="T181" i="2"/>
  <c r="T180" i="2" s="1"/>
  <c r="S181" i="2"/>
  <c r="S180" i="2" s="1"/>
  <c r="Q181" i="2"/>
  <c r="Q180" i="2" s="1"/>
  <c r="P181" i="2"/>
  <c r="M181" i="2"/>
  <c r="M180" i="2" s="1"/>
  <c r="L181" i="2"/>
  <c r="L180" i="2" s="1"/>
  <c r="J181" i="2"/>
  <c r="AL181" i="2" s="1"/>
  <c r="AL180" i="2" s="1"/>
  <c r="I181" i="2"/>
  <c r="H181" i="2"/>
  <c r="H180" i="2"/>
  <c r="AO179" i="2"/>
  <c r="AN179" i="2"/>
  <c r="AL179" i="2"/>
  <c r="AK179" i="2"/>
  <c r="AI179" i="2"/>
  <c r="AF179" i="2"/>
  <c r="AB179" i="2"/>
  <c r="Y179" i="2"/>
  <c r="U179" i="2"/>
  <c r="R179" i="2"/>
  <c r="N179" i="2"/>
  <c r="K179" i="2"/>
  <c r="H179" i="2"/>
  <c r="AH178" i="2"/>
  <c r="AH177" i="2" s="1"/>
  <c r="AG178" i="2"/>
  <c r="AE178" i="2"/>
  <c r="AE177" i="2" s="1"/>
  <c r="AD178" i="2"/>
  <c r="AD177" i="2" s="1"/>
  <c r="AA178" i="2"/>
  <c r="Z178" i="2"/>
  <c r="Z177" i="2" s="1"/>
  <c r="X178" i="2"/>
  <c r="X177" i="2" s="1"/>
  <c r="W178" i="2"/>
  <c r="T178" i="2"/>
  <c r="T177" i="2" s="1"/>
  <c r="S178" i="2"/>
  <c r="S177" i="2" s="1"/>
  <c r="Q178" i="2"/>
  <c r="Q177" i="2" s="1"/>
  <c r="P178" i="2"/>
  <c r="M178" i="2"/>
  <c r="M177" i="2" s="1"/>
  <c r="L178" i="2"/>
  <c r="J178" i="2"/>
  <c r="I178" i="2"/>
  <c r="I177" i="2" s="1"/>
  <c r="H178" i="2"/>
  <c r="H177" i="2"/>
  <c r="AO176" i="2"/>
  <c r="AN176" i="2"/>
  <c r="AL176" i="2"/>
  <c r="AK176" i="2"/>
  <c r="AI176" i="2"/>
  <c r="AF176" i="2"/>
  <c r="AB176" i="2"/>
  <c r="Y176" i="2"/>
  <c r="U176" i="2"/>
  <c r="R176" i="2"/>
  <c r="N176" i="2"/>
  <c r="K176" i="2"/>
  <c r="H176" i="2"/>
  <c r="AH175" i="2"/>
  <c r="AG175" i="2"/>
  <c r="AE175" i="2"/>
  <c r="AD175" i="2"/>
  <c r="AA175" i="2"/>
  <c r="Z175" i="2"/>
  <c r="X175" i="2"/>
  <c r="W175" i="2"/>
  <c r="T175" i="2"/>
  <c r="S175" i="2"/>
  <c r="Q175" i="2"/>
  <c r="P175" i="2"/>
  <c r="M175" i="2"/>
  <c r="L175" i="2"/>
  <c r="J175" i="2"/>
  <c r="I175" i="2"/>
  <c r="H175" i="2"/>
  <c r="AO174" i="2"/>
  <c r="AN174" i="2"/>
  <c r="AL174" i="2"/>
  <c r="AK174" i="2"/>
  <c r="AI174" i="2"/>
  <c r="AF174" i="2"/>
  <c r="AB174" i="2"/>
  <c r="Y174" i="2"/>
  <c r="U174" i="2"/>
  <c r="R174" i="2"/>
  <c r="N174" i="2"/>
  <c r="K174" i="2"/>
  <c r="H174" i="2"/>
  <c r="AH173" i="2"/>
  <c r="AG173" i="2"/>
  <c r="AE173" i="2"/>
  <c r="AD173" i="2"/>
  <c r="AA173" i="2"/>
  <c r="Z173" i="2"/>
  <c r="X173" i="2"/>
  <c r="W173" i="2"/>
  <c r="T173" i="2"/>
  <c r="S173" i="2"/>
  <c r="Q173" i="2"/>
  <c r="P173" i="2"/>
  <c r="M173" i="2"/>
  <c r="L173" i="2"/>
  <c r="J173" i="2"/>
  <c r="I173" i="2"/>
  <c r="H173" i="2"/>
  <c r="AO172" i="2"/>
  <c r="AO171" i="2" s="1"/>
  <c r="AN172" i="2"/>
  <c r="AN171" i="2" s="1"/>
  <c r="AL172" i="2"/>
  <c r="AL171" i="2" s="1"/>
  <c r="AK172" i="2"/>
  <c r="AK171" i="2" s="1"/>
  <c r="AI172" i="2"/>
  <c r="AF172" i="2"/>
  <c r="AB172" i="2"/>
  <c r="Y172" i="2"/>
  <c r="U172" i="2"/>
  <c r="R172" i="2"/>
  <c r="N172" i="2"/>
  <c r="K172" i="2"/>
  <c r="H172" i="2"/>
  <c r="AH171" i="2"/>
  <c r="AG171" i="2"/>
  <c r="AE171" i="2"/>
  <c r="AD171" i="2"/>
  <c r="AA171" i="2"/>
  <c r="Z171" i="2"/>
  <c r="X171" i="2"/>
  <c r="W171" i="2"/>
  <c r="T171" i="2"/>
  <c r="S171" i="2"/>
  <c r="Q171" i="2"/>
  <c r="P171" i="2"/>
  <c r="M171" i="2"/>
  <c r="L171" i="2"/>
  <c r="J171" i="2"/>
  <c r="I171" i="2"/>
  <c r="H171" i="2"/>
  <c r="H170" i="2"/>
  <c r="AO169" i="2"/>
  <c r="AN169" i="2"/>
  <c r="AL169" i="2"/>
  <c r="AK169" i="2"/>
  <c r="AI169" i="2"/>
  <c r="AF169" i="2"/>
  <c r="AB169" i="2"/>
  <c r="Y169" i="2"/>
  <c r="U169" i="2"/>
  <c r="R169" i="2"/>
  <c r="N169" i="2"/>
  <c r="K169" i="2"/>
  <c r="H169" i="2"/>
  <c r="AH168" i="2"/>
  <c r="AG168" i="2"/>
  <c r="AE168" i="2"/>
  <c r="AD168" i="2"/>
  <c r="AA168" i="2"/>
  <c r="Z168" i="2"/>
  <c r="X168" i="2"/>
  <c r="W168" i="2"/>
  <c r="T168" i="2"/>
  <c r="S168" i="2"/>
  <c r="Q168" i="2"/>
  <c r="P168" i="2"/>
  <c r="M168" i="2"/>
  <c r="L168" i="2"/>
  <c r="J168" i="2"/>
  <c r="I168" i="2"/>
  <c r="H168" i="2"/>
  <c r="AO167" i="2"/>
  <c r="AN167" i="2"/>
  <c r="AL167" i="2"/>
  <c r="AK167" i="2"/>
  <c r="AI167" i="2"/>
  <c r="AF167" i="2"/>
  <c r="AB167" i="2"/>
  <c r="Y167" i="2"/>
  <c r="U167" i="2"/>
  <c r="R167" i="2"/>
  <c r="N167" i="2"/>
  <c r="K167" i="2"/>
  <c r="H167" i="2"/>
  <c r="AH166" i="2"/>
  <c r="AG166" i="2"/>
  <c r="AE166" i="2"/>
  <c r="AD166" i="2"/>
  <c r="AA166" i="2"/>
  <c r="Z166" i="2"/>
  <c r="X166" i="2"/>
  <c r="W166" i="2"/>
  <c r="T166" i="2"/>
  <c r="S166" i="2"/>
  <c r="Q166" i="2"/>
  <c r="P166" i="2"/>
  <c r="M166" i="2"/>
  <c r="L166" i="2"/>
  <c r="J166" i="2"/>
  <c r="I166" i="2"/>
  <c r="H166" i="2"/>
  <c r="AO165" i="2"/>
  <c r="AN165" i="2"/>
  <c r="AL165" i="2"/>
  <c r="AK165" i="2"/>
  <c r="AI165" i="2"/>
  <c r="AF165" i="2"/>
  <c r="AB165" i="2"/>
  <c r="Y165" i="2"/>
  <c r="U165" i="2"/>
  <c r="R165" i="2"/>
  <c r="N165" i="2"/>
  <c r="K165" i="2"/>
  <c r="H165" i="2"/>
  <c r="AH164" i="2"/>
  <c r="AG164" i="2"/>
  <c r="AE164" i="2"/>
  <c r="AD164" i="2"/>
  <c r="AA164" i="2"/>
  <c r="Z164" i="2"/>
  <c r="X164" i="2"/>
  <c r="W164" i="2"/>
  <c r="T164" i="2"/>
  <c r="S164" i="2"/>
  <c r="Q164" i="2"/>
  <c r="P164" i="2"/>
  <c r="M164" i="2"/>
  <c r="L164" i="2"/>
  <c r="J164" i="2"/>
  <c r="I164" i="2"/>
  <c r="H164" i="2"/>
  <c r="H163" i="2"/>
  <c r="H162" i="2"/>
  <c r="AO161" i="2"/>
  <c r="AN161" i="2"/>
  <c r="AL161" i="2"/>
  <c r="AK161" i="2"/>
  <c r="AI161" i="2"/>
  <c r="AF161" i="2"/>
  <c r="AB161" i="2"/>
  <c r="Y161" i="2"/>
  <c r="U161" i="2"/>
  <c r="R161" i="2"/>
  <c r="N161" i="2"/>
  <c r="K161" i="2"/>
  <c r="H161" i="2"/>
  <c r="AH160" i="2"/>
  <c r="AH159" i="2" s="1"/>
  <c r="AG160" i="2"/>
  <c r="AG159" i="2" s="1"/>
  <c r="AE160" i="2"/>
  <c r="AE159" i="2" s="1"/>
  <c r="AD160" i="2"/>
  <c r="AA160" i="2"/>
  <c r="AA159" i="2" s="1"/>
  <c r="Z160" i="2"/>
  <c r="Z159" i="2" s="1"/>
  <c r="X160" i="2"/>
  <c r="X159" i="2" s="1"/>
  <c r="W160" i="2"/>
  <c r="T160" i="2"/>
  <c r="T159" i="2" s="1"/>
  <c r="S160" i="2"/>
  <c r="S159" i="2" s="1"/>
  <c r="Q160" i="2"/>
  <c r="Q159" i="2" s="1"/>
  <c r="P160" i="2"/>
  <c r="M160" i="2"/>
  <c r="M159" i="2" s="1"/>
  <c r="L160" i="2"/>
  <c r="J160" i="2"/>
  <c r="I160" i="2"/>
  <c r="I159" i="2" s="1"/>
  <c r="H160" i="2"/>
  <c r="L159" i="2"/>
  <c r="H159" i="2"/>
  <c r="AO158" i="2"/>
  <c r="AN158" i="2"/>
  <c r="AL158" i="2"/>
  <c r="AK158" i="2"/>
  <c r="AI158" i="2"/>
  <c r="AF158" i="2"/>
  <c r="AB158" i="2"/>
  <c r="Y158" i="2"/>
  <c r="U158" i="2"/>
  <c r="R158" i="2"/>
  <c r="N158" i="2"/>
  <c r="K158" i="2"/>
  <c r="H158" i="2"/>
  <c r="AH157" i="2"/>
  <c r="AH156" i="2" s="1"/>
  <c r="AG157" i="2"/>
  <c r="AG156" i="2" s="1"/>
  <c r="AE157" i="2"/>
  <c r="AE156" i="2" s="1"/>
  <c r="AD157" i="2"/>
  <c r="AD156" i="2" s="1"/>
  <c r="AA157" i="2"/>
  <c r="AA156" i="2" s="1"/>
  <c r="Z157" i="2"/>
  <c r="Z156" i="2" s="1"/>
  <c r="X157" i="2"/>
  <c r="X156" i="2" s="1"/>
  <c r="W157" i="2"/>
  <c r="T157" i="2"/>
  <c r="T156" i="2" s="1"/>
  <c r="S157" i="2"/>
  <c r="Q157" i="2"/>
  <c r="P157" i="2"/>
  <c r="M157" i="2"/>
  <c r="M156" i="2" s="1"/>
  <c r="L157" i="2"/>
  <c r="J157" i="2"/>
  <c r="J156" i="2" s="1"/>
  <c r="I157" i="2"/>
  <c r="I156" i="2" s="1"/>
  <c r="H157" i="2"/>
  <c r="S156" i="2"/>
  <c r="Q156" i="2"/>
  <c r="H156" i="2"/>
  <c r="AO155" i="2"/>
  <c r="AN155" i="2"/>
  <c r="AL155" i="2"/>
  <c r="AK155" i="2"/>
  <c r="AI155" i="2"/>
  <c r="AF155" i="2"/>
  <c r="AB155" i="2"/>
  <c r="Y155" i="2"/>
  <c r="U155" i="2"/>
  <c r="R155" i="2"/>
  <c r="N155" i="2"/>
  <c r="K155" i="2"/>
  <c r="H155" i="2"/>
  <c r="AH154" i="2"/>
  <c r="AH153" i="2" s="1"/>
  <c r="AH152" i="2" s="1"/>
  <c r="AG154" i="2"/>
  <c r="AE154" i="2"/>
  <c r="AD154" i="2"/>
  <c r="AD153" i="2" s="1"/>
  <c r="AA154" i="2"/>
  <c r="Z154" i="2"/>
  <c r="Z153" i="2" s="1"/>
  <c r="Z152" i="2" s="1"/>
  <c r="X154" i="2"/>
  <c r="X153" i="2" s="1"/>
  <c r="X152" i="2" s="1"/>
  <c r="W154" i="2"/>
  <c r="W153" i="2" s="1"/>
  <c r="W152" i="2" s="1"/>
  <c r="T154" i="2"/>
  <c r="T153" i="2" s="1"/>
  <c r="T152" i="2" s="1"/>
  <c r="S154" i="2"/>
  <c r="Q154" i="2"/>
  <c r="Q153" i="2" s="1"/>
  <c r="Q152" i="2" s="1"/>
  <c r="P154" i="2"/>
  <c r="M154" i="2"/>
  <c r="L154" i="2"/>
  <c r="J154" i="2"/>
  <c r="J153" i="2" s="1"/>
  <c r="J152" i="2" s="1"/>
  <c r="I154" i="2"/>
  <c r="I153" i="2" s="1"/>
  <c r="H154" i="2"/>
  <c r="H153" i="2"/>
  <c r="H152" i="2"/>
  <c r="AO150" i="2"/>
  <c r="AN150" i="2"/>
  <c r="AL150" i="2"/>
  <c r="AK150" i="2"/>
  <c r="AI150" i="2"/>
  <c r="AF150" i="2"/>
  <c r="AB150" i="2"/>
  <c r="Y150" i="2"/>
  <c r="U150" i="2"/>
  <c r="R150" i="2"/>
  <c r="N150" i="2"/>
  <c r="K150" i="2"/>
  <c r="H150" i="2"/>
  <c r="AO149" i="2"/>
  <c r="AN149" i="2"/>
  <c r="AL149" i="2"/>
  <c r="AK149" i="2"/>
  <c r="AI149" i="2"/>
  <c r="AF149" i="2"/>
  <c r="AB149" i="2"/>
  <c r="Y149" i="2"/>
  <c r="U149" i="2"/>
  <c r="R149" i="2"/>
  <c r="N149" i="2"/>
  <c r="K149" i="2"/>
  <c r="H149" i="2"/>
  <c r="AO148" i="2"/>
  <c r="AN148" i="2"/>
  <c r="AL148" i="2"/>
  <c r="AK148" i="2"/>
  <c r="AI148" i="2"/>
  <c r="AF148" i="2"/>
  <c r="AB148" i="2"/>
  <c r="Y148" i="2"/>
  <c r="U148" i="2"/>
  <c r="R148" i="2"/>
  <c r="N148" i="2"/>
  <c r="K148" i="2"/>
  <c r="H148" i="2"/>
  <c r="AH147" i="2"/>
  <c r="AG147" i="2"/>
  <c r="AG146" i="2" s="1"/>
  <c r="AG145" i="2" s="1"/>
  <c r="AE147" i="2"/>
  <c r="AE146" i="2" s="1"/>
  <c r="AE145" i="2" s="1"/>
  <c r="AD147" i="2"/>
  <c r="AD146" i="2" s="1"/>
  <c r="AA147" i="2"/>
  <c r="Z147" i="2"/>
  <c r="Z146" i="2" s="1"/>
  <c r="X147" i="2"/>
  <c r="X146" i="2" s="1"/>
  <c r="X145" i="2" s="1"/>
  <c r="W147" i="2"/>
  <c r="T147" i="2"/>
  <c r="T146" i="2" s="1"/>
  <c r="T145" i="2" s="1"/>
  <c r="S147" i="2"/>
  <c r="Q147" i="2"/>
  <c r="Q146" i="2" s="1"/>
  <c r="Q145" i="2" s="1"/>
  <c r="P147" i="2"/>
  <c r="P146" i="2" s="1"/>
  <c r="M147" i="2"/>
  <c r="L147" i="2"/>
  <c r="J147" i="2"/>
  <c r="I147" i="2"/>
  <c r="H147" i="2"/>
  <c r="H146" i="2"/>
  <c r="H145" i="2"/>
  <c r="AO144" i="2"/>
  <c r="AN144" i="2"/>
  <c r="AL144" i="2"/>
  <c r="AK144" i="2"/>
  <c r="AI144" i="2"/>
  <c r="AF144" i="2"/>
  <c r="AB144" i="2"/>
  <c r="Y144" i="2"/>
  <c r="U144" i="2"/>
  <c r="R144" i="2"/>
  <c r="N144" i="2"/>
  <c r="K144" i="2"/>
  <c r="H144" i="2"/>
  <c r="AH143" i="2"/>
  <c r="AG143" i="2"/>
  <c r="AG142" i="2" s="1"/>
  <c r="AE143" i="2"/>
  <c r="AE142" i="2" s="1"/>
  <c r="AD143" i="2"/>
  <c r="AD142" i="2" s="1"/>
  <c r="AA143" i="2"/>
  <c r="Z143" i="2"/>
  <c r="Z142" i="2" s="1"/>
  <c r="X143" i="2"/>
  <c r="X142" i="2" s="1"/>
  <c r="W143" i="2"/>
  <c r="T143" i="2"/>
  <c r="T142" i="2" s="1"/>
  <c r="S143" i="2"/>
  <c r="Q143" i="2"/>
  <c r="Q142" i="2" s="1"/>
  <c r="P143" i="2"/>
  <c r="P142" i="2" s="1"/>
  <c r="M143" i="2"/>
  <c r="M142" i="2" s="1"/>
  <c r="L143" i="2"/>
  <c r="L142" i="2" s="1"/>
  <c r="J143" i="2"/>
  <c r="I143" i="2"/>
  <c r="H143" i="2"/>
  <c r="H142" i="2"/>
  <c r="AO138" i="2"/>
  <c r="AN138" i="2"/>
  <c r="AL138" i="2"/>
  <c r="AK138" i="2"/>
  <c r="AI138" i="2"/>
  <c r="AF138" i="2"/>
  <c r="AB138" i="2"/>
  <c r="Y138" i="2"/>
  <c r="U138" i="2"/>
  <c r="R138" i="2"/>
  <c r="N138" i="2"/>
  <c r="K138" i="2"/>
  <c r="H138" i="2"/>
  <c r="AH137" i="2"/>
  <c r="AG137" i="2"/>
  <c r="AE137" i="2"/>
  <c r="AE136" i="2" s="1"/>
  <c r="AD137" i="2"/>
  <c r="AD136" i="2" s="1"/>
  <c r="AA137" i="2"/>
  <c r="AA136" i="2" s="1"/>
  <c r="Z137" i="2"/>
  <c r="X137" i="2"/>
  <c r="X136" i="2" s="1"/>
  <c r="W137" i="2"/>
  <c r="T137" i="2"/>
  <c r="T136" i="2" s="1"/>
  <c r="S137" i="2"/>
  <c r="Q137" i="2"/>
  <c r="Q136" i="2" s="1"/>
  <c r="P137" i="2"/>
  <c r="P136" i="2" s="1"/>
  <c r="M137" i="2"/>
  <c r="M136" i="2" s="1"/>
  <c r="L137" i="2"/>
  <c r="J137" i="2"/>
  <c r="I137" i="2"/>
  <c r="I136" i="2" s="1"/>
  <c r="H137" i="2"/>
  <c r="AG136" i="2"/>
  <c r="H136" i="2"/>
  <c r="AO135" i="2"/>
  <c r="AN135" i="2"/>
  <c r="AL135" i="2"/>
  <c r="AK135" i="2"/>
  <c r="AI135" i="2"/>
  <c r="AF135" i="2"/>
  <c r="AB135" i="2"/>
  <c r="Y135" i="2"/>
  <c r="U135" i="2"/>
  <c r="R135" i="2"/>
  <c r="N135" i="2"/>
  <c r="K135" i="2"/>
  <c r="H135" i="2"/>
  <c r="AH134" i="2"/>
  <c r="AG134" i="2"/>
  <c r="AE134" i="2"/>
  <c r="AE133" i="2" s="1"/>
  <c r="AD134" i="2"/>
  <c r="AA134" i="2"/>
  <c r="Z134" i="2"/>
  <c r="X134" i="2"/>
  <c r="W134" i="2"/>
  <c r="W133" i="2" s="1"/>
  <c r="Y133" i="2" s="1"/>
  <c r="T134" i="2"/>
  <c r="T133" i="2" s="1"/>
  <c r="S134" i="2"/>
  <c r="Q134" i="2"/>
  <c r="Q133" i="2" s="1"/>
  <c r="P134" i="2"/>
  <c r="M134" i="2"/>
  <c r="M133" i="2" s="1"/>
  <c r="L134" i="2"/>
  <c r="L133" i="2" s="1"/>
  <c r="J134" i="2"/>
  <c r="J133" i="2" s="1"/>
  <c r="I134" i="2"/>
  <c r="H134" i="2"/>
  <c r="AG133" i="2"/>
  <c r="AB133" i="2"/>
  <c r="H133" i="2"/>
  <c r="AO132" i="2"/>
  <c r="AN132" i="2"/>
  <c r="AL132" i="2"/>
  <c r="AK132" i="2"/>
  <c r="AI132" i="2"/>
  <c r="AF132" i="2"/>
  <c r="AB132" i="2"/>
  <c r="Y132" i="2"/>
  <c r="U132" i="2"/>
  <c r="R132" i="2"/>
  <c r="N132" i="2"/>
  <c r="K132" i="2"/>
  <c r="H132" i="2"/>
  <c r="AH131" i="2"/>
  <c r="AG131" i="2"/>
  <c r="AG130" i="2" s="1"/>
  <c r="AE131" i="2"/>
  <c r="AE130" i="2" s="1"/>
  <c r="AD131" i="2"/>
  <c r="AA131" i="2"/>
  <c r="AA130" i="2" s="1"/>
  <c r="Z131" i="2"/>
  <c r="Z130" i="2" s="1"/>
  <c r="X131" i="2"/>
  <c r="X130" i="2" s="1"/>
  <c r="W131" i="2"/>
  <c r="W130" i="2" s="1"/>
  <c r="T131" i="2"/>
  <c r="T130" i="2" s="1"/>
  <c r="S131" i="2"/>
  <c r="S130" i="2" s="1"/>
  <c r="Q131" i="2"/>
  <c r="Q130" i="2" s="1"/>
  <c r="P131" i="2"/>
  <c r="M131" i="2"/>
  <c r="M130" i="2" s="1"/>
  <c r="L131" i="2"/>
  <c r="J131" i="2"/>
  <c r="I131" i="2"/>
  <c r="I130" i="2" s="1"/>
  <c r="H131" i="2"/>
  <c r="H130" i="2"/>
  <c r="AO129" i="2"/>
  <c r="AN129" i="2"/>
  <c r="AL129" i="2"/>
  <c r="AK129" i="2"/>
  <c r="AI129" i="2"/>
  <c r="AF129" i="2"/>
  <c r="AB129" i="2"/>
  <c r="Y129" i="2"/>
  <c r="U129" i="2"/>
  <c r="R129" i="2"/>
  <c r="N129" i="2"/>
  <c r="K129" i="2"/>
  <c r="H129" i="2"/>
  <c r="AH128" i="2"/>
  <c r="AG128" i="2"/>
  <c r="AE128" i="2"/>
  <c r="AD128" i="2"/>
  <c r="AA128" i="2"/>
  <c r="AA127" i="2" s="1"/>
  <c r="Z128" i="2"/>
  <c r="X128" i="2"/>
  <c r="X127" i="2" s="1"/>
  <c r="W128" i="2"/>
  <c r="T128" i="2"/>
  <c r="T127" i="2" s="1"/>
  <c r="S128" i="2"/>
  <c r="S127" i="2" s="1"/>
  <c r="Q128" i="2"/>
  <c r="Q127" i="2" s="1"/>
  <c r="P128" i="2"/>
  <c r="P127" i="2" s="1"/>
  <c r="M128" i="2"/>
  <c r="M127" i="2" s="1"/>
  <c r="L128" i="2"/>
  <c r="J128" i="2"/>
  <c r="I128" i="2"/>
  <c r="I127" i="2" s="1"/>
  <c r="H128" i="2"/>
  <c r="AG127" i="2"/>
  <c r="AE127" i="2"/>
  <c r="H127" i="2"/>
  <c r="AO126" i="2"/>
  <c r="AN126" i="2"/>
  <c r="AL126" i="2"/>
  <c r="AK126" i="2"/>
  <c r="AI126" i="2"/>
  <c r="AF126" i="2"/>
  <c r="AB126" i="2"/>
  <c r="Y126" i="2"/>
  <c r="U126" i="2"/>
  <c r="R126" i="2"/>
  <c r="N126" i="2"/>
  <c r="K126" i="2"/>
  <c r="H126" i="2"/>
  <c r="AH125" i="2"/>
  <c r="AG125" i="2"/>
  <c r="AE125" i="2"/>
  <c r="AD125" i="2"/>
  <c r="AA125" i="2"/>
  <c r="Z125" i="2"/>
  <c r="X125" i="2"/>
  <c r="W125" i="2"/>
  <c r="T125" i="2"/>
  <c r="S125" i="2"/>
  <c r="Q125" i="2"/>
  <c r="P125" i="2"/>
  <c r="P122" i="2" s="1"/>
  <c r="M125" i="2"/>
  <c r="L125" i="2"/>
  <c r="J125" i="2"/>
  <c r="I125" i="2"/>
  <c r="H125" i="2"/>
  <c r="AO124" i="2"/>
  <c r="AN124" i="2"/>
  <c r="AL124" i="2"/>
  <c r="AK124" i="2"/>
  <c r="AI124" i="2"/>
  <c r="AF124" i="2"/>
  <c r="AB124" i="2"/>
  <c r="Y124" i="2"/>
  <c r="U124" i="2"/>
  <c r="R124" i="2"/>
  <c r="N124" i="2"/>
  <c r="K124" i="2"/>
  <c r="H124" i="2"/>
  <c r="AH123" i="2"/>
  <c r="AH122" i="2" s="1"/>
  <c r="AG123" i="2"/>
  <c r="AE123" i="2"/>
  <c r="AD123" i="2"/>
  <c r="AA123" i="2"/>
  <c r="AA122" i="2" s="1"/>
  <c r="Z123" i="2"/>
  <c r="X123" i="2"/>
  <c r="X122" i="2" s="1"/>
  <c r="W123" i="2"/>
  <c r="T123" i="2"/>
  <c r="T122" i="2" s="1"/>
  <c r="S123" i="2"/>
  <c r="S122" i="2" s="1"/>
  <c r="Q123" i="2"/>
  <c r="Q122" i="2" s="1"/>
  <c r="P123" i="2"/>
  <c r="M123" i="2"/>
  <c r="L123" i="2"/>
  <c r="AN123" i="2" s="1"/>
  <c r="J123" i="2"/>
  <c r="I123" i="2"/>
  <c r="H123" i="2"/>
  <c r="AG122" i="2"/>
  <c r="AE122" i="2"/>
  <c r="H122" i="2"/>
  <c r="H121" i="2"/>
  <c r="AO120" i="2"/>
  <c r="AN120" i="2"/>
  <c r="AL120" i="2"/>
  <c r="AK120" i="2"/>
  <c r="AI120" i="2"/>
  <c r="AF120" i="2"/>
  <c r="AB120" i="2"/>
  <c r="Y120" i="2"/>
  <c r="U120" i="2"/>
  <c r="R120" i="2"/>
  <c r="N120" i="2"/>
  <c r="K120" i="2"/>
  <c r="H120" i="2"/>
  <c r="AH119" i="2"/>
  <c r="AG119" i="2"/>
  <c r="AE119" i="2"/>
  <c r="AE118" i="2" s="1"/>
  <c r="AD119" i="2"/>
  <c r="AD118" i="2" s="1"/>
  <c r="AA119" i="2"/>
  <c r="Z119" i="2"/>
  <c r="Z118" i="2" s="1"/>
  <c r="X119" i="2"/>
  <c r="X118" i="2" s="1"/>
  <c r="W119" i="2"/>
  <c r="W118" i="2" s="1"/>
  <c r="T119" i="2"/>
  <c r="T118" i="2" s="1"/>
  <c r="S119" i="2"/>
  <c r="Q119" i="2"/>
  <c r="P119" i="2"/>
  <c r="P118" i="2" s="1"/>
  <c r="M119" i="2"/>
  <c r="AO119" i="2" s="1"/>
  <c r="AO118" i="2" s="1"/>
  <c r="L119" i="2"/>
  <c r="J119" i="2"/>
  <c r="J118" i="2" s="1"/>
  <c r="I119" i="2"/>
  <c r="I118" i="2" s="1"/>
  <c r="H119" i="2"/>
  <c r="AG118" i="2"/>
  <c r="H118" i="2"/>
  <c r="AO117" i="2"/>
  <c r="AN117" i="2"/>
  <c r="AL117" i="2"/>
  <c r="AK117" i="2"/>
  <c r="AI117" i="2"/>
  <c r="AF117" i="2"/>
  <c r="AB117" i="2"/>
  <c r="Y117" i="2"/>
  <c r="U117" i="2"/>
  <c r="R117" i="2"/>
  <c r="N117" i="2"/>
  <c r="K117" i="2"/>
  <c r="H117" i="2"/>
  <c r="AH116" i="2"/>
  <c r="AG116" i="2"/>
  <c r="AE116" i="2"/>
  <c r="AD116" i="2"/>
  <c r="AA116" i="2"/>
  <c r="Z116" i="2"/>
  <c r="X116" i="2"/>
  <c r="W116" i="2"/>
  <c r="T116" i="2"/>
  <c r="S116" i="2"/>
  <c r="Q116" i="2"/>
  <c r="P116" i="2"/>
  <c r="M116" i="2"/>
  <c r="L116" i="2"/>
  <c r="L115" i="2" s="1"/>
  <c r="J116" i="2"/>
  <c r="I116" i="2"/>
  <c r="I115" i="2" s="1"/>
  <c r="H116" i="2"/>
  <c r="AO114" i="2"/>
  <c r="AN114" i="2"/>
  <c r="AL114" i="2"/>
  <c r="AK114" i="2"/>
  <c r="AI114" i="2"/>
  <c r="AF114" i="2"/>
  <c r="AB114" i="2"/>
  <c r="Y114" i="2"/>
  <c r="U114" i="2"/>
  <c r="R114" i="2"/>
  <c r="N114" i="2"/>
  <c r="K114" i="2"/>
  <c r="H114" i="2"/>
  <c r="AH113" i="2"/>
  <c r="AG113" i="2"/>
  <c r="AE113" i="2"/>
  <c r="AD113" i="2"/>
  <c r="AA113" i="2"/>
  <c r="Z113" i="2"/>
  <c r="X113" i="2"/>
  <c r="W113" i="2"/>
  <c r="T113" i="2"/>
  <c r="S113" i="2"/>
  <c r="Q113" i="2"/>
  <c r="P113" i="2"/>
  <c r="M113" i="2"/>
  <c r="L113" i="2"/>
  <c r="L112" i="2" s="1"/>
  <c r="J113" i="2"/>
  <c r="I113" i="2"/>
  <c r="I112" i="2" s="1"/>
  <c r="H113" i="2"/>
  <c r="H112" i="2"/>
  <c r="AO111" i="2"/>
  <c r="AN111" i="2"/>
  <c r="AL111" i="2"/>
  <c r="AK111" i="2"/>
  <c r="AI111" i="2"/>
  <c r="AF111" i="2"/>
  <c r="AB111" i="2"/>
  <c r="Y111" i="2"/>
  <c r="U111" i="2"/>
  <c r="R111" i="2"/>
  <c r="K111" i="2"/>
  <c r="H111" i="2"/>
  <c r="AH110" i="2"/>
  <c r="AG110" i="2"/>
  <c r="AE110" i="2"/>
  <c r="AE109" i="2" s="1"/>
  <c r="AD110" i="2"/>
  <c r="AA110" i="2"/>
  <c r="Z110" i="2"/>
  <c r="Z109" i="2" s="1"/>
  <c r="X110" i="2"/>
  <c r="X109" i="2" s="1"/>
  <c r="W110" i="2"/>
  <c r="W109" i="2" s="1"/>
  <c r="T110" i="2"/>
  <c r="T109" i="2" s="1"/>
  <c r="S110" i="2"/>
  <c r="Q110" i="2"/>
  <c r="P110" i="2"/>
  <c r="P109" i="2" s="1"/>
  <c r="M110" i="2"/>
  <c r="M109" i="2" s="1"/>
  <c r="L110" i="2"/>
  <c r="J110" i="2"/>
  <c r="J109" i="2" s="1"/>
  <c r="I110" i="2"/>
  <c r="I109" i="2" s="1"/>
  <c r="H110" i="2"/>
  <c r="AG109" i="2"/>
  <c r="H109" i="2"/>
  <c r="H108" i="2"/>
  <c r="AO107" i="2"/>
  <c r="AN107" i="2"/>
  <c r="AL107" i="2"/>
  <c r="AK107" i="2"/>
  <c r="AI107" i="2"/>
  <c r="AF107" i="2"/>
  <c r="AB107" i="2"/>
  <c r="Y107" i="2"/>
  <c r="U107" i="2"/>
  <c r="R107" i="2"/>
  <c r="N107" i="2"/>
  <c r="K107" i="2"/>
  <c r="H107" i="2"/>
  <c r="AH106" i="2"/>
  <c r="AG106" i="2"/>
  <c r="AG105" i="2" s="1"/>
  <c r="AE106" i="2"/>
  <c r="AE105" i="2" s="1"/>
  <c r="AD106" i="2"/>
  <c r="AD105" i="2" s="1"/>
  <c r="AA106" i="2"/>
  <c r="Z106" i="2"/>
  <c r="Z105" i="2" s="1"/>
  <c r="X106" i="2"/>
  <c r="X105" i="2" s="1"/>
  <c r="W106" i="2"/>
  <c r="T106" i="2"/>
  <c r="T105" i="2" s="1"/>
  <c r="S106" i="2"/>
  <c r="Q106" i="2"/>
  <c r="Q105" i="2" s="1"/>
  <c r="P106" i="2"/>
  <c r="P105" i="2" s="1"/>
  <c r="M106" i="2"/>
  <c r="M105" i="2" s="1"/>
  <c r="L106" i="2"/>
  <c r="J106" i="2"/>
  <c r="I106" i="2"/>
  <c r="I105" i="2" s="1"/>
  <c r="H106" i="2"/>
  <c r="H105" i="2"/>
  <c r="AO104" i="2"/>
  <c r="AN104" i="2"/>
  <c r="AL104" i="2"/>
  <c r="AK104" i="2"/>
  <c r="AI104" i="2"/>
  <c r="AF104" i="2"/>
  <c r="AB104" i="2"/>
  <c r="Y104" i="2"/>
  <c r="U104" i="2"/>
  <c r="R104" i="2"/>
  <c r="N104" i="2"/>
  <c r="K104" i="2"/>
  <c r="H104" i="2"/>
  <c r="AH103" i="2"/>
  <c r="AG103" i="2"/>
  <c r="AE103" i="2"/>
  <c r="AD103" i="2"/>
  <c r="AA103" i="2"/>
  <c r="Z103" i="2"/>
  <c r="X103" i="2"/>
  <c r="W103" i="2"/>
  <c r="T103" i="2"/>
  <c r="S103" i="2"/>
  <c r="Q103" i="2"/>
  <c r="P103" i="2"/>
  <c r="M103" i="2"/>
  <c r="L103" i="2"/>
  <c r="J103" i="2"/>
  <c r="I103" i="2"/>
  <c r="H103" i="2"/>
  <c r="AO102" i="2"/>
  <c r="AN102" i="2"/>
  <c r="AL102" i="2"/>
  <c r="AK102" i="2"/>
  <c r="AI102" i="2"/>
  <c r="AF102" i="2"/>
  <c r="AB102" i="2"/>
  <c r="Y102" i="2"/>
  <c r="U102" i="2"/>
  <c r="R102" i="2"/>
  <c r="N102" i="2"/>
  <c r="K102" i="2"/>
  <c r="H102" i="2"/>
  <c r="AO101" i="2"/>
  <c r="AN101" i="2"/>
  <c r="AL101" i="2"/>
  <c r="AK101" i="2"/>
  <c r="AI101" i="2"/>
  <c r="AF101" i="2"/>
  <c r="AB101" i="2"/>
  <c r="Y101" i="2"/>
  <c r="U101" i="2"/>
  <c r="R101" i="2"/>
  <c r="N101" i="2"/>
  <c r="K101" i="2"/>
  <c r="H101" i="2"/>
  <c r="AH100" i="2"/>
  <c r="AG100" i="2"/>
  <c r="AE100" i="2"/>
  <c r="AD100" i="2"/>
  <c r="AA100" i="2"/>
  <c r="Z100" i="2"/>
  <c r="X100" i="2"/>
  <c r="W100" i="2"/>
  <c r="T100" i="2"/>
  <c r="S100" i="2"/>
  <c r="Q100" i="2"/>
  <c r="P100" i="2"/>
  <c r="M100" i="2"/>
  <c r="L100" i="2"/>
  <c r="AN100" i="2" s="1"/>
  <c r="J100" i="2"/>
  <c r="I100" i="2"/>
  <c r="H100" i="2"/>
  <c r="H99" i="2"/>
  <c r="AO98" i="2"/>
  <c r="AN98" i="2"/>
  <c r="AL98" i="2"/>
  <c r="AK98" i="2"/>
  <c r="AI98" i="2"/>
  <c r="AF98" i="2"/>
  <c r="AB98" i="2"/>
  <c r="Y98" i="2"/>
  <c r="U98" i="2"/>
  <c r="R98" i="2"/>
  <c r="N98" i="2"/>
  <c r="K98" i="2"/>
  <c r="H98" i="2"/>
  <c r="AH97" i="2"/>
  <c r="AG97" i="2"/>
  <c r="AE97" i="2"/>
  <c r="AD97" i="2"/>
  <c r="AA97" i="2"/>
  <c r="Z97" i="2"/>
  <c r="X97" i="2"/>
  <c r="W97" i="2"/>
  <c r="T97" i="2"/>
  <c r="S97" i="2"/>
  <c r="Q97" i="2"/>
  <c r="P97" i="2"/>
  <c r="M97" i="2"/>
  <c r="L97" i="2"/>
  <c r="AN97" i="2" s="1"/>
  <c r="J97" i="2"/>
  <c r="I97" i="2"/>
  <c r="H97" i="2"/>
  <c r="AO96" i="2"/>
  <c r="AN96" i="2"/>
  <c r="AL96" i="2"/>
  <c r="AK96" i="2"/>
  <c r="AI96" i="2"/>
  <c r="AF96" i="2"/>
  <c r="AB96" i="2"/>
  <c r="Y96" i="2"/>
  <c r="U96" i="2"/>
  <c r="R96" i="2"/>
  <c r="N96" i="2"/>
  <c r="K96" i="2"/>
  <c r="H96" i="2"/>
  <c r="AH95" i="2"/>
  <c r="AG95" i="2"/>
  <c r="AE95" i="2"/>
  <c r="AD95" i="2"/>
  <c r="AA95" i="2"/>
  <c r="Z95" i="2"/>
  <c r="X95" i="2"/>
  <c r="W95" i="2"/>
  <c r="T95" i="2"/>
  <c r="S95" i="2"/>
  <c r="Q95" i="2"/>
  <c r="P95" i="2"/>
  <c r="M95" i="2"/>
  <c r="L95" i="2"/>
  <c r="J95" i="2"/>
  <c r="I95" i="2"/>
  <c r="H95" i="2"/>
  <c r="H94" i="2"/>
  <c r="AO93" i="2"/>
  <c r="AN93" i="2"/>
  <c r="AL93" i="2"/>
  <c r="AK93" i="2"/>
  <c r="AI93" i="2"/>
  <c r="AF93" i="2"/>
  <c r="AB93" i="2"/>
  <c r="Y93" i="2"/>
  <c r="U93" i="2"/>
  <c r="R93" i="2"/>
  <c r="N93" i="2"/>
  <c r="K93" i="2"/>
  <c r="H93" i="2"/>
  <c r="AH92" i="2"/>
  <c r="AH91" i="2" s="1"/>
  <c r="AH90" i="2" s="1"/>
  <c r="AG92" i="2"/>
  <c r="AE92" i="2"/>
  <c r="AE91" i="2" s="1"/>
  <c r="AE90" i="2" s="1"/>
  <c r="AD92" i="2"/>
  <c r="AA92" i="2"/>
  <c r="AA91" i="2" s="1"/>
  <c r="Z92" i="2"/>
  <c r="Z91" i="2" s="1"/>
  <c r="X92" i="2"/>
  <c r="X91" i="2" s="1"/>
  <c r="W92" i="2"/>
  <c r="T92" i="2"/>
  <c r="T91" i="2" s="1"/>
  <c r="S92" i="2"/>
  <c r="Q92" i="2"/>
  <c r="P92" i="2"/>
  <c r="P91" i="2" s="1"/>
  <c r="M92" i="2"/>
  <c r="L92" i="2"/>
  <c r="J92" i="2"/>
  <c r="I92" i="2"/>
  <c r="I91" i="2" s="1"/>
  <c r="H92" i="2"/>
  <c r="AG91" i="2"/>
  <c r="H91" i="2"/>
  <c r="AB90" i="2"/>
  <c r="K28" i="1" s="1"/>
  <c r="Y90" i="2"/>
  <c r="H90" i="2"/>
  <c r="AK88" i="2"/>
  <c r="AF88" i="2"/>
  <c r="AJ88" i="2" s="1"/>
  <c r="R88" i="2"/>
  <c r="V88" i="2" s="1"/>
  <c r="K88" i="2"/>
  <c r="O88" i="2" s="1"/>
  <c r="AO87" i="2"/>
  <c r="AN87" i="2"/>
  <c r="AL87" i="2"/>
  <c r="AK87" i="2"/>
  <c r="AI87" i="2"/>
  <c r="AF87" i="2"/>
  <c r="AB87" i="2"/>
  <c r="Y87" i="2"/>
  <c r="U87" i="2"/>
  <c r="R87" i="2"/>
  <c r="N87" i="2"/>
  <c r="K87" i="2"/>
  <c r="H87" i="2"/>
  <c r="AH86" i="2"/>
  <c r="AH85" i="2" s="1"/>
  <c r="AH84" i="2" s="1"/>
  <c r="AG86" i="2"/>
  <c r="AE86" i="2"/>
  <c r="AD86" i="2"/>
  <c r="AD85" i="2" s="1"/>
  <c r="AA86" i="2"/>
  <c r="AA85" i="2" s="1"/>
  <c r="AA84" i="2" s="1"/>
  <c r="Z86" i="2"/>
  <c r="X86" i="2"/>
  <c r="X85" i="2" s="1"/>
  <c r="W86" i="2"/>
  <c r="W85" i="2" s="1"/>
  <c r="W84" i="2" s="1"/>
  <c r="T86" i="2"/>
  <c r="S86" i="2"/>
  <c r="S85" i="2" s="1"/>
  <c r="S84" i="2" s="1"/>
  <c r="Q86" i="2"/>
  <c r="Q85" i="2" s="1"/>
  <c r="Q84" i="2" s="1"/>
  <c r="P86" i="2"/>
  <c r="M86" i="2"/>
  <c r="L86" i="2"/>
  <c r="J86" i="2"/>
  <c r="J85" i="2" s="1"/>
  <c r="J84" i="2" s="1"/>
  <c r="I86" i="2"/>
  <c r="H86" i="2"/>
  <c r="H85" i="2"/>
  <c r="H84" i="2"/>
  <c r="AO83" i="2"/>
  <c r="AN83" i="2"/>
  <c r="AL83" i="2"/>
  <c r="AK83" i="2"/>
  <c r="AI83" i="2"/>
  <c r="AF83" i="2"/>
  <c r="AB83" i="2"/>
  <c r="Y83" i="2"/>
  <c r="U83" i="2"/>
  <c r="R83" i="2"/>
  <c r="N83" i="2"/>
  <c r="K83" i="2"/>
  <c r="H83" i="2"/>
  <c r="AH82" i="2"/>
  <c r="AH81" i="2" s="1"/>
  <c r="AG82" i="2"/>
  <c r="AE82" i="2"/>
  <c r="AE81" i="2" s="1"/>
  <c r="AD82" i="2"/>
  <c r="AA82" i="2"/>
  <c r="AA81" i="2" s="1"/>
  <c r="Z82" i="2"/>
  <c r="Z81" i="2" s="1"/>
  <c r="X82" i="2"/>
  <c r="W82" i="2"/>
  <c r="W81" i="2" s="1"/>
  <c r="T82" i="2"/>
  <c r="T81" i="2" s="1"/>
  <c r="S82" i="2"/>
  <c r="S81" i="2" s="1"/>
  <c r="Q82" i="2"/>
  <c r="Q81" i="2" s="1"/>
  <c r="P82" i="2"/>
  <c r="M82" i="2"/>
  <c r="M81" i="2" s="1"/>
  <c r="L82" i="2"/>
  <c r="L81" i="2" s="1"/>
  <c r="J82" i="2"/>
  <c r="I82" i="2"/>
  <c r="H82" i="2"/>
  <c r="H81" i="2"/>
  <c r="AO80" i="2"/>
  <c r="AN80" i="2"/>
  <c r="AL80" i="2"/>
  <c r="AK80" i="2"/>
  <c r="AI80" i="2"/>
  <c r="AF80" i="2"/>
  <c r="AB80" i="2"/>
  <c r="Y80" i="2"/>
  <c r="U80" i="2"/>
  <c r="R80" i="2"/>
  <c r="N80" i="2"/>
  <c r="K80" i="2"/>
  <c r="H80" i="2"/>
  <c r="AH79" i="2"/>
  <c r="AH78" i="2" s="1"/>
  <c r="AG79" i="2"/>
  <c r="AE79" i="2"/>
  <c r="AE78" i="2" s="1"/>
  <c r="AD79" i="2"/>
  <c r="AA79" i="2"/>
  <c r="Z79" i="2"/>
  <c r="Z78" i="2" s="1"/>
  <c r="X79" i="2"/>
  <c r="X78" i="2" s="1"/>
  <c r="W79" i="2"/>
  <c r="W78" i="2" s="1"/>
  <c r="T79" i="2"/>
  <c r="S79" i="2"/>
  <c r="S78" i="2" s="1"/>
  <c r="Q79" i="2"/>
  <c r="Q78" i="2" s="1"/>
  <c r="P79" i="2"/>
  <c r="P78" i="2" s="1"/>
  <c r="M79" i="2"/>
  <c r="L79" i="2"/>
  <c r="L78" i="2" s="1"/>
  <c r="J79" i="2"/>
  <c r="J78" i="2" s="1"/>
  <c r="I79" i="2"/>
  <c r="H79" i="2"/>
  <c r="AG78" i="2"/>
  <c r="H78" i="2"/>
  <c r="AO77" i="2"/>
  <c r="AN77" i="2"/>
  <c r="AL77" i="2"/>
  <c r="AK77" i="2"/>
  <c r="AI77" i="2"/>
  <c r="AF77" i="2"/>
  <c r="AB77" i="2"/>
  <c r="Y77" i="2"/>
  <c r="U77" i="2"/>
  <c r="R77" i="2"/>
  <c r="N77" i="2"/>
  <c r="K77" i="2"/>
  <c r="H77" i="2"/>
  <c r="AH76" i="2"/>
  <c r="AG76" i="2"/>
  <c r="AE76" i="2"/>
  <c r="AD76" i="2"/>
  <c r="AA76" i="2"/>
  <c r="Z76" i="2"/>
  <c r="X76" i="2"/>
  <c r="W76" i="2"/>
  <c r="T76" i="2"/>
  <c r="S76" i="2"/>
  <c r="Q76" i="2"/>
  <c r="P76" i="2"/>
  <c r="M76" i="2"/>
  <c r="L76" i="2"/>
  <c r="J76" i="2"/>
  <c r="I76" i="2"/>
  <c r="H76" i="2"/>
  <c r="AO75" i="2"/>
  <c r="AN75" i="2"/>
  <c r="AL75" i="2"/>
  <c r="AK75" i="2"/>
  <c r="AI75" i="2"/>
  <c r="AF75" i="2"/>
  <c r="AB75" i="2"/>
  <c r="Y75" i="2"/>
  <c r="U75" i="2"/>
  <c r="R75" i="2"/>
  <c r="N75" i="2"/>
  <c r="K75" i="2"/>
  <c r="H75" i="2"/>
  <c r="AH74" i="2"/>
  <c r="AG74" i="2"/>
  <c r="AE74" i="2"/>
  <c r="AD74" i="2"/>
  <c r="AA74" i="2"/>
  <c r="Z74" i="2"/>
  <c r="X74" i="2"/>
  <c r="W74" i="2"/>
  <c r="T74" i="2"/>
  <c r="S74" i="2"/>
  <c r="Q74" i="2"/>
  <c r="P74" i="2"/>
  <c r="M74" i="2"/>
  <c r="L74" i="2"/>
  <c r="J74" i="2"/>
  <c r="I74" i="2"/>
  <c r="H74" i="2"/>
  <c r="AO73" i="2"/>
  <c r="AN73" i="2"/>
  <c r="AL73" i="2"/>
  <c r="AK73" i="2"/>
  <c r="AI73" i="2"/>
  <c r="AF73" i="2"/>
  <c r="AB73" i="2"/>
  <c r="Y73" i="2"/>
  <c r="U73" i="2"/>
  <c r="R73" i="2"/>
  <c r="N73" i="2"/>
  <c r="K73" i="2"/>
  <c r="H73" i="2"/>
  <c r="AH72" i="2"/>
  <c r="AG72" i="2"/>
  <c r="AE72" i="2"/>
  <c r="AD72" i="2"/>
  <c r="AA72" i="2"/>
  <c r="Z72" i="2"/>
  <c r="X72" i="2"/>
  <c r="W72" i="2"/>
  <c r="T72" i="2"/>
  <c r="S72" i="2"/>
  <c r="Q72" i="2"/>
  <c r="P72" i="2"/>
  <c r="M72" i="2"/>
  <c r="L72" i="2"/>
  <c r="J72" i="2"/>
  <c r="I72" i="2"/>
  <c r="H72" i="2"/>
  <c r="H71" i="2"/>
  <c r="AL70" i="2"/>
  <c r="AB70" i="2"/>
  <c r="K24" i="1" s="1"/>
  <c r="Y70" i="2"/>
  <c r="J24" i="1" s="1"/>
  <c r="H70" i="2"/>
  <c r="AO69" i="2"/>
  <c r="AN69" i="2"/>
  <c r="AL69" i="2"/>
  <c r="AK69" i="2"/>
  <c r="AI69" i="2"/>
  <c r="AF69" i="2"/>
  <c r="AB69" i="2"/>
  <c r="Y69" i="2"/>
  <c r="U69" i="2"/>
  <c r="R69" i="2"/>
  <c r="N69" i="2"/>
  <c r="K69" i="2"/>
  <c r="H69" i="2"/>
  <c r="AH68" i="2"/>
  <c r="AH67" i="2" s="1"/>
  <c r="AH66" i="2" s="1"/>
  <c r="AG68" i="2"/>
  <c r="AG67" i="2" s="1"/>
  <c r="AG66" i="2" s="1"/>
  <c r="AE68" i="2"/>
  <c r="AE67" i="2" s="1"/>
  <c r="AE66" i="2" s="1"/>
  <c r="AD68" i="2"/>
  <c r="AD67" i="2" s="1"/>
  <c r="AA68" i="2"/>
  <c r="AA67" i="2" s="1"/>
  <c r="AA66" i="2" s="1"/>
  <c r="Z68" i="2"/>
  <c r="X68" i="2"/>
  <c r="W68" i="2"/>
  <c r="W67" i="2" s="1"/>
  <c r="W66" i="2" s="1"/>
  <c r="T68" i="2"/>
  <c r="T67" i="2" s="1"/>
  <c r="S68" i="2"/>
  <c r="S67" i="2" s="1"/>
  <c r="S66" i="2" s="1"/>
  <c r="Q68" i="2"/>
  <c r="Q67" i="2" s="1"/>
  <c r="Q66" i="2" s="1"/>
  <c r="P68" i="2"/>
  <c r="P67" i="2" s="1"/>
  <c r="M68" i="2"/>
  <c r="M67" i="2" s="1"/>
  <c r="M66" i="2" s="1"/>
  <c r="L68" i="2"/>
  <c r="J68" i="2"/>
  <c r="J67" i="2" s="1"/>
  <c r="I68" i="2"/>
  <c r="I67" i="2" s="1"/>
  <c r="I66" i="2" s="1"/>
  <c r="H68" i="2"/>
  <c r="H67" i="2"/>
  <c r="H66" i="2"/>
  <c r="AO65" i="2"/>
  <c r="AN65" i="2"/>
  <c r="AL65" i="2"/>
  <c r="AK65" i="2"/>
  <c r="AI65" i="2"/>
  <c r="AF65" i="2"/>
  <c r="AB65" i="2"/>
  <c r="Y65" i="2"/>
  <c r="U65" i="2"/>
  <c r="R65" i="2"/>
  <c r="N65" i="2"/>
  <c r="K65" i="2"/>
  <c r="AH64" i="2"/>
  <c r="AH63" i="2" s="1"/>
  <c r="AG64" i="2"/>
  <c r="AE64" i="2"/>
  <c r="AD64" i="2"/>
  <c r="AD63" i="2" s="1"/>
  <c r="AA64" i="2"/>
  <c r="AA63" i="2" s="1"/>
  <c r="Z64" i="2"/>
  <c r="Z63" i="2" s="1"/>
  <c r="X64" i="2"/>
  <c r="X63" i="2" s="1"/>
  <c r="W64" i="2"/>
  <c r="W63" i="2" s="1"/>
  <c r="T64" i="2"/>
  <c r="T63" i="2" s="1"/>
  <c r="S64" i="2"/>
  <c r="Q64" i="2"/>
  <c r="Q63" i="2" s="1"/>
  <c r="P64" i="2"/>
  <c r="P63" i="2" s="1"/>
  <c r="M64" i="2"/>
  <c r="AO64" i="2" s="1"/>
  <c r="L64" i="2"/>
  <c r="AN64" i="2" s="1"/>
  <c r="J64" i="2"/>
  <c r="I64" i="2"/>
  <c r="H64" i="2"/>
  <c r="H63" i="2"/>
  <c r="AO62" i="2"/>
  <c r="AN62" i="2"/>
  <c r="AL62" i="2"/>
  <c r="AK62" i="2"/>
  <c r="AI62" i="2"/>
  <c r="AF62" i="2"/>
  <c r="AB62" i="2"/>
  <c r="Y62" i="2"/>
  <c r="U62" i="2"/>
  <c r="R62" i="2"/>
  <c r="N62" i="2"/>
  <c r="K62" i="2"/>
  <c r="H62" i="2"/>
  <c r="AH61" i="2"/>
  <c r="AG61" i="2"/>
  <c r="AE61" i="2"/>
  <c r="AD61" i="2"/>
  <c r="AA61" i="2"/>
  <c r="Z61" i="2"/>
  <c r="X61" i="2"/>
  <c r="W61" i="2"/>
  <c r="T61" i="2"/>
  <c r="S61" i="2"/>
  <c r="Q61" i="2"/>
  <c r="P61" i="2"/>
  <c r="M61" i="2"/>
  <c r="L61" i="2"/>
  <c r="AN61" i="2" s="1"/>
  <c r="J61" i="2"/>
  <c r="I61" i="2"/>
  <c r="H61" i="2"/>
  <c r="AO60" i="2"/>
  <c r="AN60" i="2"/>
  <c r="AL60" i="2"/>
  <c r="AK60" i="2"/>
  <c r="AI60" i="2"/>
  <c r="AF60" i="2"/>
  <c r="AB60" i="2"/>
  <c r="Y60" i="2"/>
  <c r="U60" i="2"/>
  <c r="R60" i="2"/>
  <c r="N60" i="2"/>
  <c r="K60" i="2"/>
  <c r="H60" i="2"/>
  <c r="AH59" i="2"/>
  <c r="AG59" i="2"/>
  <c r="AE59" i="2"/>
  <c r="AD59" i="2"/>
  <c r="AA59" i="2"/>
  <c r="Z59" i="2"/>
  <c r="X59" i="2"/>
  <c r="W59" i="2"/>
  <c r="T59" i="2"/>
  <c r="S59" i="2"/>
  <c r="Q59" i="2"/>
  <c r="P59" i="2"/>
  <c r="M59" i="2"/>
  <c r="L59" i="2"/>
  <c r="J59" i="2"/>
  <c r="I59" i="2"/>
  <c r="H59" i="2"/>
  <c r="AO58" i="2"/>
  <c r="AN58" i="2"/>
  <c r="AL58" i="2"/>
  <c r="AK58" i="2"/>
  <c r="AI58" i="2"/>
  <c r="AF58" i="2"/>
  <c r="AB58" i="2"/>
  <c r="Y58" i="2"/>
  <c r="U58" i="2"/>
  <c r="R58" i="2"/>
  <c r="N58" i="2"/>
  <c r="K58" i="2"/>
  <c r="H58" i="2"/>
  <c r="AH57" i="2"/>
  <c r="AG57" i="2"/>
  <c r="AE57" i="2"/>
  <c r="AD57" i="2"/>
  <c r="AA57" i="2"/>
  <c r="Z57" i="2"/>
  <c r="X57" i="2"/>
  <c r="W57" i="2"/>
  <c r="T57" i="2"/>
  <c r="S57" i="2"/>
  <c r="Q57" i="2"/>
  <c r="P57" i="2"/>
  <c r="M57" i="2"/>
  <c r="L57" i="2"/>
  <c r="J57" i="2"/>
  <c r="I57" i="2"/>
  <c r="H57" i="2"/>
  <c r="H56" i="2"/>
  <c r="H55" i="2"/>
  <c r="AO54" i="2"/>
  <c r="AN54" i="2"/>
  <c r="AL54" i="2"/>
  <c r="AK54" i="2"/>
  <c r="AI54" i="2"/>
  <c r="AF54" i="2"/>
  <c r="AB54" i="2"/>
  <c r="Y54" i="2"/>
  <c r="U54" i="2"/>
  <c r="R54" i="2"/>
  <c r="N54" i="2"/>
  <c r="K54" i="2"/>
  <c r="H54" i="2"/>
  <c r="AH53" i="2"/>
  <c r="AH52" i="2" s="1"/>
  <c r="AH51" i="2" s="1"/>
  <c r="AG53" i="2"/>
  <c r="AE53" i="2"/>
  <c r="AD53" i="2"/>
  <c r="AD52" i="2" s="1"/>
  <c r="AD51" i="2" s="1"/>
  <c r="AA53" i="2"/>
  <c r="AA52" i="2" s="1"/>
  <c r="Z53" i="2"/>
  <c r="Z52" i="2" s="1"/>
  <c r="Z51" i="2" s="1"/>
  <c r="X53" i="2"/>
  <c r="X52" i="2" s="1"/>
  <c r="X51" i="2" s="1"/>
  <c r="W53" i="2"/>
  <c r="W52" i="2" s="1"/>
  <c r="T53" i="2"/>
  <c r="T52" i="2" s="1"/>
  <c r="T51" i="2" s="1"/>
  <c r="S53" i="2"/>
  <c r="Q53" i="2"/>
  <c r="Q52" i="2" s="1"/>
  <c r="Q51" i="2" s="1"/>
  <c r="P53" i="2"/>
  <c r="P52" i="2" s="1"/>
  <c r="P51" i="2" s="1"/>
  <c r="M53" i="2"/>
  <c r="L53" i="2"/>
  <c r="J53" i="2"/>
  <c r="J52" i="2" s="1"/>
  <c r="J51" i="2" s="1"/>
  <c r="I53" i="2"/>
  <c r="H53" i="2"/>
  <c r="H52" i="2"/>
  <c r="H51" i="2"/>
  <c r="AO49" i="2"/>
  <c r="AN49" i="2"/>
  <c r="AL49" i="2"/>
  <c r="AK49" i="2"/>
  <c r="AI49" i="2"/>
  <c r="AF49" i="2"/>
  <c r="AB49" i="2"/>
  <c r="Y49" i="2"/>
  <c r="U49" i="2"/>
  <c r="R49" i="2"/>
  <c r="N49" i="2"/>
  <c r="K49" i="2"/>
  <c r="H49" i="2"/>
  <c r="AH48" i="2"/>
  <c r="AH47" i="2" s="1"/>
  <c r="AG48" i="2"/>
  <c r="AG47" i="2" s="1"/>
  <c r="AE48" i="2"/>
  <c r="AE47" i="2" s="1"/>
  <c r="AD48" i="2"/>
  <c r="AA48" i="2"/>
  <c r="AA47" i="2" s="1"/>
  <c r="Z48" i="2"/>
  <c r="X48" i="2"/>
  <c r="X47" i="2" s="1"/>
  <c r="W48" i="2"/>
  <c r="T48" i="2"/>
  <c r="T47" i="2" s="1"/>
  <c r="S48" i="2"/>
  <c r="Q48" i="2"/>
  <c r="Q47" i="2" s="1"/>
  <c r="P48" i="2"/>
  <c r="P47" i="2" s="1"/>
  <c r="M48" i="2"/>
  <c r="L48" i="2"/>
  <c r="J48" i="2"/>
  <c r="I48" i="2"/>
  <c r="I47" i="2" s="1"/>
  <c r="H48" i="2"/>
  <c r="H47" i="2"/>
  <c r="AO46" i="2"/>
  <c r="AN46" i="2"/>
  <c r="AL46" i="2"/>
  <c r="AK46" i="2"/>
  <c r="AI46" i="2"/>
  <c r="AF46" i="2"/>
  <c r="AB46" i="2"/>
  <c r="Y46" i="2"/>
  <c r="U46" i="2"/>
  <c r="R46" i="2"/>
  <c r="N46" i="2"/>
  <c r="K46" i="2"/>
  <c r="H46" i="2"/>
  <c r="AH45" i="2"/>
  <c r="AG45" i="2"/>
  <c r="AE45" i="2"/>
  <c r="AD45" i="2"/>
  <c r="AA45" i="2"/>
  <c r="Z45" i="2"/>
  <c r="X45" i="2"/>
  <c r="W45" i="2"/>
  <c r="T45" i="2"/>
  <c r="S45" i="2"/>
  <c r="Q45" i="2"/>
  <c r="P45" i="2"/>
  <c r="P44" i="2" s="1"/>
  <c r="M45" i="2"/>
  <c r="L45" i="2"/>
  <c r="J45" i="2"/>
  <c r="I45" i="2"/>
  <c r="H45" i="2"/>
  <c r="I44" i="2"/>
  <c r="H44" i="2"/>
  <c r="H43" i="2"/>
  <c r="AO42" i="2"/>
  <c r="AN42" i="2"/>
  <c r="AL42" i="2"/>
  <c r="AK42" i="2"/>
  <c r="AI42" i="2"/>
  <c r="AF42" i="2"/>
  <c r="AB42" i="2"/>
  <c r="Y42" i="2"/>
  <c r="U42" i="2"/>
  <c r="R42" i="2"/>
  <c r="N42" i="2"/>
  <c r="K42" i="2"/>
  <c r="H42" i="2"/>
  <c r="AH41" i="2"/>
  <c r="AH40" i="2" s="1"/>
  <c r="AG41" i="2"/>
  <c r="AG40" i="2" s="1"/>
  <c r="AE41" i="2"/>
  <c r="AE40" i="2" s="1"/>
  <c r="AD41" i="2"/>
  <c r="AA41" i="2"/>
  <c r="AA40" i="2" s="1"/>
  <c r="Z41" i="2"/>
  <c r="Z40" i="2" s="1"/>
  <c r="X41" i="2"/>
  <c r="W41" i="2"/>
  <c r="W40" i="2" s="1"/>
  <c r="T41" i="2"/>
  <c r="T40" i="2" s="1"/>
  <c r="S41" i="2"/>
  <c r="Q41" i="2"/>
  <c r="Q40" i="2" s="1"/>
  <c r="P41" i="2"/>
  <c r="M41" i="2"/>
  <c r="L41" i="2"/>
  <c r="L40" i="2" s="1"/>
  <c r="J41" i="2"/>
  <c r="J40" i="2" s="1"/>
  <c r="I41" i="2"/>
  <c r="H41" i="2"/>
  <c r="H40" i="2"/>
  <c r="AO39" i="2"/>
  <c r="AN39" i="2"/>
  <c r="AL39" i="2"/>
  <c r="AK39" i="2"/>
  <c r="AI39" i="2"/>
  <c r="AF39" i="2"/>
  <c r="AB39" i="2"/>
  <c r="Y39" i="2"/>
  <c r="U39" i="2"/>
  <c r="R39" i="2"/>
  <c r="N39" i="2"/>
  <c r="K39" i="2"/>
  <c r="H39" i="2"/>
  <c r="AH38" i="2"/>
  <c r="AH37" i="2" s="1"/>
  <c r="AG38" i="2"/>
  <c r="AE38" i="2"/>
  <c r="AD38" i="2"/>
  <c r="AA38" i="2"/>
  <c r="AA37" i="2" s="1"/>
  <c r="Z38" i="2"/>
  <c r="Z37" i="2" s="1"/>
  <c r="X38" i="2"/>
  <c r="X37" i="2" s="1"/>
  <c r="W38" i="2"/>
  <c r="W37" i="2" s="1"/>
  <c r="T38" i="2"/>
  <c r="T37" i="2" s="1"/>
  <c r="S38" i="2"/>
  <c r="S37" i="2" s="1"/>
  <c r="Q38" i="2"/>
  <c r="Q37" i="2" s="1"/>
  <c r="P38" i="2"/>
  <c r="P37" i="2" s="1"/>
  <c r="M38" i="2"/>
  <c r="L38" i="2"/>
  <c r="L37" i="2" s="1"/>
  <c r="J38" i="2"/>
  <c r="I38" i="2"/>
  <c r="I37" i="2" s="1"/>
  <c r="H38" i="2"/>
  <c r="AG37" i="2"/>
  <c r="AE37" i="2"/>
  <c r="AD37" i="2"/>
  <c r="H37" i="2"/>
  <c r="AO36" i="2"/>
  <c r="AN36" i="2"/>
  <c r="AL36" i="2"/>
  <c r="AK36" i="2"/>
  <c r="AI36" i="2"/>
  <c r="AF36" i="2"/>
  <c r="AB36" i="2"/>
  <c r="Y36" i="2"/>
  <c r="U36" i="2"/>
  <c r="R36" i="2"/>
  <c r="N36" i="2"/>
  <c r="K36" i="2"/>
  <c r="H36" i="2"/>
  <c r="AH35" i="2"/>
  <c r="AG35" i="2"/>
  <c r="AE35" i="2"/>
  <c r="AD35" i="2"/>
  <c r="AA35" i="2"/>
  <c r="Z35" i="2"/>
  <c r="X35" i="2"/>
  <c r="W35" i="2"/>
  <c r="T35" i="2"/>
  <c r="S35" i="2"/>
  <c r="Q35" i="2"/>
  <c r="P35" i="2"/>
  <c r="M35" i="2"/>
  <c r="L35" i="2"/>
  <c r="J35" i="2"/>
  <c r="AL35" i="2" s="1"/>
  <c r="I35" i="2"/>
  <c r="H35" i="2"/>
  <c r="AO34" i="2"/>
  <c r="AN34" i="2"/>
  <c r="AL34" i="2"/>
  <c r="AK34" i="2"/>
  <c r="AI34" i="2"/>
  <c r="AF34" i="2"/>
  <c r="AB34" i="2"/>
  <c r="Y34" i="2"/>
  <c r="U34" i="2"/>
  <c r="R34" i="2"/>
  <c r="N34" i="2"/>
  <c r="K34" i="2"/>
  <c r="H34" i="2"/>
  <c r="AH33" i="2"/>
  <c r="AG33" i="2"/>
  <c r="AE33" i="2"/>
  <c r="AD33" i="2"/>
  <c r="AA33" i="2"/>
  <c r="Z33" i="2"/>
  <c r="X33" i="2"/>
  <c r="W33" i="2"/>
  <c r="T33" i="2"/>
  <c r="S33" i="2"/>
  <c r="Q33" i="2"/>
  <c r="P33" i="2"/>
  <c r="M33" i="2"/>
  <c r="L33" i="2"/>
  <c r="J33" i="2"/>
  <c r="I33" i="2"/>
  <c r="H33" i="2"/>
  <c r="AO32" i="2"/>
  <c r="AN32" i="2"/>
  <c r="AL32" i="2"/>
  <c r="AK32" i="2"/>
  <c r="AI32" i="2"/>
  <c r="AF32" i="2"/>
  <c r="AB32" i="2"/>
  <c r="Y32" i="2"/>
  <c r="U32" i="2"/>
  <c r="R32" i="2"/>
  <c r="N32" i="2"/>
  <c r="K32" i="2"/>
  <c r="H32" i="2"/>
  <c r="AH31" i="2"/>
  <c r="AG31" i="2"/>
  <c r="AE31" i="2"/>
  <c r="AD31" i="2"/>
  <c r="AA31" i="2"/>
  <c r="Z31" i="2"/>
  <c r="X31" i="2"/>
  <c r="W31" i="2"/>
  <c r="T31" i="2"/>
  <c r="S31" i="2"/>
  <c r="Q31" i="2"/>
  <c r="P31" i="2"/>
  <c r="M31" i="2"/>
  <c r="L31" i="2"/>
  <c r="J31" i="2"/>
  <c r="I31" i="2"/>
  <c r="H31" i="2"/>
  <c r="H30" i="2"/>
  <c r="H29" i="2"/>
  <c r="AO28" i="2"/>
  <c r="AN28" i="2"/>
  <c r="AL28" i="2"/>
  <c r="AK28" i="2"/>
  <c r="AI28" i="2"/>
  <c r="AF28" i="2"/>
  <c r="AB28" i="2"/>
  <c r="Y28" i="2"/>
  <c r="U28" i="2"/>
  <c r="R28" i="2"/>
  <c r="N28" i="2"/>
  <c r="K28" i="2"/>
  <c r="H28" i="2"/>
  <c r="AH27" i="2"/>
  <c r="AG27" i="2"/>
  <c r="AE27" i="2"/>
  <c r="AD27" i="2"/>
  <c r="AA27" i="2"/>
  <c r="Z27" i="2"/>
  <c r="X27" i="2"/>
  <c r="W27" i="2"/>
  <c r="T27" i="2"/>
  <c r="S27" i="2"/>
  <c r="Q27" i="2"/>
  <c r="P27" i="2"/>
  <c r="M27" i="2"/>
  <c r="L27" i="2"/>
  <c r="J27" i="2"/>
  <c r="I27" i="2"/>
  <c r="H27" i="2"/>
  <c r="AO26" i="2"/>
  <c r="AN26" i="2"/>
  <c r="AL26" i="2"/>
  <c r="AK26" i="2"/>
  <c r="AI26" i="2"/>
  <c r="AF26" i="2"/>
  <c r="AB26" i="2"/>
  <c r="Y26" i="2"/>
  <c r="U26" i="2"/>
  <c r="R26" i="2"/>
  <c r="N26" i="2"/>
  <c r="K26" i="2"/>
  <c r="H26" i="2"/>
  <c r="AH25" i="2"/>
  <c r="AG25" i="2"/>
  <c r="AE25" i="2"/>
  <c r="AD25" i="2"/>
  <c r="AA25" i="2"/>
  <c r="Z25" i="2"/>
  <c r="X25" i="2"/>
  <c r="W25" i="2"/>
  <c r="T25" i="2"/>
  <c r="S25" i="2"/>
  <c r="Q25" i="2"/>
  <c r="P25" i="2"/>
  <c r="M25" i="2"/>
  <c r="L25" i="2"/>
  <c r="J25" i="2"/>
  <c r="I25" i="2"/>
  <c r="H25" i="2"/>
  <c r="AO24" i="2"/>
  <c r="AN24" i="2"/>
  <c r="AL24" i="2"/>
  <c r="AK24" i="2"/>
  <c r="AI24" i="2"/>
  <c r="AF24" i="2"/>
  <c r="AB24" i="2"/>
  <c r="Y24" i="2"/>
  <c r="U24" i="2"/>
  <c r="R24" i="2"/>
  <c r="N24" i="2"/>
  <c r="K24" i="2"/>
  <c r="H24" i="2"/>
  <c r="AH23" i="2"/>
  <c r="AG23" i="2"/>
  <c r="AE23" i="2"/>
  <c r="AD23" i="2"/>
  <c r="AA23" i="2"/>
  <c r="Z23" i="2"/>
  <c r="X23" i="2"/>
  <c r="W23" i="2"/>
  <c r="T23" i="2"/>
  <c r="S23" i="2"/>
  <c r="Q23" i="2"/>
  <c r="P23" i="2"/>
  <c r="M23" i="2"/>
  <c r="L23" i="2"/>
  <c r="J23" i="2"/>
  <c r="I23" i="2"/>
  <c r="H23" i="2"/>
  <c r="AO22" i="2"/>
  <c r="AN22" i="2"/>
  <c r="AL22" i="2"/>
  <c r="AK22" i="2"/>
  <c r="AI22" i="2"/>
  <c r="AF22" i="2"/>
  <c r="AB22" i="2"/>
  <c r="Y22" i="2"/>
  <c r="U22" i="2"/>
  <c r="R22" i="2"/>
  <c r="N22" i="2"/>
  <c r="K22" i="2"/>
  <c r="H22" i="2"/>
  <c r="AH21" i="2"/>
  <c r="AG21" i="2"/>
  <c r="AE21" i="2"/>
  <c r="AD21" i="2"/>
  <c r="AA21" i="2"/>
  <c r="Z21" i="2"/>
  <c r="X21" i="2"/>
  <c r="W21" i="2"/>
  <c r="T21" i="2"/>
  <c r="S21" i="2"/>
  <c r="Q21" i="2"/>
  <c r="P21" i="2"/>
  <c r="M21" i="2"/>
  <c r="L21" i="2"/>
  <c r="J21" i="2"/>
  <c r="AL21" i="2" s="1"/>
  <c r="I21" i="2"/>
  <c r="H21" i="2"/>
  <c r="H20" i="2"/>
  <c r="H19" i="2"/>
  <c r="AO15" i="2"/>
  <c r="AN15" i="2"/>
  <c r="AL15" i="2"/>
  <c r="AK15" i="2"/>
  <c r="AI15" i="2"/>
  <c r="AF15" i="2"/>
  <c r="AB15" i="2"/>
  <c r="Y15" i="2"/>
  <c r="U15" i="2"/>
  <c r="R15" i="2"/>
  <c r="H15" i="2"/>
  <c r="AH14" i="2"/>
  <c r="AH13" i="2" s="1"/>
  <c r="AH12" i="2" s="1"/>
  <c r="AG14" i="2"/>
  <c r="AG13" i="2" s="1"/>
  <c r="AG12" i="2" s="1"/>
  <c r="AE14" i="2"/>
  <c r="AE13" i="2" s="1"/>
  <c r="AE12" i="2" s="1"/>
  <c r="AD14" i="2"/>
  <c r="AD13" i="2" s="1"/>
  <c r="AA14" i="2"/>
  <c r="AA13" i="2" s="1"/>
  <c r="AA12" i="2" s="1"/>
  <c r="Z14" i="2"/>
  <c r="X14" i="2"/>
  <c r="X13" i="2" s="1"/>
  <c r="W14" i="2"/>
  <c r="W13" i="2" s="1"/>
  <c r="W12" i="2" s="1"/>
  <c r="T14" i="2"/>
  <c r="T13" i="2" s="1"/>
  <c r="T12" i="2" s="1"/>
  <c r="S14" i="2"/>
  <c r="S13" i="2" s="1"/>
  <c r="S12" i="2" s="1"/>
  <c r="Q14" i="2"/>
  <c r="Q13" i="2" s="1"/>
  <c r="Q12" i="2" s="1"/>
  <c r="P14" i="2"/>
  <c r="M14" i="2"/>
  <c r="M13" i="2" s="1"/>
  <c r="M12" i="2" s="1"/>
  <c r="J14" i="2"/>
  <c r="H14" i="2"/>
  <c r="H13" i="2"/>
  <c r="H12" i="2"/>
  <c r="O67" i="1"/>
  <c r="L67" i="1"/>
  <c r="I67" i="1"/>
  <c r="O66" i="1"/>
  <c r="L66" i="1"/>
  <c r="I66" i="1"/>
  <c r="O65" i="1"/>
  <c r="L65" i="1"/>
  <c r="I65" i="1"/>
  <c r="O63" i="1"/>
  <c r="L63" i="1"/>
  <c r="I63" i="1"/>
  <c r="Q58" i="1"/>
  <c r="P58" i="1"/>
  <c r="O58" i="1"/>
  <c r="L58" i="1"/>
  <c r="I58" i="1"/>
  <c r="F58" i="1"/>
  <c r="Q56" i="1"/>
  <c r="P56" i="1"/>
  <c r="R56" i="1" s="1"/>
  <c r="O56" i="1"/>
  <c r="L56" i="1"/>
  <c r="I56" i="1"/>
  <c r="F56" i="1"/>
  <c r="Q55" i="1"/>
  <c r="P55" i="1"/>
  <c r="O55" i="1"/>
  <c r="L55" i="1"/>
  <c r="I55" i="1"/>
  <c r="F55" i="1"/>
  <c r="Q51" i="1"/>
  <c r="R51" i="1" s="1"/>
  <c r="P51" i="1"/>
  <c r="O51" i="1"/>
  <c r="L51" i="1"/>
  <c r="I51" i="1"/>
  <c r="F51" i="1"/>
  <c r="R48" i="1"/>
  <c r="Q48" i="1"/>
  <c r="P48" i="1"/>
  <c r="O48" i="1"/>
  <c r="L48" i="1"/>
  <c r="I48" i="1"/>
  <c r="F48" i="1"/>
  <c r="Q46" i="1"/>
  <c r="P46" i="1"/>
  <c r="O46" i="1"/>
  <c r="L46" i="1"/>
  <c r="I46" i="1"/>
  <c r="F46" i="1"/>
  <c r="Q44" i="1"/>
  <c r="P44" i="1"/>
  <c r="R44" i="1" s="1"/>
  <c r="O44" i="1"/>
  <c r="L44" i="1"/>
  <c r="I44" i="1"/>
  <c r="F44" i="1"/>
  <c r="Q43" i="1"/>
  <c r="R43" i="1" s="1"/>
  <c r="P43" i="1"/>
  <c r="O43" i="1"/>
  <c r="L43" i="1"/>
  <c r="I43" i="1"/>
  <c r="F43" i="1"/>
  <c r="Q41" i="1"/>
  <c r="P41" i="1"/>
  <c r="O41" i="1"/>
  <c r="L41" i="1"/>
  <c r="I41" i="1"/>
  <c r="F41" i="1"/>
  <c r="Q37" i="1"/>
  <c r="P37" i="1"/>
  <c r="O37" i="1"/>
  <c r="L37" i="1"/>
  <c r="I37" i="1"/>
  <c r="F37" i="1"/>
  <c r="Q35" i="1"/>
  <c r="P35" i="1"/>
  <c r="O35" i="1"/>
  <c r="L35" i="1"/>
  <c r="I35" i="1"/>
  <c r="F35" i="1"/>
  <c r="Q34" i="1"/>
  <c r="P34" i="1"/>
  <c r="O34" i="1"/>
  <c r="L34" i="1"/>
  <c r="I34" i="1"/>
  <c r="F34" i="1"/>
  <c r="Q30" i="1"/>
  <c r="P30" i="1"/>
  <c r="O30" i="1"/>
  <c r="L30" i="1"/>
  <c r="I30" i="1"/>
  <c r="F30" i="1"/>
  <c r="Q27" i="1"/>
  <c r="P27" i="1"/>
  <c r="O27" i="1"/>
  <c r="L27" i="1"/>
  <c r="I27" i="1"/>
  <c r="F27" i="1"/>
  <c r="Q21" i="1"/>
  <c r="P21" i="1"/>
  <c r="R21" i="1" s="1"/>
  <c r="O21" i="1"/>
  <c r="L21" i="1"/>
  <c r="I21" i="1"/>
  <c r="F21" i="1"/>
  <c r="R16" i="1"/>
  <c r="Q16" i="1"/>
  <c r="P16" i="1"/>
  <c r="O16" i="1"/>
  <c r="L16" i="1"/>
  <c r="I16" i="1"/>
  <c r="F16" i="1"/>
  <c r="Q13" i="1"/>
  <c r="P13" i="1"/>
  <c r="O13" i="1"/>
  <c r="L13" i="1"/>
  <c r="I13" i="1"/>
  <c r="F13" i="1"/>
  <c r="AN245" i="2" l="1"/>
  <c r="AO248" i="2"/>
  <c r="AN283" i="2"/>
  <c r="AK289" i="2"/>
  <c r="R30" i="1"/>
  <c r="R41" i="1"/>
  <c r="AK76" i="2"/>
  <c r="AK79" i="2"/>
  <c r="AK78" i="2" s="1"/>
  <c r="AK184" i="2"/>
  <c r="AN186" i="2"/>
  <c r="AK195" i="2"/>
  <c r="AO245" i="2"/>
  <c r="AO283" i="2"/>
  <c r="AO306" i="2"/>
  <c r="N14" i="11"/>
  <c r="N16" i="11" s="1"/>
  <c r="R13" i="1"/>
  <c r="AL33" i="2"/>
  <c r="AO35" i="2"/>
  <c r="AL38" i="2"/>
  <c r="AL37" i="2" s="1"/>
  <c r="AN57" i="2"/>
  <c r="AK147" i="2"/>
  <c r="AL168" i="2"/>
  <c r="AL190" i="2"/>
  <c r="AL189" i="2" s="1"/>
  <c r="AL188" i="2" s="1"/>
  <c r="AL195" i="2"/>
  <c r="AO197" i="2"/>
  <c r="AL211" i="2"/>
  <c r="AN243" i="2"/>
  <c r="AL334" i="2"/>
  <c r="AO354" i="2"/>
  <c r="R37" i="1"/>
  <c r="AO41" i="2"/>
  <c r="AO40" i="2" s="1"/>
  <c r="AO48" i="2"/>
  <c r="AO47" i="2" s="1"/>
  <c r="AO53" i="2"/>
  <c r="AK64" i="2"/>
  <c r="R27" i="1"/>
  <c r="R46" i="1"/>
  <c r="R58" i="1"/>
  <c r="AO45" i="2"/>
  <c r="AO76" i="2"/>
  <c r="AO321" i="2"/>
  <c r="R35" i="1"/>
  <c r="AL270" i="2"/>
  <c r="AL269" i="2" s="1"/>
  <c r="J13" i="2"/>
  <c r="K13" i="2" s="1"/>
  <c r="K14" i="2"/>
  <c r="P13" i="2"/>
  <c r="AK14" i="2"/>
  <c r="AO154" i="2"/>
  <c r="AO175" i="2"/>
  <c r="AK197" i="2"/>
  <c r="AN312" i="2"/>
  <c r="AN311" i="2" s="1"/>
  <c r="AN310" i="2" s="1"/>
  <c r="AO59" i="2"/>
  <c r="O139" i="2"/>
  <c r="AD291" i="2"/>
  <c r="AE299" i="2"/>
  <c r="AA305" i="2"/>
  <c r="AO294" i="2"/>
  <c r="AF280" i="2"/>
  <c r="AL25" i="2"/>
  <c r="AK53" i="2"/>
  <c r="Q99" i="2"/>
  <c r="AF220" i="2"/>
  <c r="M44" i="2"/>
  <c r="N44" i="2" s="1"/>
  <c r="Y218" i="2"/>
  <c r="AF218" i="2"/>
  <c r="Z273" i="2"/>
  <c r="AB255" i="2"/>
  <c r="AK74" i="2"/>
  <c r="U59" i="2"/>
  <c r="AI59" i="2"/>
  <c r="AB156" i="2"/>
  <c r="AN14" i="2"/>
  <c r="AN92" i="2"/>
  <c r="AN91" i="2" s="1"/>
  <c r="AF195" i="2"/>
  <c r="S112" i="2"/>
  <c r="AB173" i="2"/>
  <c r="M331" i="2"/>
  <c r="AH194" i="2"/>
  <c r="AE194" i="2"/>
  <c r="AF181" i="2"/>
  <c r="T225" i="2"/>
  <c r="AA225" i="2"/>
  <c r="Q225" i="2"/>
  <c r="Q254" i="2"/>
  <c r="M254" i="2"/>
  <c r="I331" i="2"/>
  <c r="M336" i="2"/>
  <c r="M330" i="2" s="1"/>
  <c r="AO31" i="2"/>
  <c r="K113" i="2"/>
  <c r="AF113" i="2"/>
  <c r="R119" i="2"/>
  <c r="AL194" i="2"/>
  <c r="Q194" i="2"/>
  <c r="X194" i="2"/>
  <c r="AL218" i="2"/>
  <c r="AL217" i="2" s="1"/>
  <c r="Y37" i="2"/>
  <c r="AB91" i="2"/>
  <c r="L194" i="2"/>
  <c r="S194" i="2"/>
  <c r="Z194" i="2"/>
  <c r="U197" i="2"/>
  <c r="AB197" i="2"/>
  <c r="AF255" i="2"/>
  <c r="AF274" i="2"/>
  <c r="AL100" i="2"/>
  <c r="AN241" i="2"/>
  <c r="AB178" i="2"/>
  <c r="K186" i="2"/>
  <c r="AI195" i="2"/>
  <c r="R197" i="2"/>
  <c r="AD194" i="2"/>
  <c r="AF194" i="2" s="1"/>
  <c r="X217" i="2"/>
  <c r="Y217" i="2" s="1"/>
  <c r="AD225" i="2"/>
  <c r="S225" i="2"/>
  <c r="U225" i="2" s="1"/>
  <c r="AG225" i="2"/>
  <c r="R230" i="2"/>
  <c r="S273" i="2"/>
  <c r="T115" i="2"/>
  <c r="AA115" i="2"/>
  <c r="AH115" i="2"/>
  <c r="I43" i="2"/>
  <c r="N48" i="2"/>
  <c r="U48" i="2"/>
  <c r="AG71" i="2"/>
  <c r="AG70" i="2" s="1"/>
  <c r="U119" i="2"/>
  <c r="J240" i="2"/>
  <c r="X240" i="2"/>
  <c r="AA240" i="2"/>
  <c r="Y250" i="2"/>
  <c r="AI57" i="2"/>
  <c r="N68" i="2"/>
  <c r="S163" i="2"/>
  <c r="K173" i="2"/>
  <c r="R173" i="2"/>
  <c r="Y173" i="2"/>
  <c r="AF173" i="2"/>
  <c r="L170" i="2"/>
  <c r="AI175" i="2"/>
  <c r="M199" i="2"/>
  <c r="W208" i="2"/>
  <c r="N211" i="2"/>
  <c r="AB211" i="2"/>
  <c r="I254" i="2"/>
  <c r="W254" i="2"/>
  <c r="AD254" i="2"/>
  <c r="AI302" i="2"/>
  <c r="AG305" i="2"/>
  <c r="W305" i="2"/>
  <c r="K278" i="2"/>
  <c r="Z56" i="2"/>
  <c r="Z55" i="2" s="1"/>
  <c r="X99" i="2"/>
  <c r="Y99" i="2" s="1"/>
  <c r="K41" i="2"/>
  <c r="R41" i="2"/>
  <c r="AD94" i="2"/>
  <c r="T325" i="2"/>
  <c r="AB332" i="2"/>
  <c r="AI332" i="2"/>
  <c r="AJ140" i="2"/>
  <c r="AM361" i="2"/>
  <c r="AJ361" i="2"/>
  <c r="AB360" i="2"/>
  <c r="AC360" i="2" s="1"/>
  <c r="Z357" i="2"/>
  <c r="AF360" i="2"/>
  <c r="AD357" i="2"/>
  <c r="AP361" i="2"/>
  <c r="AC361" i="2"/>
  <c r="K360" i="2"/>
  <c r="AG357" i="2"/>
  <c r="AI360" i="2"/>
  <c r="AJ138" i="2"/>
  <c r="R260" i="2"/>
  <c r="AO186" i="2"/>
  <c r="AB81" i="2"/>
  <c r="T99" i="2"/>
  <c r="AA99" i="2"/>
  <c r="AI157" i="2"/>
  <c r="AB166" i="2"/>
  <c r="AA177" i="2"/>
  <c r="AB177" i="2" s="1"/>
  <c r="M183" i="2"/>
  <c r="T183" i="2"/>
  <c r="AA183" i="2"/>
  <c r="AH183" i="2"/>
  <c r="AF188" i="2"/>
  <c r="G39" i="1" s="1"/>
  <c r="Y214" i="2"/>
  <c r="R238" i="2"/>
  <c r="AE254" i="2"/>
  <c r="L254" i="2"/>
  <c r="N254" i="2" s="1"/>
  <c r="AO264" i="2"/>
  <c r="AO263" i="2" s="1"/>
  <c r="R283" i="2"/>
  <c r="AI285" i="2"/>
  <c r="U81" i="2"/>
  <c r="AF13" i="2"/>
  <c r="W20" i="2"/>
  <c r="W19" i="2" s="1"/>
  <c r="AF33" i="2"/>
  <c r="M43" i="2"/>
  <c r="M52" i="2"/>
  <c r="M51" i="2" s="1"/>
  <c r="I63" i="2"/>
  <c r="AK63" i="2" s="1"/>
  <c r="AF64" i="2"/>
  <c r="AE71" i="2"/>
  <c r="AA71" i="2"/>
  <c r="W99" i="2"/>
  <c r="AD99" i="2"/>
  <c r="N106" i="2"/>
  <c r="R123" i="2"/>
  <c r="K134" i="2"/>
  <c r="R134" i="2"/>
  <c r="AC133" i="2"/>
  <c r="U143" i="2"/>
  <c r="K153" i="2"/>
  <c r="R154" i="2"/>
  <c r="AI164" i="2"/>
  <c r="AF177" i="2"/>
  <c r="AF178" i="2"/>
  <c r="P183" i="2"/>
  <c r="W183" i="2"/>
  <c r="AD183" i="2"/>
  <c r="AF186" i="2"/>
  <c r="N214" i="2"/>
  <c r="AI214" i="2"/>
  <c r="AL214" i="2"/>
  <c r="AL213" i="2" s="1"/>
  <c r="L247" i="2"/>
  <c r="R252" i="2"/>
  <c r="Y252" i="2"/>
  <c r="AB278" i="2"/>
  <c r="AI278" i="2"/>
  <c r="R285" i="2"/>
  <c r="AB312" i="2"/>
  <c r="AI321" i="2"/>
  <c r="AB326" i="2"/>
  <c r="I56" i="2"/>
  <c r="Y57" i="2"/>
  <c r="Q56" i="2"/>
  <c r="Q55" i="2" s="1"/>
  <c r="Q50" i="2" s="1"/>
  <c r="O60" i="2"/>
  <c r="AC60" i="2"/>
  <c r="M56" i="2"/>
  <c r="T56" i="2"/>
  <c r="T55" i="2" s="1"/>
  <c r="AA56" i="2"/>
  <c r="M63" i="2"/>
  <c r="AO63" i="2" s="1"/>
  <c r="U64" i="2"/>
  <c r="AI64" i="2"/>
  <c r="N72" i="2"/>
  <c r="R74" i="2"/>
  <c r="AF74" i="2"/>
  <c r="AB76" i="2"/>
  <c r="M94" i="2"/>
  <c r="AA94" i="2"/>
  <c r="X94" i="2"/>
  <c r="U103" i="2"/>
  <c r="M153" i="2"/>
  <c r="M152" i="2" s="1"/>
  <c r="R160" i="2"/>
  <c r="Y160" i="2"/>
  <c r="U186" i="2"/>
  <c r="AI186" i="2"/>
  <c r="AI197" i="2"/>
  <c r="AB200" i="2"/>
  <c r="AF202" i="2"/>
  <c r="AF211" i="2"/>
  <c r="I240" i="2"/>
  <c r="K240" i="2" s="1"/>
  <c r="S240" i="2"/>
  <c r="J247" i="2"/>
  <c r="X247" i="2"/>
  <c r="AE247" i="2"/>
  <c r="N280" i="2"/>
  <c r="AB280" i="2"/>
  <c r="L311" i="2"/>
  <c r="R317" i="2"/>
  <c r="U319" i="2"/>
  <c r="U323" i="2"/>
  <c r="AH345" i="2"/>
  <c r="N354" i="2"/>
  <c r="U354" i="2"/>
  <c r="AI354" i="2"/>
  <c r="AN53" i="2"/>
  <c r="L52" i="2"/>
  <c r="L51" i="2" s="1"/>
  <c r="U130" i="2"/>
  <c r="AI156" i="2"/>
  <c r="P130" i="2"/>
  <c r="R130" i="2" s="1"/>
  <c r="R131" i="2"/>
  <c r="L30" i="2"/>
  <c r="L29" i="2" s="1"/>
  <c r="S30" i="2"/>
  <c r="Z30" i="2"/>
  <c r="Y68" i="2"/>
  <c r="U74" i="2"/>
  <c r="J71" i="2"/>
  <c r="AF76" i="2"/>
  <c r="U92" i="2"/>
  <c r="Q94" i="2"/>
  <c r="AI97" i="2"/>
  <c r="N103" i="2"/>
  <c r="I122" i="2"/>
  <c r="K131" i="2"/>
  <c r="AI137" i="2"/>
  <c r="AF143" i="2"/>
  <c r="K157" i="2"/>
  <c r="T199" i="2"/>
  <c r="AA199" i="2"/>
  <c r="Y211" i="2"/>
  <c r="AB213" i="2"/>
  <c r="R241" i="2"/>
  <c r="R245" i="2"/>
  <c r="N255" i="2"/>
  <c r="AF261" i="2"/>
  <c r="AF263" i="2"/>
  <c r="AN264" i="2"/>
  <c r="AN263" i="2" s="1"/>
  <c r="AL264" i="2"/>
  <c r="AL263" i="2" s="1"/>
  <c r="W336" i="2"/>
  <c r="Q20" i="2"/>
  <c r="Q19" i="2" s="1"/>
  <c r="Y21" i="2"/>
  <c r="AE20" i="2"/>
  <c r="AE19" i="2" s="1"/>
  <c r="M20" i="2"/>
  <c r="M19" i="2" s="1"/>
  <c r="Y25" i="2"/>
  <c r="AC25" i="2" s="1"/>
  <c r="AB27" i="2"/>
  <c r="AA30" i="2"/>
  <c r="N38" i="2"/>
  <c r="AG44" i="2"/>
  <c r="AG43" i="2" s="1"/>
  <c r="K61" i="2"/>
  <c r="AC70" i="2"/>
  <c r="S71" i="2"/>
  <c r="S70" i="2" s="1"/>
  <c r="U70" i="2" s="1"/>
  <c r="N24" i="1" s="1"/>
  <c r="Z71" i="2"/>
  <c r="AI78" i="2"/>
  <c r="R86" i="2"/>
  <c r="L94" i="2"/>
  <c r="AG94" i="2"/>
  <c r="R97" i="2"/>
  <c r="Y97" i="2"/>
  <c r="Q112" i="2"/>
  <c r="X112" i="2"/>
  <c r="X108" i="2" s="1"/>
  <c r="AN131" i="2"/>
  <c r="AN130" i="2" s="1"/>
  <c r="AF136" i="2"/>
  <c r="AE163" i="2"/>
  <c r="T163" i="2"/>
  <c r="AG170" i="2"/>
  <c r="K175" i="2"/>
  <c r="W170" i="2"/>
  <c r="R181" i="2"/>
  <c r="Y181" i="2"/>
  <c r="AG183" i="2"/>
  <c r="S183" i="2"/>
  <c r="Z183" i="2"/>
  <c r="AB183" i="2" s="1"/>
  <c r="R190" i="2"/>
  <c r="Y190" i="2"/>
  <c r="W199" i="2"/>
  <c r="AH199" i="2"/>
  <c r="Y204" i="2"/>
  <c r="I208" i="2"/>
  <c r="AF217" i="2"/>
  <c r="P240" i="2"/>
  <c r="S247" i="2"/>
  <c r="AB287" i="2"/>
  <c r="AF292" i="2"/>
  <c r="V140" i="2"/>
  <c r="AB25" i="2"/>
  <c r="R31" i="2"/>
  <c r="AB33" i="2"/>
  <c r="AF35" i="2"/>
  <c r="Y38" i="2"/>
  <c r="T44" i="2"/>
  <c r="T43" i="2" s="1"/>
  <c r="AA44" i="2"/>
  <c r="AA43" i="2" s="1"/>
  <c r="M47" i="2"/>
  <c r="J44" i="2"/>
  <c r="J43" i="2" s="1"/>
  <c r="O54" i="2"/>
  <c r="AH56" i="2"/>
  <c r="AH55" i="2" s="1"/>
  <c r="AI61" i="2"/>
  <c r="AJ73" i="2"/>
  <c r="AI79" i="2"/>
  <c r="U110" i="2"/>
  <c r="AI113" i="2"/>
  <c r="AJ113" i="2" s="1"/>
  <c r="AB130" i="2"/>
  <c r="Y143" i="2"/>
  <c r="J163" i="2"/>
  <c r="R178" i="2"/>
  <c r="Y178" i="2"/>
  <c r="AF197" i="2"/>
  <c r="AL200" i="2"/>
  <c r="AL199" i="2" s="1"/>
  <c r="AF200" i="2"/>
  <c r="AB202" i="2"/>
  <c r="J208" i="2"/>
  <c r="AO211" i="2"/>
  <c r="AK214" i="2"/>
  <c r="AK213" i="2" s="1"/>
  <c r="L225" i="2"/>
  <c r="Z225" i="2"/>
  <c r="I225" i="2"/>
  <c r="R228" i="2"/>
  <c r="W225" i="2"/>
  <c r="R232" i="2"/>
  <c r="R243" i="2"/>
  <c r="U261" i="2"/>
  <c r="AB261" i="2"/>
  <c r="AI261" i="2"/>
  <c r="AC265" i="2"/>
  <c r="K287" i="2"/>
  <c r="Z282" i="2"/>
  <c r="AP140" i="2"/>
  <c r="AP139" i="2"/>
  <c r="AB14" i="2"/>
  <c r="AG20" i="2"/>
  <c r="AG19" i="2" s="1"/>
  <c r="I20" i="2"/>
  <c r="I30" i="2"/>
  <c r="W30" i="2"/>
  <c r="W29" i="2" s="1"/>
  <c r="AB31" i="2"/>
  <c r="U35" i="2"/>
  <c r="AF53" i="2"/>
  <c r="X56" i="2"/>
  <c r="X55" i="2" s="1"/>
  <c r="AB61" i="2"/>
  <c r="R78" i="2"/>
  <c r="AB82" i="2"/>
  <c r="M99" i="2"/>
  <c r="AI100" i="2"/>
  <c r="AB106" i="2"/>
  <c r="AI110" i="2"/>
  <c r="AA112" i="2"/>
  <c r="K125" i="2"/>
  <c r="AF125" i="2"/>
  <c r="U127" i="2"/>
  <c r="Q121" i="2"/>
  <c r="I133" i="2"/>
  <c r="AL133" i="2"/>
  <c r="R137" i="2"/>
  <c r="N143" i="2"/>
  <c r="N238" i="2"/>
  <c r="L237" i="2"/>
  <c r="V286" i="2"/>
  <c r="AO348" i="2"/>
  <c r="M347" i="2"/>
  <c r="AO347" i="2" s="1"/>
  <c r="AO346" i="2" s="1"/>
  <c r="AL184" i="2"/>
  <c r="U21" i="2"/>
  <c r="AB21" i="2"/>
  <c r="U25" i="2"/>
  <c r="AA20" i="2"/>
  <c r="AA19" i="2" s="1"/>
  <c r="AB37" i="2"/>
  <c r="AI37" i="2"/>
  <c r="U53" i="2"/>
  <c r="AI53" i="2"/>
  <c r="S56" i="2"/>
  <c r="U57" i="2"/>
  <c r="AG56" i="2"/>
  <c r="O58" i="2"/>
  <c r="R61" i="2"/>
  <c r="Y61" i="2"/>
  <c r="L63" i="2"/>
  <c r="P71" i="2"/>
  <c r="W71" i="2"/>
  <c r="AB72" i="2"/>
  <c r="AH71" i="2"/>
  <c r="U76" i="2"/>
  <c r="AI76" i="2"/>
  <c r="I78" i="2"/>
  <c r="K78" i="2" s="1"/>
  <c r="U79" i="2"/>
  <c r="AB79" i="2"/>
  <c r="AL82" i="2"/>
  <c r="AL81" i="2" s="1"/>
  <c r="AF82" i="2"/>
  <c r="I94" i="2"/>
  <c r="R95" i="2"/>
  <c r="Y95" i="2"/>
  <c r="J99" i="2"/>
  <c r="K100" i="2"/>
  <c r="R100" i="2"/>
  <c r="R103" i="2"/>
  <c r="Y103" i="2"/>
  <c r="AL106" i="2"/>
  <c r="AL105" i="2" s="1"/>
  <c r="Y106" i="2"/>
  <c r="X121" i="2"/>
  <c r="N125" i="2"/>
  <c r="AB125" i="2"/>
  <c r="U128" i="2"/>
  <c r="AB128" i="2"/>
  <c r="AI131" i="2"/>
  <c r="AG121" i="2"/>
  <c r="U137" i="2"/>
  <c r="AI143" i="2"/>
  <c r="I152" i="2"/>
  <c r="K152" i="2" s="1"/>
  <c r="D36" i="1" s="1"/>
  <c r="AG153" i="2"/>
  <c r="AI154" i="2"/>
  <c r="J170" i="2"/>
  <c r="Y209" i="2"/>
  <c r="X208" i="2"/>
  <c r="Q237" i="2"/>
  <c r="R237" i="2" s="1"/>
  <c r="U250" i="2"/>
  <c r="T247" i="2"/>
  <c r="S282" i="2"/>
  <c r="AO86" i="2"/>
  <c r="AO85" i="2" s="1"/>
  <c r="AO84" i="2" s="1"/>
  <c r="AF14" i="2"/>
  <c r="P20" i="2"/>
  <c r="AF21" i="2"/>
  <c r="L20" i="2"/>
  <c r="L19" i="2" s="1"/>
  <c r="S20" i="2"/>
  <c r="S19" i="2" s="1"/>
  <c r="AB23" i="2"/>
  <c r="AF25" i="2"/>
  <c r="AF31" i="2"/>
  <c r="AE30" i="2"/>
  <c r="AE29" i="2" s="1"/>
  <c r="AB38" i="2"/>
  <c r="AI38" i="2"/>
  <c r="U41" i="2"/>
  <c r="V41" i="2" s="1"/>
  <c r="AE44" i="2"/>
  <c r="AE43" i="2" s="1"/>
  <c r="U45" i="2"/>
  <c r="AB45" i="2"/>
  <c r="L56" i="2"/>
  <c r="R59" i="2"/>
  <c r="V59" i="2" s="1"/>
  <c r="Y59" i="2"/>
  <c r="Y63" i="2"/>
  <c r="R67" i="2"/>
  <c r="AF68" i="2"/>
  <c r="AL72" i="2"/>
  <c r="Q71" i="2"/>
  <c r="R71" i="2" s="1"/>
  <c r="Y72" i="2"/>
  <c r="AI74" i="2"/>
  <c r="R76" i="2"/>
  <c r="V76" i="2" s="1"/>
  <c r="R79" i="2"/>
  <c r="V79" i="2" s="1"/>
  <c r="AF79" i="2"/>
  <c r="AI86" i="2"/>
  <c r="AF92" i="2"/>
  <c r="AE94" i="2"/>
  <c r="AE99" i="2"/>
  <c r="S115" i="2"/>
  <c r="L130" i="2"/>
  <c r="N130" i="2" s="1"/>
  <c r="K164" i="2"/>
  <c r="AI181" i="2"/>
  <c r="AG180" i="2"/>
  <c r="AI180" i="2" s="1"/>
  <c r="J183" i="2"/>
  <c r="AF184" i="2"/>
  <c r="Q183" i="2"/>
  <c r="X183" i="2"/>
  <c r="S208" i="2"/>
  <c r="S207" i="2" s="1"/>
  <c r="K235" i="2"/>
  <c r="J234" i="2"/>
  <c r="K234" i="2" s="1"/>
  <c r="T240" i="2"/>
  <c r="AH254" i="2"/>
  <c r="X263" i="2"/>
  <c r="X259" i="2" s="1"/>
  <c r="Y264" i="2"/>
  <c r="R143" i="2"/>
  <c r="U156" i="2"/>
  <c r="N157" i="2"/>
  <c r="U157" i="2"/>
  <c r="Q163" i="2"/>
  <c r="X163" i="2"/>
  <c r="R168" i="2"/>
  <c r="Y168" i="2"/>
  <c r="AF168" i="2"/>
  <c r="Q170" i="2"/>
  <c r="X170" i="2"/>
  <c r="K178" i="2"/>
  <c r="AF180" i="2"/>
  <c r="AJ180" i="2" s="1"/>
  <c r="L189" i="2"/>
  <c r="L188" i="2" s="1"/>
  <c r="J194" i="2"/>
  <c r="T194" i="2"/>
  <c r="Q199" i="2"/>
  <c r="Q193" i="2" s="1"/>
  <c r="U218" i="2"/>
  <c r="AB218" i="2"/>
  <c r="N221" i="2"/>
  <c r="U221" i="2"/>
  <c r="K228" i="2"/>
  <c r="AI230" i="2"/>
  <c r="K232" i="2"/>
  <c r="R234" i="2"/>
  <c r="AI234" i="2"/>
  <c r="Z247" i="2"/>
  <c r="AG247" i="2"/>
  <c r="K250" i="2"/>
  <c r="AA247" i="2"/>
  <c r="AO255" i="2"/>
  <c r="AA254" i="2"/>
  <c r="AK257" i="2"/>
  <c r="R274" i="2"/>
  <c r="AF278" i="2"/>
  <c r="W282" i="2"/>
  <c r="AD282" i="2"/>
  <c r="AB289" i="2"/>
  <c r="M291" i="2"/>
  <c r="O298" i="2"/>
  <c r="M299" i="2"/>
  <c r="T299" i="2"/>
  <c r="AH299" i="2"/>
  <c r="X299" i="2"/>
  <c r="AF312" i="2"/>
  <c r="AI334" i="2"/>
  <c r="AM335" i="2"/>
  <c r="AC139" i="2"/>
  <c r="AI159" i="2"/>
  <c r="N164" i="2"/>
  <c r="U164" i="2"/>
  <c r="AB164" i="2"/>
  <c r="M163" i="2"/>
  <c r="N175" i="2"/>
  <c r="O175" i="2" s="1"/>
  <c r="U175" i="2"/>
  <c r="AB175" i="2"/>
  <c r="AJ182" i="2"/>
  <c r="AI184" i="2"/>
  <c r="AK186" i="2"/>
  <c r="AK183" i="2" s="1"/>
  <c r="R195" i="2"/>
  <c r="W194" i="2"/>
  <c r="S199" i="2"/>
  <c r="Z199" i="2"/>
  <c r="AE199" i="2"/>
  <c r="AI202" i="2"/>
  <c r="AO209" i="2"/>
  <c r="AI235" i="2"/>
  <c r="AE240" i="2"/>
  <c r="N264" i="2"/>
  <c r="M273" i="2"/>
  <c r="T273" i="2"/>
  <c r="U273" i="2" s="1"/>
  <c r="AG273" i="2"/>
  <c r="J282" i="2"/>
  <c r="N302" i="2"/>
  <c r="U302" i="2"/>
  <c r="AB302" i="2"/>
  <c r="AB317" i="2"/>
  <c r="AC318" i="2"/>
  <c r="R319" i="2"/>
  <c r="M325" i="2"/>
  <c r="AA325" i="2"/>
  <c r="AB328" i="2"/>
  <c r="AI328" i="2"/>
  <c r="AG331" i="2"/>
  <c r="J336" i="2"/>
  <c r="R337" i="2"/>
  <c r="AE336" i="2"/>
  <c r="T336" i="2"/>
  <c r="AA336" i="2"/>
  <c r="Y352" i="2"/>
  <c r="AB147" i="2"/>
  <c r="AB157" i="2"/>
  <c r="AI160" i="2"/>
  <c r="R166" i="2"/>
  <c r="AF166" i="2"/>
  <c r="AI168" i="2"/>
  <c r="R171" i="2"/>
  <c r="AD170" i="2"/>
  <c r="AI173" i="2"/>
  <c r="R184" i="2"/>
  <c r="Y184" i="2"/>
  <c r="AK202" i="2"/>
  <c r="R202" i="2"/>
  <c r="AA208" i="2"/>
  <c r="AO214" i="2"/>
  <c r="AO213" i="2" s="1"/>
  <c r="X225" i="2"/>
  <c r="AE225" i="2"/>
  <c r="AF225" i="2" s="1"/>
  <c r="AI228" i="2"/>
  <c r="K230" i="2"/>
  <c r="AI232" i="2"/>
  <c r="R235" i="2"/>
  <c r="AF241" i="2"/>
  <c r="U243" i="2"/>
  <c r="Y245" i="2"/>
  <c r="W247" i="2"/>
  <c r="Y248" i="2"/>
  <c r="AD247" i="2"/>
  <c r="AF247" i="2" s="1"/>
  <c r="Y255" i="2"/>
  <c r="S254" i="2"/>
  <c r="AB257" i="2"/>
  <c r="AG254" i="2"/>
  <c r="M263" i="2"/>
  <c r="N263" i="2" s="1"/>
  <c r="AN274" i="2"/>
  <c r="R280" i="2"/>
  <c r="Y280" i="2"/>
  <c r="X316" i="2"/>
  <c r="K326" i="2"/>
  <c r="R326" i="2"/>
  <c r="U337" i="2"/>
  <c r="R339" i="2"/>
  <c r="AB343" i="2"/>
  <c r="AK280" i="2"/>
  <c r="AF147" i="2"/>
  <c r="Z122" i="2"/>
  <c r="AB122" i="2" s="1"/>
  <c r="AG99" i="2"/>
  <c r="AD78" i="2"/>
  <c r="AF78" i="2" s="1"/>
  <c r="AF342" i="2"/>
  <c r="K321" i="2"/>
  <c r="Y321" i="2"/>
  <c r="AD316" i="2"/>
  <c r="Y323" i="2"/>
  <c r="AE325" i="2"/>
  <c r="R332" i="2"/>
  <c r="AF332" i="2"/>
  <c r="I336" i="2"/>
  <c r="R348" i="2"/>
  <c r="J305" i="2"/>
  <c r="AH305" i="2"/>
  <c r="AH316" i="2"/>
  <c r="P336" i="2"/>
  <c r="AI346" i="2"/>
  <c r="H62" i="1" s="1"/>
  <c r="U306" i="2"/>
  <c r="AF308" i="2"/>
  <c r="AI310" i="2"/>
  <c r="H53" i="1" s="1"/>
  <c r="R310" i="2"/>
  <c r="M53" i="1" s="1"/>
  <c r="T316" i="2"/>
  <c r="Y319" i="2"/>
  <c r="AF326" i="2"/>
  <c r="AD331" i="2"/>
  <c r="N337" i="2"/>
  <c r="AO339" i="2"/>
  <c r="U339" i="2"/>
  <c r="V339" i="2" s="1"/>
  <c r="AG336" i="2"/>
  <c r="AF343" i="2"/>
  <c r="L351" i="2"/>
  <c r="L350" i="2" s="1"/>
  <c r="N350" i="2" s="1"/>
  <c r="E66" i="1" s="1"/>
  <c r="Q66" i="1" s="1"/>
  <c r="X351" i="2"/>
  <c r="X350" i="2" s="1"/>
  <c r="X345" i="2" s="1"/>
  <c r="AO79" i="2"/>
  <c r="AO78" i="2" s="1"/>
  <c r="AI82" i="2"/>
  <c r="AG81" i="2"/>
  <c r="AI81" i="2" s="1"/>
  <c r="AD84" i="2"/>
  <c r="R92" i="2"/>
  <c r="Q91" i="2"/>
  <c r="R91" i="2" s="1"/>
  <c r="U95" i="2"/>
  <c r="S94" i="2"/>
  <c r="Z94" i="2"/>
  <c r="AB95" i="2"/>
  <c r="AB103" i="2"/>
  <c r="Z99" i="2"/>
  <c r="AB99" i="2" s="1"/>
  <c r="AN110" i="2"/>
  <c r="AN109" i="2" s="1"/>
  <c r="L109" i="2"/>
  <c r="N110" i="2"/>
  <c r="AL160" i="2"/>
  <c r="AL159" i="2" s="1"/>
  <c r="K160" i="2"/>
  <c r="AG188" i="2"/>
  <c r="AE208" i="2"/>
  <c r="AE207" i="2" s="1"/>
  <c r="AF209" i="2"/>
  <c r="AI226" i="2"/>
  <c r="AH225" i="2"/>
  <c r="AN235" i="2"/>
  <c r="AN234" i="2" s="1"/>
  <c r="N235" i="2"/>
  <c r="L234" i="2"/>
  <c r="N234" i="2" s="1"/>
  <c r="Y243" i="2"/>
  <c r="W240" i="2"/>
  <c r="P247" i="2"/>
  <c r="R250" i="2"/>
  <c r="Y14" i="2"/>
  <c r="Z20" i="2"/>
  <c r="U23" i="2"/>
  <c r="AL27" i="2"/>
  <c r="Y27" i="2"/>
  <c r="AF27" i="2"/>
  <c r="M30" i="2"/>
  <c r="AL31" i="2"/>
  <c r="Q30" i="2"/>
  <c r="AD30" i="2"/>
  <c r="AH30" i="2"/>
  <c r="AH29" i="2" s="1"/>
  <c r="AB35" i="2"/>
  <c r="M37" i="2"/>
  <c r="N37" i="2" s="1"/>
  <c r="U38" i="2"/>
  <c r="P66" i="2"/>
  <c r="R66" i="2" s="1"/>
  <c r="AI66" i="2"/>
  <c r="H23" i="1" s="1"/>
  <c r="J63" i="2"/>
  <c r="J66" i="2"/>
  <c r="K66" i="2" s="1"/>
  <c r="D23" i="1" s="1"/>
  <c r="AK82" i="2"/>
  <c r="AK81" i="2" s="1"/>
  <c r="I81" i="2"/>
  <c r="R82" i="2"/>
  <c r="P81" i="2"/>
  <c r="AN86" i="2"/>
  <c r="AN85" i="2" s="1"/>
  <c r="AN84" i="2" s="1"/>
  <c r="L85" i="2"/>
  <c r="AB86" i="2"/>
  <c r="Z85" i="2"/>
  <c r="AI91" i="2"/>
  <c r="N119" i="2"/>
  <c r="L118" i="2"/>
  <c r="AO123" i="2"/>
  <c r="M122" i="2"/>
  <c r="M121" i="2" s="1"/>
  <c r="N123" i="2"/>
  <c r="L127" i="2"/>
  <c r="N127" i="2" s="1"/>
  <c r="N128" i="2"/>
  <c r="AD163" i="2"/>
  <c r="U37" i="2"/>
  <c r="AF41" i="2"/>
  <c r="AD40" i="2"/>
  <c r="AF86" i="2"/>
  <c r="AE85" i="2"/>
  <c r="AE84" i="2" s="1"/>
  <c r="K171" i="2"/>
  <c r="I170" i="2"/>
  <c r="U189" i="2"/>
  <c r="S188" i="2"/>
  <c r="U188" i="2" s="1"/>
  <c r="N39" i="1" s="1"/>
  <c r="R57" i="2"/>
  <c r="P56" i="2"/>
  <c r="AD56" i="2"/>
  <c r="AD55" i="2" s="1"/>
  <c r="AL59" i="2"/>
  <c r="K59" i="2"/>
  <c r="AB68" i="2"/>
  <c r="Z67" i="2"/>
  <c r="AF72" i="2"/>
  <c r="AD71" i="2"/>
  <c r="M78" i="2"/>
  <c r="N78" i="2" s="1"/>
  <c r="T78" i="2"/>
  <c r="U78" i="2" s="1"/>
  <c r="V78" i="2" s="1"/>
  <c r="AA78" i="2"/>
  <c r="AB78" i="2" s="1"/>
  <c r="AD109" i="2"/>
  <c r="AF109" i="2" s="1"/>
  <c r="AF110" i="2"/>
  <c r="M112" i="2"/>
  <c r="Q118" i="2"/>
  <c r="R118" i="2" s="1"/>
  <c r="AE121" i="2"/>
  <c r="P133" i="2"/>
  <c r="Z136" i="2"/>
  <c r="AB136" i="2" s="1"/>
  <c r="AB137" i="2"/>
  <c r="AK143" i="2"/>
  <c r="AK142" i="2" s="1"/>
  <c r="I142" i="2"/>
  <c r="AO147" i="2"/>
  <c r="M146" i="2"/>
  <c r="M145" i="2" s="1"/>
  <c r="J159" i="2"/>
  <c r="K159" i="2" s="1"/>
  <c r="AD66" i="2"/>
  <c r="AF67" i="2"/>
  <c r="AO74" i="2"/>
  <c r="M71" i="2"/>
  <c r="M70" i="2" s="1"/>
  <c r="AL92" i="2"/>
  <c r="AL91" i="2" s="1"/>
  <c r="J91" i="2"/>
  <c r="K91" i="2" s="1"/>
  <c r="M115" i="2"/>
  <c r="N115" i="2" s="1"/>
  <c r="N116" i="2"/>
  <c r="Y13" i="2"/>
  <c r="T20" i="2"/>
  <c r="AH20" i="2"/>
  <c r="AH19" i="2" s="1"/>
  <c r="AL23" i="2"/>
  <c r="Y23" i="2"/>
  <c r="AF23" i="2"/>
  <c r="U27" i="2"/>
  <c r="T30" i="2"/>
  <c r="U31" i="2"/>
  <c r="AO33" i="2"/>
  <c r="U33" i="2"/>
  <c r="J37" i="2"/>
  <c r="K37" i="2" s="1"/>
  <c r="J56" i="2"/>
  <c r="K57" i="2"/>
  <c r="AB74" i="2"/>
  <c r="Y85" i="2"/>
  <c r="X84" i="2"/>
  <c r="Y84" i="2" s="1"/>
  <c r="J25" i="1" s="1"/>
  <c r="Y92" i="2"/>
  <c r="AC92" i="2" s="1"/>
  <c r="W91" i="2"/>
  <c r="Y91" i="2" s="1"/>
  <c r="AC91" i="2" s="1"/>
  <c r="Q109" i="2"/>
  <c r="R110" i="2"/>
  <c r="AB116" i="2"/>
  <c r="Z115" i="2"/>
  <c r="AG112" i="2"/>
  <c r="AG115" i="2"/>
  <c r="AF123" i="2"/>
  <c r="AD122" i="2"/>
  <c r="AF122" i="2" s="1"/>
  <c r="R127" i="2"/>
  <c r="R128" i="2"/>
  <c r="V128" i="2" s="1"/>
  <c r="Y128" i="2"/>
  <c r="W127" i="2"/>
  <c r="Y127" i="2" s="1"/>
  <c r="AF128" i="2"/>
  <c r="AD127" i="2"/>
  <c r="AF127" i="2" s="1"/>
  <c r="AF160" i="2"/>
  <c r="AD159" i="2"/>
  <c r="AK38" i="2"/>
  <c r="AK37" i="2" s="1"/>
  <c r="V46" i="2"/>
  <c r="AI47" i="2"/>
  <c r="AB52" i="2"/>
  <c r="AF57" i="2"/>
  <c r="AF59" i="2"/>
  <c r="AF61" i="2"/>
  <c r="AB63" i="2"/>
  <c r="K67" i="2"/>
  <c r="AO68" i="2"/>
  <c r="AO67" i="2" s="1"/>
  <c r="AO66" i="2" s="1"/>
  <c r="U68" i="2"/>
  <c r="AN72" i="2"/>
  <c r="Y82" i="2"/>
  <c r="U86" i="2"/>
  <c r="T94" i="2"/>
  <c r="U94" i="2" s="1"/>
  <c r="K103" i="2"/>
  <c r="R105" i="2"/>
  <c r="AF105" i="2"/>
  <c r="AI106" i="2"/>
  <c r="I108" i="2"/>
  <c r="AK110" i="2"/>
  <c r="AK109" i="2" s="1"/>
  <c r="AO110" i="2"/>
  <c r="AO109" i="2" s="1"/>
  <c r="Z112" i="2"/>
  <c r="Z108" i="2" s="1"/>
  <c r="K118" i="2"/>
  <c r="N131" i="2"/>
  <c r="U131" i="2"/>
  <c r="AB131" i="2"/>
  <c r="R136" i="2"/>
  <c r="R142" i="2"/>
  <c r="K143" i="2"/>
  <c r="AB143" i="2"/>
  <c r="AC143" i="2" s="1"/>
  <c r="R147" i="2"/>
  <c r="Y147" i="2"/>
  <c r="AI147" i="2"/>
  <c r="AB154" i="2"/>
  <c r="AA153" i="2"/>
  <c r="AA152" i="2" s="1"/>
  <c r="AB152" i="2" s="1"/>
  <c r="K36" i="1" s="1"/>
  <c r="K156" i="2"/>
  <c r="AL166" i="2"/>
  <c r="K166" i="2"/>
  <c r="AB168" i="2"/>
  <c r="AA163" i="2"/>
  <c r="J177" i="2"/>
  <c r="K177" i="2" s="1"/>
  <c r="AG177" i="2"/>
  <c r="AI177" i="2" s="1"/>
  <c r="AI178" i="2"/>
  <c r="AJ178" i="2" s="1"/>
  <c r="N180" i="2"/>
  <c r="N184" i="2"/>
  <c r="L183" i="2"/>
  <c r="N183" i="2" s="1"/>
  <c r="AO190" i="2"/>
  <c r="AO189" i="2" s="1"/>
  <c r="AO188" i="2" s="1"/>
  <c r="M189" i="2"/>
  <c r="M188" i="2" s="1"/>
  <c r="AB190" i="2"/>
  <c r="AC190" i="2" s="1"/>
  <c r="AA189" i="2"/>
  <c r="AI190" i="2"/>
  <c r="AH189" i="2"/>
  <c r="AH188" i="2" s="1"/>
  <c r="AI200" i="2"/>
  <c r="AG199" i="2"/>
  <c r="T208" i="2"/>
  <c r="U209" i="2"/>
  <c r="AF214" i="2"/>
  <c r="AD213" i="2"/>
  <c r="AF213" i="2" s="1"/>
  <c r="R47" i="2"/>
  <c r="AI48" i="2"/>
  <c r="R51" i="2"/>
  <c r="M20" i="1" s="1"/>
  <c r="Y52" i="2"/>
  <c r="AB53" i="2"/>
  <c r="U61" i="2"/>
  <c r="AC62" i="2"/>
  <c r="AB64" i="2"/>
  <c r="AJ65" i="2"/>
  <c r="AK68" i="2"/>
  <c r="AK67" i="2" s="1"/>
  <c r="AK66" i="2" s="1"/>
  <c r="R68" i="2"/>
  <c r="AI68" i="2"/>
  <c r="AO72" i="2"/>
  <c r="U72" i="2"/>
  <c r="AL74" i="2"/>
  <c r="Y74" i="2"/>
  <c r="Y76" i="2"/>
  <c r="AJ77" i="2"/>
  <c r="Y78" i="2"/>
  <c r="AL79" i="2"/>
  <c r="AL78" i="2" s="1"/>
  <c r="Y79" i="2"/>
  <c r="J81" i="2"/>
  <c r="X81" i="2"/>
  <c r="Y81" i="2" s="1"/>
  <c r="AC81" i="2" s="1"/>
  <c r="AD81" i="2"/>
  <c r="AF81" i="2" s="1"/>
  <c r="AN82" i="2"/>
  <c r="AN81" i="2" s="1"/>
  <c r="T85" i="2"/>
  <c r="L91" i="2"/>
  <c r="S91" i="2"/>
  <c r="U91" i="2" s="1"/>
  <c r="AD91" i="2"/>
  <c r="AF91" i="2" s="1"/>
  <c r="N92" i="2"/>
  <c r="AM93" i="2"/>
  <c r="K95" i="2"/>
  <c r="AI95" i="2"/>
  <c r="AM96" i="2"/>
  <c r="K97" i="2"/>
  <c r="AF97" i="2"/>
  <c r="AN103" i="2"/>
  <c r="AN99" i="2" s="1"/>
  <c r="AI103" i="2"/>
  <c r="J105" i="2"/>
  <c r="K105" i="2" s="1"/>
  <c r="AN106" i="2"/>
  <c r="AN105" i="2" s="1"/>
  <c r="K109" i="2"/>
  <c r="AL110" i="2"/>
  <c r="AL109" i="2" s="1"/>
  <c r="T112" i="2"/>
  <c r="AH112" i="2"/>
  <c r="K116" i="2"/>
  <c r="J115" i="2"/>
  <c r="K115" i="2" s="1"/>
  <c r="R116" i="2"/>
  <c r="P115" i="2"/>
  <c r="W115" i="2"/>
  <c r="AD112" i="2"/>
  <c r="AD115" i="2"/>
  <c r="AK119" i="2"/>
  <c r="AK118" i="2" s="1"/>
  <c r="T121" i="2"/>
  <c r="Y130" i="2"/>
  <c r="AB134" i="2"/>
  <c r="AN143" i="2"/>
  <c r="AN142" i="2" s="1"/>
  <c r="AF142" i="2"/>
  <c r="R146" i="2"/>
  <c r="AK154" i="2"/>
  <c r="K154" i="2"/>
  <c r="AG163" i="2"/>
  <c r="I163" i="2"/>
  <c r="K168" i="2"/>
  <c r="AA180" i="2"/>
  <c r="AB180" i="2" s="1"/>
  <c r="AB181" i="2"/>
  <c r="AK190" i="2"/>
  <c r="AK189" i="2" s="1"/>
  <c r="AK188" i="2" s="1"/>
  <c r="K190" i="2"/>
  <c r="I189" i="2"/>
  <c r="AO195" i="2"/>
  <c r="AO194" i="2" s="1"/>
  <c r="M194" i="2"/>
  <c r="AB195" i="2"/>
  <c r="AA194" i="2"/>
  <c r="AK200" i="2"/>
  <c r="I199" i="2"/>
  <c r="R200" i="2"/>
  <c r="P199" i="2"/>
  <c r="AE204" i="2"/>
  <c r="AF205" i="2"/>
  <c r="AL221" i="2"/>
  <c r="AL220" i="2" s="1"/>
  <c r="J220" i="2"/>
  <c r="K220" i="2" s="1"/>
  <c r="R221" i="2"/>
  <c r="Q220" i="2"/>
  <c r="R220" i="2" s="1"/>
  <c r="AI31" i="2"/>
  <c r="AP32" i="2"/>
  <c r="AC32" i="2"/>
  <c r="AK33" i="2"/>
  <c r="R33" i="2"/>
  <c r="AI33" i="2"/>
  <c r="AC34" i="2"/>
  <c r="AK35" i="2"/>
  <c r="R35" i="2"/>
  <c r="AI35" i="2"/>
  <c r="AJ35" i="2" s="1"/>
  <c r="AC39" i="2"/>
  <c r="AL41" i="2"/>
  <c r="AL40" i="2" s="1"/>
  <c r="Q44" i="2"/>
  <c r="Q43" i="2" s="1"/>
  <c r="X44" i="2"/>
  <c r="X43" i="2" s="1"/>
  <c r="S47" i="2"/>
  <c r="U47" i="2" s="1"/>
  <c r="R48" i="2"/>
  <c r="Y48" i="2"/>
  <c r="AF48" i="2"/>
  <c r="R52" i="2"/>
  <c r="AG52" i="2"/>
  <c r="R53" i="2"/>
  <c r="Y53" i="2"/>
  <c r="AB57" i="2"/>
  <c r="AK59" i="2"/>
  <c r="AB59" i="2"/>
  <c r="R63" i="2"/>
  <c r="AG63" i="2"/>
  <c r="AI63" i="2" s="1"/>
  <c r="R64" i="2"/>
  <c r="Y64" i="2"/>
  <c r="U67" i="2"/>
  <c r="AI67" i="2"/>
  <c r="AL68" i="2"/>
  <c r="AL67" i="2" s="1"/>
  <c r="AL66" i="2" s="1"/>
  <c r="AJ69" i="2"/>
  <c r="AK72" i="2"/>
  <c r="R72" i="2"/>
  <c r="AI72" i="2"/>
  <c r="N74" i="2"/>
  <c r="N76" i="2"/>
  <c r="AN79" i="2"/>
  <c r="AN78" i="2" s="1"/>
  <c r="N81" i="2"/>
  <c r="AO82" i="2"/>
  <c r="AO81" i="2" s="1"/>
  <c r="U82" i="2"/>
  <c r="M85" i="2"/>
  <c r="M84" i="2" s="1"/>
  <c r="AG85" i="2"/>
  <c r="AL86" i="2"/>
  <c r="AL85" i="2" s="1"/>
  <c r="AL84" i="2" s="1"/>
  <c r="Y86" i="2"/>
  <c r="M91" i="2"/>
  <c r="AK92" i="2"/>
  <c r="AK91" i="2" s="1"/>
  <c r="AB92" i="2"/>
  <c r="AI92" i="2"/>
  <c r="AH94" i="2"/>
  <c r="AF95" i="2"/>
  <c r="AB97" i="2"/>
  <c r="U100" i="2"/>
  <c r="AB100" i="2"/>
  <c r="AF103" i="2"/>
  <c r="L105" i="2"/>
  <c r="N105" i="2" s="1"/>
  <c r="W105" i="2"/>
  <c r="Y105" i="2" s="1"/>
  <c r="AO106" i="2"/>
  <c r="AO105" i="2" s="1"/>
  <c r="U106" i="2"/>
  <c r="AF106" i="2"/>
  <c r="K110" i="2"/>
  <c r="AB110" i="2"/>
  <c r="Q115" i="2"/>
  <c r="X115" i="2"/>
  <c r="AE115" i="2"/>
  <c r="AL119" i="2"/>
  <c r="AL118" i="2" s="1"/>
  <c r="AI119" i="2"/>
  <c r="Y123" i="2"/>
  <c r="AB123" i="2"/>
  <c r="AI123" i="2"/>
  <c r="Y125" i="2"/>
  <c r="AI125" i="2"/>
  <c r="K128" i="2"/>
  <c r="AI128" i="2"/>
  <c r="J130" i="2"/>
  <c r="K130" i="2" s="1"/>
  <c r="Y131" i="2"/>
  <c r="AF131" i="2"/>
  <c r="AL131" i="2"/>
  <c r="AL130" i="2" s="1"/>
  <c r="AN137" i="2"/>
  <c r="AN136" i="2" s="1"/>
  <c r="AL137" i="2"/>
  <c r="AL136" i="2" s="1"/>
  <c r="N142" i="2"/>
  <c r="AO143" i="2"/>
  <c r="AO142" i="2" s="1"/>
  <c r="AN147" i="2"/>
  <c r="U147" i="2"/>
  <c r="P153" i="2"/>
  <c r="R153" i="2" s="1"/>
  <c r="R157" i="2"/>
  <c r="V157" i="2" s="1"/>
  <c r="Y157" i="2"/>
  <c r="AH163" i="2"/>
  <c r="AI166" i="2"/>
  <c r="M170" i="2"/>
  <c r="T170" i="2"/>
  <c r="AA170" i="2"/>
  <c r="AI171" i="2"/>
  <c r="AH170" i="2"/>
  <c r="K181" i="2"/>
  <c r="I180" i="2"/>
  <c r="AN205" i="2"/>
  <c r="L204" i="2"/>
  <c r="Z204" i="2"/>
  <c r="AB204" i="2" s="1"/>
  <c r="AB205" i="2"/>
  <c r="AF164" i="2"/>
  <c r="AF175" i="2"/>
  <c r="Y200" i="2"/>
  <c r="Y202" i="2"/>
  <c r="U204" i="2"/>
  <c r="U205" i="2"/>
  <c r="AK209" i="2"/>
  <c r="Z208" i="2"/>
  <c r="AB208" i="2" s="1"/>
  <c r="AB209" i="2"/>
  <c r="U211" i="2"/>
  <c r="AO218" i="2"/>
  <c r="AO217" i="2" s="1"/>
  <c r="AI220" i="2"/>
  <c r="R226" i="2"/>
  <c r="P225" i="2"/>
  <c r="Y237" i="2"/>
  <c r="AK238" i="2"/>
  <c r="AK237" i="2" s="1"/>
  <c r="I237" i="2"/>
  <c r="K237" i="2" s="1"/>
  <c r="U238" i="2"/>
  <c r="S237" i="2"/>
  <c r="U237" i="2" s="1"/>
  <c r="V237" i="2" s="1"/>
  <c r="AB238" i="2"/>
  <c r="Z237" i="2"/>
  <c r="AB237" i="2" s="1"/>
  <c r="AI276" i="2"/>
  <c r="AH273" i="2"/>
  <c r="AA296" i="2"/>
  <c r="AB296" i="2" s="1"/>
  <c r="AB297" i="2"/>
  <c r="AF154" i="2"/>
  <c r="AF156" i="2"/>
  <c r="AF157" i="2"/>
  <c r="AJ157" i="2" s="1"/>
  <c r="N160" i="2"/>
  <c r="AJ161" i="2"/>
  <c r="Z163" i="2"/>
  <c r="AO164" i="2"/>
  <c r="N166" i="2"/>
  <c r="P170" i="2"/>
  <c r="Z170" i="2"/>
  <c r="AF171" i="2"/>
  <c r="AK175" i="2"/>
  <c r="N178" i="2"/>
  <c r="O178" i="2" s="1"/>
  <c r="J180" i="2"/>
  <c r="I183" i="2"/>
  <c r="AB186" i="2"/>
  <c r="J189" i="2"/>
  <c r="J188" i="2" s="1"/>
  <c r="P189" i="2"/>
  <c r="W189" i="2"/>
  <c r="AF190" i="2"/>
  <c r="AG194" i="2"/>
  <c r="Y195" i="2"/>
  <c r="Y197" i="2"/>
  <c r="J199" i="2"/>
  <c r="X199" i="2"/>
  <c r="AD199" i="2"/>
  <c r="AN200" i="2"/>
  <c r="AN202" i="2"/>
  <c r="M204" i="2"/>
  <c r="AO204" i="2" s="1"/>
  <c r="AK205" i="2"/>
  <c r="I204" i="2"/>
  <c r="K204" i="2" s="1"/>
  <c r="R205" i="2"/>
  <c r="P204" i="2"/>
  <c r="R204" i="2" s="1"/>
  <c r="AI205" i="2"/>
  <c r="AG204" i="2"/>
  <c r="AI204" i="2" s="1"/>
  <c r="AL209" i="2"/>
  <c r="AL208" i="2" s="1"/>
  <c r="K217" i="2"/>
  <c r="K226" i="2"/>
  <c r="J225" i="2"/>
  <c r="Y235" i="2"/>
  <c r="W234" i="2"/>
  <c r="AF235" i="2"/>
  <c r="AD234" i="2"/>
  <c r="AF234" i="2" s="1"/>
  <c r="N154" i="2"/>
  <c r="U154" i="2"/>
  <c r="AO156" i="2"/>
  <c r="AO157" i="2"/>
  <c r="N159" i="2"/>
  <c r="AB159" i="2"/>
  <c r="R164" i="2"/>
  <c r="Y164" i="2"/>
  <c r="AK166" i="2"/>
  <c r="N168" i="2"/>
  <c r="N171" i="2"/>
  <c r="U171" i="2"/>
  <c r="N173" i="2"/>
  <c r="O173" i="2" s="1"/>
  <c r="R175" i="2"/>
  <c r="N181" i="2"/>
  <c r="K184" i="2"/>
  <c r="AE183" i="2"/>
  <c r="AJ185" i="2"/>
  <c r="AL186" i="2"/>
  <c r="R186" i="2"/>
  <c r="Y186" i="2"/>
  <c r="AF189" i="2"/>
  <c r="U190" i="2"/>
  <c r="I194" i="2"/>
  <c r="P194" i="2"/>
  <c r="R194" i="2" s="1"/>
  <c r="AN195" i="2"/>
  <c r="AN197" i="2"/>
  <c r="L199" i="2"/>
  <c r="AO200" i="2"/>
  <c r="U200" i="2"/>
  <c r="AO202" i="2"/>
  <c r="U202" i="2"/>
  <c r="P208" i="2"/>
  <c r="AD208" i="2"/>
  <c r="AF208" i="2" s="1"/>
  <c r="AH208" i="2"/>
  <c r="AH207" i="2" s="1"/>
  <c r="K214" i="2"/>
  <c r="R214" i="2"/>
  <c r="AB214" i="2"/>
  <c r="AC215" i="2"/>
  <c r="AA217" i="2"/>
  <c r="AB217" i="2" s="1"/>
  <c r="AB220" i="2"/>
  <c r="Y221" i="2"/>
  <c r="W220" i="2"/>
  <c r="Y220" i="2" s="1"/>
  <c r="AF237" i="2"/>
  <c r="AL205" i="2"/>
  <c r="Y205" i="2"/>
  <c r="N209" i="2"/>
  <c r="AI209" i="2"/>
  <c r="AK211" i="2"/>
  <c r="AI211" i="2"/>
  <c r="U214" i="2"/>
  <c r="AN214" i="2"/>
  <c r="AN213" i="2" s="1"/>
  <c r="N218" i="2"/>
  <c r="AN218" i="2"/>
  <c r="AN217" i="2" s="1"/>
  <c r="AN221" i="2"/>
  <c r="AN220" i="2" s="1"/>
  <c r="AF221" i="2"/>
  <c r="AN226" i="2"/>
  <c r="Y226" i="2"/>
  <c r="AF226" i="2"/>
  <c r="AN228" i="2"/>
  <c r="Y228" i="2"/>
  <c r="AF228" i="2"/>
  <c r="AN230" i="2"/>
  <c r="Y230" i="2"/>
  <c r="AF230" i="2"/>
  <c r="AN232" i="2"/>
  <c r="Y232" i="2"/>
  <c r="AF232" i="2"/>
  <c r="AO235" i="2"/>
  <c r="AO234" i="2" s="1"/>
  <c r="M237" i="2"/>
  <c r="K238" i="2"/>
  <c r="AI238" i="2"/>
  <c r="AH237" i="2"/>
  <c r="AI237" i="2" s="1"/>
  <c r="AH240" i="2"/>
  <c r="U245" i="2"/>
  <c r="R248" i="2"/>
  <c r="U248" i="2"/>
  <c r="N257" i="2"/>
  <c r="S260" i="2"/>
  <c r="U260" i="2" s="1"/>
  <c r="Y261" i="2"/>
  <c r="U264" i="2"/>
  <c r="AJ139" i="2"/>
  <c r="AO226" i="2"/>
  <c r="AO228" i="2"/>
  <c r="AO230" i="2"/>
  <c r="AO232" i="2"/>
  <c r="AK235" i="2"/>
  <c r="AK234" i="2" s="1"/>
  <c r="U235" i="2"/>
  <c r="V235" i="2" s="1"/>
  <c r="AB235" i="2"/>
  <c r="AL248" i="2"/>
  <c r="AB274" i="2"/>
  <c r="AA273" i="2"/>
  <c r="AB273" i="2" s="1"/>
  <c r="AG291" i="2"/>
  <c r="K296" i="2"/>
  <c r="Q299" i="2"/>
  <c r="N217" i="2"/>
  <c r="AI217" i="2"/>
  <c r="AK218" i="2"/>
  <c r="AK217" i="2" s="1"/>
  <c r="R218" i="2"/>
  <c r="AI218" i="2"/>
  <c r="AJ218" i="2" s="1"/>
  <c r="M220" i="2"/>
  <c r="N220" i="2" s="1"/>
  <c r="T220" i="2"/>
  <c r="U220" i="2" s="1"/>
  <c r="AK221" i="2"/>
  <c r="AK220" i="2" s="1"/>
  <c r="AB221" i="2"/>
  <c r="AI221" i="2"/>
  <c r="M225" i="2"/>
  <c r="AK226" i="2"/>
  <c r="N226" i="2"/>
  <c r="U226" i="2"/>
  <c r="AB226" i="2"/>
  <c r="AK228" i="2"/>
  <c r="N228" i="2"/>
  <c r="U228" i="2"/>
  <c r="AB228" i="2"/>
  <c r="AK230" i="2"/>
  <c r="N230" i="2"/>
  <c r="U230" i="2"/>
  <c r="AB230" i="2"/>
  <c r="AK232" i="2"/>
  <c r="N232" i="2"/>
  <c r="U232" i="2"/>
  <c r="AB232" i="2"/>
  <c r="U234" i="2"/>
  <c r="AB234" i="2"/>
  <c r="U241" i="2"/>
  <c r="Y241" i="2"/>
  <c r="AO243" i="2"/>
  <c r="AO240" i="2" s="1"/>
  <c r="Q247" i="2"/>
  <c r="AO252" i="2"/>
  <c r="N252" i="2"/>
  <c r="U252" i="2"/>
  <c r="AF257" i="2"/>
  <c r="Y260" i="2"/>
  <c r="AN261" i="2"/>
  <c r="AN260" i="2" s="1"/>
  <c r="L260" i="2"/>
  <c r="L259" i="2" s="1"/>
  <c r="P263" i="2"/>
  <c r="R263" i="2" s="1"/>
  <c r="R264" i="2"/>
  <c r="AJ268" i="2"/>
  <c r="V271" i="2"/>
  <c r="AN285" i="2"/>
  <c r="L282" i="2"/>
  <c r="Q282" i="2"/>
  <c r="AI297" i="2"/>
  <c r="AG296" i="2"/>
  <c r="AI296" i="2" s="1"/>
  <c r="S305" i="2"/>
  <c r="AD305" i="2"/>
  <c r="AF243" i="2"/>
  <c r="AF245" i="2"/>
  <c r="K248" i="2"/>
  <c r="AC249" i="2"/>
  <c r="AO250" i="2"/>
  <c r="AO247" i="2" s="1"/>
  <c r="AF250" i="2"/>
  <c r="AL252" i="2"/>
  <c r="AN252" i="2"/>
  <c r="Z254" i="2"/>
  <c r="AL255" i="2"/>
  <c r="AK255" i="2"/>
  <c r="AO257" i="2"/>
  <c r="AO261" i="2"/>
  <c r="AO260" i="2" s="1"/>
  <c r="S263" i="2"/>
  <c r="U263" i="2" s="1"/>
  <c r="AB264" i="2"/>
  <c r="AC264" i="2" s="1"/>
  <c r="O268" i="2"/>
  <c r="AC268" i="2"/>
  <c r="AF269" i="2"/>
  <c r="AF270" i="2"/>
  <c r="AM271" i="2"/>
  <c r="AJ271" i="2"/>
  <c r="Y274" i="2"/>
  <c r="AI274" i="2"/>
  <c r="AD273" i="2"/>
  <c r="N278" i="2"/>
  <c r="O278" i="2" s="1"/>
  <c r="AN278" i="2"/>
  <c r="K280" i="2"/>
  <c r="AI280" i="2"/>
  <c r="Z291" i="2"/>
  <c r="K297" i="2"/>
  <c r="R300" i="2"/>
  <c r="Y300" i="2"/>
  <c r="AJ309" i="2"/>
  <c r="AM139" i="2"/>
  <c r="AL257" i="2"/>
  <c r="AK264" i="2"/>
  <c r="AK263" i="2" s="1"/>
  <c r="AI269" i="2"/>
  <c r="AO274" i="2"/>
  <c r="Q273" i="2"/>
  <c r="X273" i="2"/>
  <c r="AE273" i="2"/>
  <c r="AO278" i="2"/>
  <c r="AN280" i="2"/>
  <c r="V139" i="2"/>
  <c r="AN238" i="2"/>
  <c r="AN237" i="2" s="1"/>
  <c r="Y238" i="2"/>
  <c r="AF238" i="2"/>
  <c r="AK241" i="2"/>
  <c r="AB241" i="2"/>
  <c r="AI241" i="2"/>
  <c r="AK243" i="2"/>
  <c r="AB243" i="2"/>
  <c r="AI243" i="2"/>
  <c r="AK245" i="2"/>
  <c r="AB245" i="2"/>
  <c r="AI245" i="2"/>
  <c r="AH247" i="2"/>
  <c r="AL250" i="2"/>
  <c r="AN250" i="2"/>
  <c r="K252" i="2"/>
  <c r="AF252" i="2"/>
  <c r="AN255" i="2"/>
  <c r="AN257" i="2"/>
  <c r="Y257" i="2"/>
  <c r="AJ258" i="2"/>
  <c r="R261" i="2"/>
  <c r="AB263" i="2"/>
  <c r="AI263" i="2"/>
  <c r="K264" i="2"/>
  <c r="AF264" i="2"/>
  <c r="T259" i="2"/>
  <c r="AB270" i="2"/>
  <c r="AK274" i="2"/>
  <c r="N274" i="2"/>
  <c r="N276" i="2"/>
  <c r="AK278" i="2"/>
  <c r="R278" i="2"/>
  <c r="Y278" i="2"/>
  <c r="AO280" i="2"/>
  <c r="AJ281" i="2"/>
  <c r="AI283" i="2"/>
  <c r="K292" i="2"/>
  <c r="J291" i="2"/>
  <c r="AF294" i="2"/>
  <c r="N297" i="2"/>
  <c r="U297" i="2"/>
  <c r="K302" i="2"/>
  <c r="R302" i="2"/>
  <c r="Y302" i="2"/>
  <c r="T305" i="2"/>
  <c r="AB308" i="2"/>
  <c r="AI308" i="2"/>
  <c r="AC327" i="2"/>
  <c r="AP34" i="2"/>
  <c r="X12" i="2"/>
  <c r="AD12" i="2"/>
  <c r="AF12" i="2" s="1"/>
  <c r="G14" i="1" s="1"/>
  <c r="Z13" i="2"/>
  <c r="AO14" i="2"/>
  <c r="U14" i="2"/>
  <c r="J20" i="2"/>
  <c r="J19" i="2" s="1"/>
  <c r="X20" i="2"/>
  <c r="AD20" i="2"/>
  <c r="AN21" i="2"/>
  <c r="AN23" i="2"/>
  <c r="N25" i="2"/>
  <c r="AN27" i="2"/>
  <c r="P30" i="2"/>
  <c r="AG30" i="2"/>
  <c r="Y31" i="2"/>
  <c r="Y33" i="2"/>
  <c r="Y35" i="2"/>
  <c r="R37" i="2"/>
  <c r="R38" i="2"/>
  <c r="X40" i="2"/>
  <c r="Y40" i="2" s="1"/>
  <c r="Y41" i="2"/>
  <c r="W44" i="2"/>
  <c r="N45" i="2"/>
  <c r="AI45" i="2"/>
  <c r="AD47" i="2"/>
  <c r="AF47" i="2" s="1"/>
  <c r="AK31" i="2"/>
  <c r="AO13" i="2"/>
  <c r="U13" i="2"/>
  <c r="R14" i="2"/>
  <c r="AI14" i="2"/>
  <c r="AO21" i="2"/>
  <c r="AO23" i="2"/>
  <c r="AO25" i="2"/>
  <c r="AO27" i="2"/>
  <c r="J30" i="2"/>
  <c r="X30" i="2"/>
  <c r="N31" i="2"/>
  <c r="AN33" i="2"/>
  <c r="N35" i="2"/>
  <c r="AF37" i="2"/>
  <c r="AF38" i="2"/>
  <c r="S40" i="2"/>
  <c r="U40" i="2" s="1"/>
  <c r="AB40" i="2"/>
  <c r="AI40" i="2"/>
  <c r="AB41" i="2"/>
  <c r="AI41" i="2"/>
  <c r="K45" i="2"/>
  <c r="P43" i="2"/>
  <c r="Y45" i="2"/>
  <c r="AF45" i="2"/>
  <c r="AL45" i="2"/>
  <c r="L47" i="2"/>
  <c r="W47" i="2"/>
  <c r="Y47" i="2" s="1"/>
  <c r="AK48" i="2"/>
  <c r="AK47" i="2" s="1"/>
  <c r="AB48" i="2"/>
  <c r="AI12" i="2"/>
  <c r="H14" i="1" s="1"/>
  <c r="AO12" i="2"/>
  <c r="U12" i="2"/>
  <c r="N14" i="1" s="1"/>
  <c r="R13" i="2"/>
  <c r="AI13" i="2"/>
  <c r="AL14" i="2"/>
  <c r="AK21" i="2"/>
  <c r="R21" i="2"/>
  <c r="AI21" i="2"/>
  <c r="AK23" i="2"/>
  <c r="R23" i="2"/>
  <c r="AI23" i="2"/>
  <c r="AK25" i="2"/>
  <c r="R25" i="2"/>
  <c r="AI25" i="2"/>
  <c r="AK27" i="2"/>
  <c r="R27" i="2"/>
  <c r="V27" i="2" s="1"/>
  <c r="AI27" i="2"/>
  <c r="P40" i="2"/>
  <c r="R40" i="2" s="1"/>
  <c r="AA29" i="2"/>
  <c r="S44" i="2"/>
  <c r="S43" i="2" s="1"/>
  <c r="Z44" i="2"/>
  <c r="Z43" i="2" s="1"/>
  <c r="AH44" i="2"/>
  <c r="AN45" i="2"/>
  <c r="K48" i="2"/>
  <c r="P282" i="2"/>
  <c r="T282" i="2"/>
  <c r="AA282" i="2"/>
  <c r="K285" i="2"/>
  <c r="AF287" i="2"/>
  <c r="AI289" i="2"/>
  <c r="AE291" i="2"/>
  <c r="AF291" i="2" s="1"/>
  <c r="Q291" i="2"/>
  <c r="X291" i="2"/>
  <c r="N294" i="2"/>
  <c r="U294" i="2"/>
  <c r="AI294" i="2"/>
  <c r="N300" i="2"/>
  <c r="AI300" i="2"/>
  <c r="AA311" i="2"/>
  <c r="AA310" i="2" s="1"/>
  <c r="AI312" i="2"/>
  <c r="AB319" i="2"/>
  <c r="AI319" i="2"/>
  <c r="R323" i="2"/>
  <c r="AO326" i="2"/>
  <c r="AO325" i="2" s="1"/>
  <c r="AI326" i="2"/>
  <c r="R334" i="2"/>
  <c r="AI343" i="2"/>
  <c r="AF348" i="2"/>
  <c r="Q351" i="2"/>
  <c r="Q350" i="2" s="1"/>
  <c r="Q345" i="2" s="1"/>
  <c r="Y354" i="2"/>
  <c r="X282" i="2"/>
  <c r="AE282" i="2"/>
  <c r="AF282" i="2" s="1"/>
  <c r="AO285" i="2"/>
  <c r="AI287" i="2"/>
  <c r="O288" i="2"/>
  <c r="T291" i="2"/>
  <c r="AB292" i="2"/>
  <c r="AJ295" i="2"/>
  <c r="AF296" i="2"/>
  <c r="AD299" i="2"/>
  <c r="Z299" i="2"/>
  <c r="AF302" i="2"/>
  <c r="M311" i="2"/>
  <c r="AE311" i="2"/>
  <c r="AE310" i="2" s="1"/>
  <c r="AF310" i="2" s="1"/>
  <c r="I316" i="2"/>
  <c r="Q316" i="2"/>
  <c r="AF323" i="2"/>
  <c r="AA331" i="2"/>
  <c r="AA330" i="2" s="1"/>
  <c r="K332" i="2"/>
  <c r="Q331" i="2"/>
  <c r="S331" i="2"/>
  <c r="Z331" i="2"/>
  <c r="AD341" i="2"/>
  <c r="AF341" i="2" s="1"/>
  <c r="G60" i="1" s="1"/>
  <c r="AH291" i="2"/>
  <c r="AG299" i="2"/>
  <c r="K306" i="2"/>
  <c r="R306" i="2"/>
  <c r="Y306" i="2"/>
  <c r="AI306" i="2"/>
  <c r="Q305" i="2"/>
  <c r="I311" i="2"/>
  <c r="K312" i="2"/>
  <c r="Y317" i="2"/>
  <c r="AF317" i="2"/>
  <c r="AF319" i="2"/>
  <c r="U321" i="2"/>
  <c r="AB323" i="2"/>
  <c r="AI323" i="2"/>
  <c r="I325" i="2"/>
  <c r="W325" i="2"/>
  <c r="AN332" i="2"/>
  <c r="AN331" i="2" s="1"/>
  <c r="K336" i="2"/>
  <c r="Q336" i="2"/>
  <c r="L346" i="2"/>
  <c r="AK308" i="2"/>
  <c r="K308" i="2"/>
  <c r="L310" i="2"/>
  <c r="L341" i="2"/>
  <c r="M282" i="2"/>
  <c r="AK283" i="2"/>
  <c r="N283" i="2"/>
  <c r="U283" i="2"/>
  <c r="V283" i="2" s="1"/>
  <c r="AB283" i="2"/>
  <c r="AK285" i="2"/>
  <c r="N285" i="2"/>
  <c r="U285" i="2"/>
  <c r="AB285" i="2"/>
  <c r="N287" i="2"/>
  <c r="R289" i="2"/>
  <c r="I291" i="2"/>
  <c r="AA291" i="2"/>
  <c r="R292" i="2"/>
  <c r="Y292" i="2"/>
  <c r="AC292" i="2" s="1"/>
  <c r="AI292" i="2"/>
  <c r="AB294" i="2"/>
  <c r="R297" i="2"/>
  <c r="Y297" i="2"/>
  <c r="K300" i="2"/>
  <c r="I305" i="2"/>
  <c r="P316" i="2"/>
  <c r="AO332" i="2"/>
  <c r="K334" i="2"/>
  <c r="K337" i="2"/>
  <c r="AB337" i="2"/>
  <c r="Z336" i="2"/>
  <c r="AB342" i="2"/>
  <c r="Z341" i="2"/>
  <c r="AB341" i="2" s="1"/>
  <c r="K60" i="1" s="1"/>
  <c r="AO343" i="2"/>
  <c r="AE345" i="2"/>
  <c r="AL354" i="2"/>
  <c r="K354" i="2"/>
  <c r="AI317" i="2"/>
  <c r="AG316" i="2"/>
  <c r="J325" i="2"/>
  <c r="AL328" i="2"/>
  <c r="Q325" i="2"/>
  <c r="R328" i="2"/>
  <c r="R354" i="2"/>
  <c r="P351" i="2"/>
  <c r="AG282" i="2"/>
  <c r="K289" i="2"/>
  <c r="S291" i="2"/>
  <c r="AL300" i="2"/>
  <c r="J299" i="2"/>
  <c r="AE305" i="2"/>
  <c r="AF306" i="2"/>
  <c r="Z310" i="2"/>
  <c r="X325" i="2"/>
  <c r="Y326" i="2"/>
  <c r="AC326" i="2" s="1"/>
  <c r="AL337" i="2"/>
  <c r="N342" i="2"/>
  <c r="AN348" i="2"/>
  <c r="N348" i="2"/>
  <c r="T351" i="2"/>
  <c r="T350" i="2" s="1"/>
  <c r="T345" i="2" s="1"/>
  <c r="U352" i="2"/>
  <c r="AL323" i="2"/>
  <c r="K323" i="2"/>
  <c r="J316" i="2"/>
  <c r="AH282" i="2"/>
  <c r="Y283" i="2"/>
  <c r="AF283" i="2"/>
  <c r="Y285" i="2"/>
  <c r="AF285" i="2"/>
  <c r="AJ285" i="2" s="1"/>
  <c r="R287" i="2"/>
  <c r="Y287" i="2"/>
  <c r="AC287" i="2" s="1"/>
  <c r="N289" i="2"/>
  <c r="U289" i="2"/>
  <c r="AF289" i="2"/>
  <c r="K294" i="2"/>
  <c r="AC295" i="2"/>
  <c r="AF297" i="2"/>
  <c r="S299" i="2"/>
  <c r="AF300" i="2"/>
  <c r="N306" i="2"/>
  <c r="AN306" i="2"/>
  <c r="Z305" i="2"/>
  <c r="AB305" i="2" s="1"/>
  <c r="AB306" i="2"/>
  <c r="AO308" i="2"/>
  <c r="AO305" i="2" s="1"/>
  <c r="M305" i="2"/>
  <c r="U311" i="2"/>
  <c r="S310" i="2"/>
  <c r="U310" i="2" s="1"/>
  <c r="N53" i="1" s="1"/>
  <c r="AI311" i="2"/>
  <c r="AN317" i="2"/>
  <c r="L316" i="2"/>
  <c r="U317" i="2"/>
  <c r="S316" i="2"/>
  <c r="Z316" i="2"/>
  <c r="S325" i="2"/>
  <c r="U326" i="2"/>
  <c r="N339" i="2"/>
  <c r="AD347" i="2"/>
  <c r="W351" i="2"/>
  <c r="W350" i="2" s="1"/>
  <c r="AB300" i="2"/>
  <c r="O301" i="2"/>
  <c r="AL308" i="2"/>
  <c r="R308" i="2"/>
  <c r="Y308" i="2"/>
  <c r="O309" i="2"/>
  <c r="AC309" i="2"/>
  <c r="U312" i="2"/>
  <c r="O313" i="2"/>
  <c r="V318" i="2"/>
  <c r="AJ318" i="2"/>
  <c r="AL319" i="2"/>
  <c r="N321" i="2"/>
  <c r="AE316" i="2"/>
  <c r="AE315" i="2" s="1"/>
  <c r="O324" i="2"/>
  <c r="AC324" i="2"/>
  <c r="P325" i="2"/>
  <c r="V327" i="2"/>
  <c r="N328" i="2"/>
  <c r="Y328" i="2"/>
  <c r="AD325" i="2"/>
  <c r="AH325" i="2"/>
  <c r="N332" i="2"/>
  <c r="U332" i="2"/>
  <c r="X331" i="2"/>
  <c r="AE331" i="2"/>
  <c r="L336" i="2"/>
  <c r="N336" i="2" s="1"/>
  <c r="AK339" i="2"/>
  <c r="AK343" i="2"/>
  <c r="O349" i="2"/>
  <c r="AF354" i="2"/>
  <c r="AL306" i="2"/>
  <c r="R311" i="2"/>
  <c r="Y311" i="2"/>
  <c r="AN319" i="2"/>
  <c r="AK321" i="2"/>
  <c r="AL326" i="2"/>
  <c r="Z325" i="2"/>
  <c r="AN337" i="2"/>
  <c r="AI337" i="2"/>
  <c r="AL339" i="2"/>
  <c r="AI339" i="2"/>
  <c r="AG342" i="2"/>
  <c r="AL343" i="2"/>
  <c r="Y343" i="2"/>
  <c r="AK348" i="2"/>
  <c r="J351" i="2"/>
  <c r="J350" i="2" s="1"/>
  <c r="J345" i="2" s="1"/>
  <c r="N292" i="2"/>
  <c r="R294" i="2"/>
  <c r="AO297" i="2"/>
  <c r="AO296" i="2" s="1"/>
  <c r="X305" i="2"/>
  <c r="N308" i="2"/>
  <c r="AL312" i="2"/>
  <c r="AL311" i="2" s="1"/>
  <c r="AL310" i="2" s="1"/>
  <c r="R312" i="2"/>
  <c r="Y312" i="2"/>
  <c r="M316" i="2"/>
  <c r="M315" i="2" s="1"/>
  <c r="AL317" i="2"/>
  <c r="AO319" i="2"/>
  <c r="AA316" i="2"/>
  <c r="AA315" i="2" s="1"/>
  <c r="AO323" i="2"/>
  <c r="U328" i="2"/>
  <c r="AF328" i="2"/>
  <c r="AN328" i="2"/>
  <c r="T331" i="2"/>
  <c r="T330" i="2" s="1"/>
  <c r="AH331" i="2"/>
  <c r="X336" i="2"/>
  <c r="AF337" i="2"/>
  <c r="Y339" i="2"/>
  <c r="AF339" i="2"/>
  <c r="N343" i="2"/>
  <c r="R346" i="2"/>
  <c r="M62" i="1" s="1"/>
  <c r="AL348" i="2"/>
  <c r="AN352" i="2"/>
  <c r="AK354" i="2"/>
  <c r="AB354" i="2"/>
  <c r="AC355" i="2"/>
  <c r="O140" i="2"/>
  <c r="AM140" i="2"/>
  <c r="AM15" i="2"/>
  <c r="AJ26" i="2"/>
  <c r="AJ34" i="2"/>
  <c r="AJ58" i="2"/>
  <c r="AM77" i="2"/>
  <c r="AJ87" i="2"/>
  <c r="O124" i="2"/>
  <c r="V132" i="2"/>
  <c r="AJ132" i="2"/>
  <c r="O174" i="2"/>
  <c r="AJ176" i="2"/>
  <c r="AM182" i="2"/>
  <c r="AC201" i="2"/>
  <c r="AC212" i="2"/>
  <c r="AP216" i="2"/>
  <c r="AC216" i="2"/>
  <c r="V219" i="2"/>
  <c r="V222" i="2"/>
  <c r="V227" i="2"/>
  <c r="V244" i="2"/>
  <c r="V246" i="2"/>
  <c r="AC256" i="2"/>
  <c r="O176" i="2"/>
  <c r="O187" i="2"/>
  <c r="V203" i="2"/>
  <c r="AJ203" i="2"/>
  <c r="V210" i="2"/>
  <c r="AJ210" i="2"/>
  <c r="AJ239" i="2"/>
  <c r="AC244" i="2"/>
  <c r="AC246" i="2"/>
  <c r="AC251" i="2"/>
  <c r="V256" i="2"/>
  <c r="AJ256" i="2"/>
  <c r="AC262" i="2"/>
  <c r="AC22" i="2"/>
  <c r="AC26" i="2"/>
  <c r="V148" i="2"/>
  <c r="O161" i="2"/>
  <c r="AC161" i="2"/>
  <c r="O172" i="2"/>
  <c r="O49" i="2"/>
  <c r="AP117" i="2"/>
  <c r="AJ144" i="2"/>
  <c r="AJ148" i="2"/>
  <c r="O150" i="2"/>
  <c r="AP155" i="2"/>
  <c r="AJ169" i="2"/>
  <c r="O182" i="2"/>
  <c r="AC198" i="2"/>
  <c r="AJ215" i="2"/>
  <c r="AC253" i="2"/>
  <c r="AP258" i="2"/>
  <c r="AJ267" i="2"/>
  <c r="AC281" i="2"/>
  <c r="O293" i="2"/>
  <c r="V298" i="2"/>
  <c r="AJ304" i="2"/>
  <c r="V338" i="2"/>
  <c r="AJ338" i="2"/>
  <c r="V340" i="2"/>
  <c r="V344" i="2"/>
  <c r="AJ344" i="2"/>
  <c r="V349" i="2"/>
  <c r="AJ349" i="2"/>
  <c r="AM34" i="2"/>
  <c r="R45" i="2"/>
  <c r="AJ49" i="2"/>
  <c r="AP96" i="2"/>
  <c r="V98" i="2"/>
  <c r="AJ98" i="2"/>
  <c r="V102" i="2"/>
  <c r="AJ102" i="2"/>
  <c r="AP114" i="2"/>
  <c r="AJ117" i="2"/>
  <c r="AC144" i="2"/>
  <c r="AC148" i="2"/>
  <c r="AJ150" i="2"/>
  <c r="AJ155" i="2"/>
  <c r="AJ165" i="2"/>
  <c r="AJ191" i="2"/>
  <c r="O229" i="2"/>
  <c r="O231" i="2"/>
  <c r="O233" i="2"/>
  <c r="V236" i="2"/>
  <c r="AP239" i="2"/>
  <c r="AJ249" i="2"/>
  <c r="AP251" i="2"/>
  <c r="AJ265" i="2"/>
  <c r="AM267" i="2"/>
  <c r="AC267" i="2"/>
  <c r="V268" i="2"/>
  <c r="AJ290" i="2"/>
  <c r="O304" i="2"/>
  <c r="AJ329" i="2"/>
  <c r="AJ15" i="2"/>
  <c r="AJ28" i="2"/>
  <c r="O36" i="2"/>
  <c r="AC36" i="2"/>
  <c r="AC42" i="2"/>
  <c r="AC90" i="2"/>
  <c r="AC138" i="2"/>
  <c r="AJ229" i="2"/>
  <c r="V231" i="2"/>
  <c r="V233" i="2"/>
  <c r="AJ246" i="2"/>
  <c r="V251" i="2"/>
  <c r="AJ262" i="2"/>
  <c r="V266" i="2"/>
  <c r="O290" i="2"/>
  <c r="AJ303" i="2"/>
  <c r="AJ333" i="2"/>
  <c r="AJ335" i="2"/>
  <c r="O338" i="2"/>
  <c r="V353" i="2"/>
  <c r="AJ353" i="2"/>
  <c r="J28" i="1"/>
  <c r="L28" i="1" s="1"/>
  <c r="AP15" i="2"/>
  <c r="AC15" i="2"/>
  <c r="AM26" i="2"/>
  <c r="AM28" i="2"/>
  <c r="V32" i="2"/>
  <c r="AJ32" i="2"/>
  <c r="AJ54" i="2"/>
  <c r="AP77" i="2"/>
  <c r="AC77" i="2"/>
  <c r="AC93" i="2"/>
  <c r="AJ96" i="2"/>
  <c r="AJ104" i="2"/>
  <c r="V114" i="2"/>
  <c r="O129" i="2"/>
  <c r="AC132" i="2"/>
  <c r="O148" i="2"/>
  <c r="AJ196" i="2"/>
  <c r="AJ201" i="2"/>
  <c r="AP24" i="2"/>
  <c r="AP26" i="2"/>
  <c r="V49" i="2"/>
  <c r="AP60" i="2"/>
  <c r="O62" i="2"/>
  <c r="V77" i="2"/>
  <c r="AM87" i="2"/>
  <c r="AP93" i="2"/>
  <c r="O111" i="2"/>
  <c r="V126" i="2"/>
  <c r="O191" i="2"/>
  <c r="AJ22" i="2"/>
  <c r="V24" i="2"/>
  <c r="AJ24" i="2"/>
  <c r="V28" i="2"/>
  <c r="V60" i="2"/>
  <c r="V62" i="2"/>
  <c r="AJ80" i="2"/>
  <c r="V124" i="2"/>
  <c r="AJ124" i="2"/>
  <c r="O158" i="2"/>
  <c r="O185" i="2"/>
  <c r="AJ227" i="2"/>
  <c r="V229" i="2"/>
  <c r="AM284" i="2"/>
  <c r="O279" i="2"/>
  <c r="O284" i="2"/>
  <c r="AJ322" i="2"/>
  <c r="V329" i="2"/>
  <c r="AP98" i="2"/>
  <c r="AM101" i="2"/>
  <c r="AJ101" i="2"/>
  <c r="AP102" i="2"/>
  <c r="O104" i="2"/>
  <c r="AC104" i="2"/>
  <c r="V129" i="2"/>
  <c r="AJ129" i="2"/>
  <c r="AC149" i="2"/>
  <c r="V174" i="2"/>
  <c r="AJ179" i="2"/>
  <c r="AJ198" i="2"/>
  <c r="AM201" i="2"/>
  <c r="AP212" i="2"/>
  <c r="AJ212" i="2"/>
  <c r="AJ219" i="2"/>
  <c r="AM222" i="2"/>
  <c r="AC222" i="2"/>
  <c r="AJ251" i="2"/>
  <c r="V253" i="2"/>
  <c r="AJ253" i="2"/>
  <c r="AP265" i="2"/>
  <c r="AJ279" i="2"/>
  <c r="V284" i="2"/>
  <c r="AJ288" i="2"/>
  <c r="V293" i="2"/>
  <c r="O307" i="2"/>
  <c r="AP320" i="2"/>
  <c r="O322" i="2"/>
  <c r="AC322" i="2"/>
  <c r="V333" i="2"/>
  <c r="AC340" i="2"/>
  <c r="AC353" i="2"/>
  <c r="AJ355" i="2"/>
  <c r="V120" i="2"/>
  <c r="AC126" i="2"/>
  <c r="O155" i="2"/>
  <c r="AC155" i="2"/>
  <c r="V158" i="2"/>
  <c r="O167" i="2"/>
  <c r="V172" i="2"/>
  <c r="AC179" i="2"/>
  <c r="AP196" i="2"/>
  <c r="AM198" i="2"/>
  <c r="V206" i="2"/>
  <c r="AJ206" i="2"/>
  <c r="AM219" i="2"/>
  <c r="AC219" i="2"/>
  <c r="AM233" i="2"/>
  <c r="V249" i="2"/>
  <c r="V267" i="2"/>
  <c r="AP268" i="2"/>
  <c r="V275" i="2"/>
  <c r="AJ275" i="2"/>
  <c r="AM288" i="2"/>
  <c r="AC288" i="2"/>
  <c r="V290" i="2"/>
  <c r="V301" i="2"/>
  <c r="AJ313" i="2"/>
  <c r="AP318" i="2"/>
  <c r="AJ324" i="2"/>
  <c r="O333" i="2"/>
  <c r="AP338" i="2"/>
  <c r="AM158" i="2"/>
  <c r="AM174" i="2"/>
  <c r="V15" i="2"/>
  <c r="AM22" i="2"/>
  <c r="V42" i="2"/>
  <c r="AJ75" i="2"/>
  <c r="AJ83" i="2"/>
  <c r="AJ149" i="2"/>
  <c r="AP150" i="2"/>
  <c r="AM120" i="2"/>
  <c r="V111" i="2"/>
  <c r="AM111" i="2"/>
  <c r="AM179" i="2"/>
  <c r="O179" i="2"/>
  <c r="AP22" i="2"/>
  <c r="AM24" i="2"/>
  <c r="L24" i="1"/>
  <c r="V22" i="2"/>
  <c r="AC24" i="2"/>
  <c r="V107" i="2"/>
  <c r="AM165" i="2"/>
  <c r="O165" i="2"/>
  <c r="AJ167" i="2"/>
  <c r="AM169" i="2"/>
  <c r="O169" i="2"/>
  <c r="V26" i="2"/>
  <c r="AP28" i="2"/>
  <c r="AC28" i="2"/>
  <c r="V34" i="2"/>
  <c r="V39" i="2"/>
  <c r="AJ39" i="2"/>
  <c r="AJ42" i="2"/>
  <c r="O46" i="2"/>
  <c r="AM46" i="2"/>
  <c r="V54" i="2"/>
  <c r="V58" i="2"/>
  <c r="AJ62" i="2"/>
  <c r="K64" i="2"/>
  <c r="AP69" i="2"/>
  <c r="AC69" i="2"/>
  <c r="AP73" i="2"/>
  <c r="AC73" i="2"/>
  <c r="AM75" i="2"/>
  <c r="AM80" i="2"/>
  <c r="AM83" i="2"/>
  <c r="AP87" i="2"/>
  <c r="AC87" i="2"/>
  <c r="AM107" i="2"/>
  <c r="AJ107" i="2"/>
  <c r="O126" i="2"/>
  <c r="O135" i="2"/>
  <c r="AP135" i="2"/>
  <c r="O138" i="2"/>
  <c r="O144" i="2"/>
  <c r="AM150" i="2"/>
  <c r="AJ158" i="2"/>
  <c r="AJ174" i="2"/>
  <c r="AM176" i="2"/>
  <c r="AP187" i="2"/>
  <c r="AM187" i="2"/>
  <c r="AP219" i="2"/>
  <c r="AP262" i="2"/>
  <c r="V262" i="2"/>
  <c r="AM301" i="2"/>
  <c r="AM32" i="2"/>
  <c r="AM39" i="2"/>
  <c r="AP42" i="2"/>
  <c r="AM60" i="2"/>
  <c r="AP65" i="2"/>
  <c r="AC65" i="2"/>
  <c r="V69" i="2"/>
  <c r="V73" i="2"/>
  <c r="AP75" i="2"/>
  <c r="AC75" i="2"/>
  <c r="AP80" i="2"/>
  <c r="AC80" i="2"/>
  <c r="AP83" i="2"/>
  <c r="AC83" i="2"/>
  <c r="V87" i="2"/>
  <c r="V93" i="2"/>
  <c r="AJ93" i="2"/>
  <c r="AC96" i="2"/>
  <c r="O98" i="2"/>
  <c r="AC98" i="2"/>
  <c r="AP104" i="2"/>
  <c r="AC107" i="2"/>
  <c r="AJ111" i="2"/>
  <c r="AJ135" i="2"/>
  <c r="V144" i="2"/>
  <c r="AJ154" i="2"/>
  <c r="V155" i="2"/>
  <c r="AC158" i="2"/>
  <c r="AJ172" i="2"/>
  <c r="AC174" i="2"/>
  <c r="V182" i="2"/>
  <c r="V191" i="2"/>
  <c r="AC196" i="2"/>
  <c r="AC210" i="2"/>
  <c r="V216" i="2"/>
  <c r="AJ216" i="2"/>
  <c r="AP222" i="2"/>
  <c r="AM229" i="2"/>
  <c r="AC242" i="2"/>
  <c r="AP353" i="2"/>
  <c r="O353" i="2"/>
  <c r="AP36" i="2"/>
  <c r="AJ46" i="2"/>
  <c r="AP54" i="2"/>
  <c r="AC54" i="2"/>
  <c r="AC58" i="2"/>
  <c r="AJ60" i="2"/>
  <c r="V65" i="2"/>
  <c r="V75" i="2"/>
  <c r="V80" i="2"/>
  <c r="V83" i="2"/>
  <c r="AC102" i="2"/>
  <c r="AM104" i="2"/>
  <c r="AC111" i="2"/>
  <c r="O117" i="2"/>
  <c r="AC117" i="2"/>
  <c r="AC124" i="2"/>
  <c r="AJ126" i="2"/>
  <c r="V161" i="2"/>
  <c r="V165" i="2"/>
  <c r="V167" i="2"/>
  <c r="V169" i="2"/>
  <c r="V176" i="2"/>
  <c r="V179" i="2"/>
  <c r="V187" i="2"/>
  <c r="AP198" i="2"/>
  <c r="AP201" i="2"/>
  <c r="AM203" i="2"/>
  <c r="AM206" i="2"/>
  <c r="AJ222" i="2"/>
  <c r="AM231" i="2"/>
  <c r="AM293" i="2"/>
  <c r="AP295" i="2"/>
  <c r="O295" i="2"/>
  <c r="AJ307" i="2"/>
  <c r="O335" i="2"/>
  <c r="AP335" i="2"/>
  <c r="O236" i="2"/>
  <c r="AM236" i="2"/>
  <c r="AC239" i="2"/>
  <c r="AC258" i="2"/>
  <c r="V265" i="2"/>
  <c r="O266" i="2"/>
  <c r="AP266" i="2"/>
  <c r="AM268" i="2"/>
  <c r="AJ278" i="2"/>
  <c r="O281" i="2"/>
  <c r="AP286" i="2"/>
  <c r="AM286" i="2"/>
  <c r="AJ293" i="2"/>
  <c r="AM298" i="2"/>
  <c r="AJ301" i="2"/>
  <c r="O303" i="2"/>
  <c r="AP309" i="2"/>
  <c r="AP313" i="2"/>
  <c r="AM313" i="2"/>
  <c r="AM327" i="2"/>
  <c r="AM329" i="2"/>
  <c r="AP333" i="2"/>
  <c r="V355" i="2"/>
  <c r="AJ187" i="2"/>
  <c r="AP191" i="2"/>
  <c r="AM191" i="2"/>
  <c r="V198" i="2"/>
  <c r="V201" i="2"/>
  <c r="AP203" i="2"/>
  <c r="AC203" i="2"/>
  <c r="AP206" i="2"/>
  <c r="AC206" i="2"/>
  <c r="AP210" i="2"/>
  <c r="AC211" i="2"/>
  <c r="V212" i="2"/>
  <c r="O227" i="2"/>
  <c r="AM227" i="2"/>
  <c r="AJ231" i="2"/>
  <c r="V239" i="2"/>
  <c r="V242" i="2"/>
  <c r="AJ242" i="2"/>
  <c r="AP249" i="2"/>
  <c r="AP253" i="2"/>
  <c r="V258" i="2"/>
  <c r="AC275" i="2"/>
  <c r="AJ284" i="2"/>
  <c r="V288" i="2"/>
  <c r="AC293" i="2"/>
  <c r="V295" i="2"/>
  <c r="AJ298" i="2"/>
  <c r="AC301" i="2"/>
  <c r="AJ320" i="2"/>
  <c r="AP327" i="2"/>
  <c r="AJ327" i="2"/>
  <c r="AP329" i="2"/>
  <c r="AP340" i="2"/>
  <c r="AM355" i="2"/>
  <c r="AJ233" i="2"/>
  <c r="AJ236" i="2"/>
  <c r="AJ244" i="2"/>
  <c r="AP256" i="2"/>
  <c r="AJ277" i="2"/>
  <c r="AJ286" i="2"/>
  <c r="AP290" i="2"/>
  <c r="AC290" i="2"/>
  <c r="AC298" i="2"/>
  <c r="AP304" i="2"/>
  <c r="AC304" i="2"/>
  <c r="V313" i="2"/>
  <c r="AM318" i="2"/>
  <c r="O320" i="2"/>
  <c r="AM320" i="2"/>
  <c r="V324" i="2"/>
  <c r="O327" i="2"/>
  <c r="AC329" i="2"/>
  <c r="AJ340" i="2"/>
  <c r="AP344" i="2"/>
  <c r="AC344" i="2"/>
  <c r="AP355" i="2"/>
  <c r="O114" i="2"/>
  <c r="P112" i="2"/>
  <c r="Y113" i="2"/>
  <c r="AC114" i="2"/>
  <c r="AN116" i="2"/>
  <c r="Y116" i="2"/>
  <c r="AI116" i="2"/>
  <c r="K119" i="2"/>
  <c r="AF119" i="2"/>
  <c r="AJ119" i="2" s="1"/>
  <c r="AJ120" i="2"/>
  <c r="AF116" i="2"/>
  <c r="AM117" i="2"/>
  <c r="M118" i="2"/>
  <c r="AN119" i="2"/>
  <c r="AN118" i="2" s="1"/>
  <c r="AB119" i="2"/>
  <c r="O120" i="2"/>
  <c r="AC120" i="2"/>
  <c r="AI122" i="2"/>
  <c r="N112" i="2"/>
  <c r="AJ114" i="2"/>
  <c r="U116" i="2"/>
  <c r="AF118" i="2"/>
  <c r="W122" i="2"/>
  <c r="AM148" i="2"/>
  <c r="V196" i="2"/>
  <c r="U195" i="2"/>
  <c r="V195" i="2" s="1"/>
  <c r="AP101" i="2"/>
  <c r="P273" i="2"/>
  <c r="AM196" i="2"/>
  <c r="AM144" i="2"/>
  <c r="AM132" i="2"/>
  <c r="R106" i="2"/>
  <c r="V106" i="2" s="1"/>
  <c r="AK106" i="2"/>
  <c r="AK105" i="2" s="1"/>
  <c r="P99" i="2"/>
  <c r="R99" i="2" s="1"/>
  <c r="P94" i="2"/>
  <c r="R94" i="2" s="1"/>
  <c r="AK86" i="2"/>
  <c r="AK85" i="2" s="1"/>
  <c r="AK84" i="2" s="1"/>
  <c r="P85" i="2"/>
  <c r="N95" i="2"/>
  <c r="O96" i="2"/>
  <c r="O102" i="2"/>
  <c r="L99" i="2"/>
  <c r="AP138" i="2"/>
  <c r="N137" i="2"/>
  <c r="L146" i="2"/>
  <c r="N146" i="2" s="1"/>
  <c r="N147" i="2"/>
  <c r="O149" i="2"/>
  <c r="AP149" i="2"/>
  <c r="L273" i="2"/>
  <c r="AN302" i="2"/>
  <c r="L299" i="2"/>
  <c r="I299" i="2"/>
  <c r="I282" i="2"/>
  <c r="K283" i="2"/>
  <c r="AM281" i="2"/>
  <c r="I273" i="2"/>
  <c r="O275" i="2"/>
  <c r="AK261" i="2"/>
  <c r="AK260" i="2" s="1"/>
  <c r="AM149" i="2"/>
  <c r="K147" i="2"/>
  <c r="I146" i="2"/>
  <c r="I145" i="2" s="1"/>
  <c r="O132" i="2"/>
  <c r="K123" i="2"/>
  <c r="O107" i="2"/>
  <c r="I99" i="2"/>
  <c r="K99" i="2" s="1"/>
  <c r="I85" i="2"/>
  <c r="I71" i="2"/>
  <c r="I52" i="2"/>
  <c r="AK52" i="2" s="1"/>
  <c r="K53" i="2"/>
  <c r="U276" i="2"/>
  <c r="AN276" i="2"/>
  <c r="AM277" i="2"/>
  <c r="K276" i="2"/>
  <c r="R276" i="2"/>
  <c r="V276" i="2" s="1"/>
  <c r="AF276" i="2"/>
  <c r="R269" i="2"/>
  <c r="Q259" i="2"/>
  <c r="AH259" i="2"/>
  <c r="N269" i="2"/>
  <c r="AN270" i="2"/>
  <c r="AN269" i="2" s="1"/>
  <c r="Y270" i="2"/>
  <c r="O271" i="2"/>
  <c r="AC271" i="2"/>
  <c r="AG259" i="2"/>
  <c r="AO270" i="2"/>
  <c r="AO269" i="2" s="1"/>
  <c r="R270" i="2"/>
  <c r="AI270" i="2"/>
  <c r="AK270" i="2"/>
  <c r="AK269" i="2" s="1"/>
  <c r="N270" i="2"/>
  <c r="AN25" i="2"/>
  <c r="AN31" i="2"/>
  <c r="AN35" i="2"/>
  <c r="AO38" i="2"/>
  <c r="AO37" i="2" s="1"/>
  <c r="AL76" i="2"/>
  <c r="R55" i="1"/>
  <c r="I19" i="2"/>
  <c r="R34" i="1"/>
  <c r="N14" i="2"/>
  <c r="O14" i="2" s="1"/>
  <c r="N21" i="2"/>
  <c r="N23" i="2"/>
  <c r="N27" i="2"/>
  <c r="Z29" i="2"/>
  <c r="N30" i="2"/>
  <c r="N33" i="2"/>
  <c r="V36" i="2"/>
  <c r="AJ36" i="2"/>
  <c r="AM36" i="2"/>
  <c r="K38" i="2"/>
  <c r="O39" i="2"/>
  <c r="AD44" i="2"/>
  <c r="AN48" i="2"/>
  <c r="AN47" i="2" s="1"/>
  <c r="AA51" i="2"/>
  <c r="AE52" i="2"/>
  <c r="AL52" i="2" s="1"/>
  <c r="AL53" i="2"/>
  <c r="AM54" i="2"/>
  <c r="W56" i="2"/>
  <c r="AK57" i="2"/>
  <c r="AO57" i="2"/>
  <c r="AK61" i="2"/>
  <c r="AO61" i="2"/>
  <c r="AE63" i="2"/>
  <c r="AF63" i="2" s="1"/>
  <c r="AL64" i="2"/>
  <c r="AM65" i="2"/>
  <c r="X67" i="2"/>
  <c r="L71" i="2"/>
  <c r="AC72" i="2"/>
  <c r="AM73" i="2"/>
  <c r="AN76" i="2"/>
  <c r="AQ88" i="2"/>
  <c r="AM42" i="2"/>
  <c r="O42" i="2"/>
  <c r="K43" i="2"/>
  <c r="AP46" i="2"/>
  <c r="K21" i="2"/>
  <c r="O22" i="2"/>
  <c r="K23" i="2"/>
  <c r="O24" i="2"/>
  <c r="K25" i="2"/>
  <c r="O26" i="2"/>
  <c r="K27" i="2"/>
  <c r="O28" i="2"/>
  <c r="K31" i="2"/>
  <c r="O32" i="2"/>
  <c r="K33" i="2"/>
  <c r="O34" i="2"/>
  <c r="K35" i="2"/>
  <c r="AN38" i="2"/>
  <c r="AN37" i="2" s="1"/>
  <c r="I40" i="2"/>
  <c r="K40" i="2" s="1"/>
  <c r="M40" i="2"/>
  <c r="N40" i="2" s="1"/>
  <c r="AN41" i="2"/>
  <c r="AN40" i="2" s="1"/>
  <c r="AK41" i="2"/>
  <c r="AK40" i="2" s="1"/>
  <c r="K44" i="2"/>
  <c r="J47" i="2"/>
  <c r="K47" i="2" s="1"/>
  <c r="Z47" i="2"/>
  <c r="AB47" i="2" s="1"/>
  <c r="AL48" i="2"/>
  <c r="AL47" i="2" s="1"/>
  <c r="AM49" i="2"/>
  <c r="AP49" i="2"/>
  <c r="W51" i="2"/>
  <c r="S52" i="2"/>
  <c r="AA55" i="2"/>
  <c r="AE56" i="2"/>
  <c r="AL57" i="2"/>
  <c r="AM58" i="2"/>
  <c r="AN59" i="2"/>
  <c r="AN56" i="2" s="1"/>
  <c r="AL61" i="2"/>
  <c r="AM62" i="2"/>
  <c r="S63" i="2"/>
  <c r="U63" i="2" s="1"/>
  <c r="T66" i="2"/>
  <c r="L67" i="2"/>
  <c r="AM69" i="2"/>
  <c r="T71" i="2"/>
  <c r="AN74" i="2"/>
  <c r="N94" i="2"/>
  <c r="R122" i="2"/>
  <c r="AP39" i="2"/>
  <c r="Q29" i="2"/>
  <c r="N41" i="2"/>
  <c r="AK45" i="2"/>
  <c r="AP58" i="2"/>
  <c r="AP62" i="2"/>
  <c r="AN68" i="2"/>
  <c r="AN67" i="2" s="1"/>
  <c r="AN66" i="2" s="1"/>
  <c r="X71" i="2"/>
  <c r="N79" i="2"/>
  <c r="N82" i="2"/>
  <c r="N86" i="2"/>
  <c r="K92" i="2"/>
  <c r="O93" i="2"/>
  <c r="AN95" i="2"/>
  <c r="AN94" i="2" s="1"/>
  <c r="N97" i="2"/>
  <c r="AL97" i="2"/>
  <c r="AK100" i="2"/>
  <c r="AO100" i="2"/>
  <c r="AF100" i="2"/>
  <c r="V101" i="2"/>
  <c r="K106" i="2"/>
  <c r="R109" i="2"/>
  <c r="Y109" i="2"/>
  <c r="N113" i="2"/>
  <c r="R113" i="2"/>
  <c r="AB113" i="2"/>
  <c r="AL113" i="2"/>
  <c r="Y118" i="2"/>
  <c r="U122" i="2"/>
  <c r="AO125" i="2"/>
  <c r="R125" i="2"/>
  <c r="AN125" i="2"/>
  <c r="J127" i="2"/>
  <c r="Z127" i="2"/>
  <c r="AB127" i="2" s="1"/>
  <c r="AO128" i="2"/>
  <c r="AL128" i="2"/>
  <c r="AM129" i="2"/>
  <c r="AP129" i="2"/>
  <c r="AH130" i="2"/>
  <c r="AI130" i="2" s="1"/>
  <c r="AK131" i="2"/>
  <c r="AK130" i="2" s="1"/>
  <c r="N133" i="2"/>
  <c r="AC46" i="2"/>
  <c r="AC49" i="2"/>
  <c r="N53" i="2"/>
  <c r="N57" i="2"/>
  <c r="N59" i="2"/>
  <c r="N61" i="2"/>
  <c r="N64" i="2"/>
  <c r="O65" i="2"/>
  <c r="K68" i="2"/>
  <c r="O69" i="2"/>
  <c r="K72" i="2"/>
  <c r="O73" i="2"/>
  <c r="K74" i="2"/>
  <c r="O75" i="2"/>
  <c r="K76" i="2"/>
  <c r="O77" i="2"/>
  <c r="K79" i="2"/>
  <c r="O80" i="2"/>
  <c r="K82" i="2"/>
  <c r="O83" i="2"/>
  <c r="K86" i="2"/>
  <c r="O87" i="2"/>
  <c r="AM88" i="2"/>
  <c r="T90" i="2"/>
  <c r="AK95" i="2"/>
  <c r="AO95" i="2"/>
  <c r="V96" i="2"/>
  <c r="U97" i="2"/>
  <c r="N100" i="2"/>
  <c r="Y100" i="2"/>
  <c r="O101" i="2"/>
  <c r="AC101" i="2"/>
  <c r="AK103" i="2"/>
  <c r="AO103" i="2"/>
  <c r="V104" i="2"/>
  <c r="S105" i="2"/>
  <c r="U105" i="2" s="1"/>
  <c r="AH105" i="2"/>
  <c r="AI105" i="2" s="1"/>
  <c r="AP107" i="2"/>
  <c r="S109" i="2"/>
  <c r="AH109" i="2"/>
  <c r="AP111" i="2"/>
  <c r="J112" i="2"/>
  <c r="K112" i="2" s="1"/>
  <c r="W112" i="2"/>
  <c r="Y112" i="2" s="1"/>
  <c r="U113" i="2"/>
  <c r="AK116" i="2"/>
  <c r="AK115" i="2" s="1"/>
  <c r="AO116" i="2"/>
  <c r="AO115" i="2" s="1"/>
  <c r="V117" i="2"/>
  <c r="S118" i="2"/>
  <c r="U118" i="2" s="1"/>
  <c r="AH118" i="2"/>
  <c r="AI118" i="2" s="1"/>
  <c r="AP120" i="2"/>
  <c r="L122" i="2"/>
  <c r="AL123" i="2"/>
  <c r="AK125" i="2"/>
  <c r="U125" i="2"/>
  <c r="AM126" i="2"/>
  <c r="AP126" i="2"/>
  <c r="AH127" i="2"/>
  <c r="AI127" i="2" s="1"/>
  <c r="AJ127" i="2" s="1"/>
  <c r="AK128" i="2"/>
  <c r="AD130" i="2"/>
  <c r="AF130" i="2" s="1"/>
  <c r="U134" i="2"/>
  <c r="S133" i="2"/>
  <c r="U133" i="2" s="1"/>
  <c r="K137" i="2"/>
  <c r="J136" i="2"/>
  <c r="K136" i="2" s="1"/>
  <c r="AM138" i="2"/>
  <c r="AF146" i="2"/>
  <c r="AD145" i="2"/>
  <c r="AF145" i="2" s="1"/>
  <c r="AO92" i="2"/>
  <c r="AO91" i="2" s="1"/>
  <c r="AL95" i="2"/>
  <c r="AL103" i="2"/>
  <c r="AL99" i="2" s="1"/>
  <c r="AN113" i="2"/>
  <c r="AL116" i="2"/>
  <c r="AI134" i="2"/>
  <c r="AH133" i="2"/>
  <c r="AI133" i="2" s="1"/>
  <c r="Y137" i="2"/>
  <c r="W136" i="2"/>
  <c r="Y152" i="2"/>
  <c r="J94" i="2"/>
  <c r="W94" i="2"/>
  <c r="Y94" i="2" s="1"/>
  <c r="AK97" i="2"/>
  <c r="AO97" i="2"/>
  <c r="AM98" i="2"/>
  <c r="S99" i="2"/>
  <c r="AH99" i="2"/>
  <c r="AM102" i="2"/>
  <c r="AA105" i="2"/>
  <c r="AB105" i="2" s="1"/>
  <c r="AC106" i="2"/>
  <c r="AA109" i="2"/>
  <c r="Y110" i="2"/>
  <c r="AE112" i="2"/>
  <c r="AE108" i="2" s="1"/>
  <c r="AE89" i="2" s="1"/>
  <c r="AK113" i="2"/>
  <c r="AO113" i="2"/>
  <c r="AM114" i="2"/>
  <c r="AA118" i="2"/>
  <c r="AB118" i="2" s="1"/>
  <c r="Y119" i="2"/>
  <c r="J122" i="2"/>
  <c r="AK123" i="2"/>
  <c r="U123" i="2"/>
  <c r="AM124" i="2"/>
  <c r="AP124" i="2"/>
  <c r="AL125" i="2"/>
  <c r="AN128" i="2"/>
  <c r="AO131" i="2"/>
  <c r="AO130" i="2" s="1"/>
  <c r="AF134" i="2"/>
  <c r="AD133" i="2"/>
  <c r="AF133" i="2" s="1"/>
  <c r="AM135" i="2"/>
  <c r="V135" i="2"/>
  <c r="AC129" i="2"/>
  <c r="AP132" i="2"/>
  <c r="N134" i="2"/>
  <c r="Y134" i="2"/>
  <c r="AL134" i="2"/>
  <c r="AC135" i="2"/>
  <c r="L136" i="2"/>
  <c r="N136" i="2" s="1"/>
  <c r="AK137" i="2"/>
  <c r="AK136" i="2" s="1"/>
  <c r="AO137" i="2"/>
  <c r="AO136" i="2" s="1"/>
  <c r="AF137" i="2"/>
  <c r="V138" i="2"/>
  <c r="S142" i="2"/>
  <c r="U142" i="2" s="1"/>
  <c r="AH142" i="2"/>
  <c r="AI142" i="2" s="1"/>
  <c r="AP144" i="2"/>
  <c r="S146" i="2"/>
  <c r="AH146" i="2"/>
  <c r="AP148" i="2"/>
  <c r="V149" i="2"/>
  <c r="AC150" i="2"/>
  <c r="S153" i="2"/>
  <c r="AE153" i="2"/>
  <c r="Y154" i="2"/>
  <c r="AM155" i="2"/>
  <c r="L156" i="2"/>
  <c r="AL157" i="2"/>
  <c r="P159" i="2"/>
  <c r="R159" i="2" s="1"/>
  <c r="W159" i="2"/>
  <c r="Y159" i="2" s="1"/>
  <c r="AK160" i="2"/>
  <c r="AK159" i="2" s="1"/>
  <c r="AO160" i="2"/>
  <c r="AO159" i="2" s="1"/>
  <c r="U160" i="2"/>
  <c r="L163" i="2"/>
  <c r="AL164" i="2"/>
  <c r="AL163" i="2" s="1"/>
  <c r="Y166" i="2"/>
  <c r="AM167" i="2"/>
  <c r="AN168" i="2"/>
  <c r="AP169" i="2"/>
  <c r="AC169" i="2"/>
  <c r="S170" i="2"/>
  <c r="AE170" i="2"/>
  <c r="Y171" i="2"/>
  <c r="AB171" i="2"/>
  <c r="AP172" i="2"/>
  <c r="AC172" i="2"/>
  <c r="AK173" i="2"/>
  <c r="AO173" i="2"/>
  <c r="AO170" i="2" s="1"/>
  <c r="U173" i="2"/>
  <c r="AL175" i="2"/>
  <c r="P177" i="2"/>
  <c r="R177" i="2" s="1"/>
  <c r="W177" i="2"/>
  <c r="Y177" i="2" s="1"/>
  <c r="AK178" i="2"/>
  <c r="AO178" i="2"/>
  <c r="U178" i="2"/>
  <c r="AN181" i="2"/>
  <c r="AN180" i="2" s="1"/>
  <c r="AP182" i="2"/>
  <c r="AC182" i="2"/>
  <c r="AB184" i="2"/>
  <c r="AN154" i="2"/>
  <c r="AN166" i="2"/>
  <c r="AP167" i="2"/>
  <c r="AC167" i="2"/>
  <c r="AK168" i="2"/>
  <c r="AO168" i="2"/>
  <c r="U168" i="2"/>
  <c r="AL173" i="2"/>
  <c r="Y175" i="2"/>
  <c r="AC175" i="2" s="1"/>
  <c r="L177" i="2"/>
  <c r="AL178" i="2"/>
  <c r="P180" i="2"/>
  <c r="R180" i="2" s="1"/>
  <c r="W180" i="2"/>
  <c r="Y180" i="2" s="1"/>
  <c r="AK181" i="2"/>
  <c r="AK180" i="2" s="1"/>
  <c r="AO181" i="2"/>
  <c r="AO180" i="2" s="1"/>
  <c r="U181" i="2"/>
  <c r="AN184" i="2"/>
  <c r="AN183" i="2" s="1"/>
  <c r="AP185" i="2"/>
  <c r="AC185" i="2"/>
  <c r="AK194" i="2"/>
  <c r="AN134" i="2"/>
  <c r="AA142" i="2"/>
  <c r="AA121" i="2" s="1"/>
  <c r="AL143" i="2"/>
  <c r="AL142" i="2" s="1"/>
  <c r="P145" i="2"/>
  <c r="R145" i="2" s="1"/>
  <c r="Z145" i="2"/>
  <c r="AA146" i="2"/>
  <c r="AA145" i="2" s="1"/>
  <c r="AL147" i="2"/>
  <c r="AO152" i="2"/>
  <c r="Y153" i="2"/>
  <c r="AB153" i="2"/>
  <c r="AL156" i="2"/>
  <c r="AN157" i="2"/>
  <c r="AP158" i="2"/>
  <c r="U159" i="2"/>
  <c r="AB160" i="2"/>
  <c r="AM161" i="2"/>
  <c r="AN164" i="2"/>
  <c r="AP165" i="2"/>
  <c r="AC165" i="2"/>
  <c r="AO166" i="2"/>
  <c r="U166" i="2"/>
  <c r="AN175" i="2"/>
  <c r="AP176" i="2"/>
  <c r="AC176" i="2"/>
  <c r="U177" i="2"/>
  <c r="AO184" i="2"/>
  <c r="U184" i="2"/>
  <c r="V184" i="2" s="1"/>
  <c r="AK134" i="2"/>
  <c r="AO134" i="2"/>
  <c r="S136" i="2"/>
  <c r="U136" i="2" s="1"/>
  <c r="AH136" i="2"/>
  <c r="AI136" i="2" s="1"/>
  <c r="AJ136" i="2" s="1"/>
  <c r="J142" i="2"/>
  <c r="K142" i="2" s="1"/>
  <c r="W142" i="2"/>
  <c r="Y142" i="2" s="1"/>
  <c r="J146" i="2"/>
  <c r="W146" i="2"/>
  <c r="V150" i="2"/>
  <c r="L153" i="2"/>
  <c r="AL154" i="2"/>
  <c r="P156" i="2"/>
  <c r="R156" i="2" s="1"/>
  <c r="W156" i="2"/>
  <c r="Y156" i="2" s="1"/>
  <c r="AK157" i="2"/>
  <c r="AN160" i="2"/>
  <c r="AN159" i="2" s="1"/>
  <c r="AP161" i="2"/>
  <c r="P163" i="2"/>
  <c r="W163" i="2"/>
  <c r="AK164" i="2"/>
  <c r="AM172" i="2"/>
  <c r="AN173" i="2"/>
  <c r="AP174" i="2"/>
  <c r="AL177" i="2"/>
  <c r="AN178" i="2"/>
  <c r="AP179" i="2"/>
  <c r="U180" i="2"/>
  <c r="AM185" i="2"/>
  <c r="V185" i="2"/>
  <c r="V202" i="2"/>
  <c r="AC187" i="2"/>
  <c r="AC191" i="2"/>
  <c r="N195" i="2"/>
  <c r="N197" i="2"/>
  <c r="N200" i="2"/>
  <c r="N202" i="2"/>
  <c r="N205" i="2"/>
  <c r="L208" i="2"/>
  <c r="Q208" i="2"/>
  <c r="Q207" i="2" s="1"/>
  <c r="AG208" i="2"/>
  <c r="R209" i="2"/>
  <c r="AN209" i="2"/>
  <c r="AM210" i="2"/>
  <c r="O210" i="2"/>
  <c r="R211" i="2"/>
  <c r="V211" i="2" s="1"/>
  <c r="AN211" i="2"/>
  <c r="AM212" i="2"/>
  <c r="O212" i="2"/>
  <c r="T213" i="2"/>
  <c r="U213" i="2" s="1"/>
  <c r="AG213" i="2"/>
  <c r="AI213" i="2" s="1"/>
  <c r="AP215" i="2"/>
  <c r="T217" i="2"/>
  <c r="U217" i="2" s="1"/>
  <c r="N186" i="2"/>
  <c r="N190" i="2"/>
  <c r="K195" i="2"/>
  <c r="O196" i="2"/>
  <c r="K197" i="2"/>
  <c r="O198" i="2"/>
  <c r="K200" i="2"/>
  <c r="O201" i="2"/>
  <c r="K202" i="2"/>
  <c r="O203" i="2"/>
  <c r="K205" i="2"/>
  <c r="O206" i="2"/>
  <c r="M208" i="2"/>
  <c r="K209" i="2"/>
  <c r="K211" i="2"/>
  <c r="I213" i="2"/>
  <c r="P213" i="2"/>
  <c r="R213" i="2" s="1"/>
  <c r="V215" i="2"/>
  <c r="P217" i="2"/>
  <c r="R217" i="2" s="1"/>
  <c r="K208" i="2"/>
  <c r="AM216" i="2"/>
  <c r="O216" i="2"/>
  <c r="L213" i="2"/>
  <c r="N213" i="2" s="1"/>
  <c r="X213" i="2"/>
  <c r="Y213" i="2" s="1"/>
  <c r="AM215" i="2"/>
  <c r="O215" i="2"/>
  <c r="K218" i="2"/>
  <c r="O219" i="2"/>
  <c r="K221" i="2"/>
  <c r="O222" i="2"/>
  <c r="AM239" i="2"/>
  <c r="O239" i="2"/>
  <c r="M240" i="2"/>
  <c r="Z240" i="2"/>
  <c r="AD240" i="2"/>
  <c r="K241" i="2"/>
  <c r="N241" i="2"/>
  <c r="K243" i="2"/>
  <c r="N243" i="2"/>
  <c r="K245" i="2"/>
  <c r="N245" i="2"/>
  <c r="I247" i="2"/>
  <c r="AB248" i="2"/>
  <c r="AF248" i="2"/>
  <c r="AK248" i="2"/>
  <c r="AB250" i="2"/>
  <c r="AC250" i="2" s="1"/>
  <c r="AK250" i="2"/>
  <c r="AB252" i="2"/>
  <c r="AK252" i="2"/>
  <c r="J254" i="2"/>
  <c r="P254" i="2"/>
  <c r="T254" i="2"/>
  <c r="X254" i="2"/>
  <c r="U255" i="2"/>
  <c r="AI255" i="2"/>
  <c r="U257" i="2"/>
  <c r="AI257" i="2"/>
  <c r="M260" i="2"/>
  <c r="Z260" i="2"/>
  <c r="AD260" i="2"/>
  <c r="K261" i="2"/>
  <c r="N261" i="2"/>
  <c r="I263" i="2"/>
  <c r="O267" i="2"/>
  <c r="AP267" i="2"/>
  <c r="AC227" i="2"/>
  <c r="AC229" i="2"/>
  <c r="AC231" i="2"/>
  <c r="AC233" i="2"/>
  <c r="AC236" i="2"/>
  <c r="AI248" i="2"/>
  <c r="AI250" i="2"/>
  <c r="AI252" i="2"/>
  <c r="R255" i="2"/>
  <c r="AM256" i="2"/>
  <c r="O256" i="2"/>
  <c r="R257" i="2"/>
  <c r="AM258" i="2"/>
  <c r="O258" i="2"/>
  <c r="K260" i="2"/>
  <c r="AI264" i="2"/>
  <c r="AO221" i="2"/>
  <c r="AO220" i="2" s="1"/>
  <c r="AL226" i="2"/>
  <c r="AP227" i="2"/>
  <c r="AL228" i="2"/>
  <c r="AP229" i="2"/>
  <c r="AL230" i="2"/>
  <c r="AP231" i="2"/>
  <c r="AL232" i="2"/>
  <c r="AP233" i="2"/>
  <c r="AL235" i="2"/>
  <c r="AL234" i="2" s="1"/>
  <c r="AP236" i="2"/>
  <c r="AL238" i="2"/>
  <c r="AL237" i="2" s="1"/>
  <c r="AL241" i="2"/>
  <c r="AP242" i="2"/>
  <c r="AL243" i="2"/>
  <c r="AP244" i="2"/>
  <c r="AL245" i="2"/>
  <c r="AP246" i="2"/>
  <c r="AN248" i="2"/>
  <c r="AM249" i="2"/>
  <c r="O249" i="2"/>
  <c r="AM251" i="2"/>
  <c r="O251" i="2"/>
  <c r="AM253" i="2"/>
  <c r="O253" i="2"/>
  <c r="K255" i="2"/>
  <c r="K257" i="2"/>
  <c r="AL261" i="2"/>
  <c r="AL260" i="2" s="1"/>
  <c r="AL259" i="2" s="1"/>
  <c r="AM265" i="2"/>
  <c r="O265" i="2"/>
  <c r="L240" i="2"/>
  <c r="Q240" i="2"/>
  <c r="AG240" i="2"/>
  <c r="AM242" i="2"/>
  <c r="O242" i="2"/>
  <c r="AM244" i="2"/>
  <c r="O244" i="2"/>
  <c r="AM246" i="2"/>
  <c r="O246" i="2"/>
  <c r="M247" i="2"/>
  <c r="N247" i="2" s="1"/>
  <c r="N248" i="2"/>
  <c r="N250" i="2"/>
  <c r="AI260" i="2"/>
  <c r="AM262" i="2"/>
  <c r="AM266" i="2"/>
  <c r="AJ266" i="2"/>
  <c r="AE259" i="2"/>
  <c r="AC266" i="2"/>
  <c r="J269" i="2"/>
  <c r="W269" i="2"/>
  <c r="K270" i="2"/>
  <c r="U270" i="2"/>
  <c r="J273" i="2"/>
  <c r="W273" i="2"/>
  <c r="K274" i="2"/>
  <c r="U274" i="2"/>
  <c r="AM275" i="2"/>
  <c r="AP275" i="2"/>
  <c r="AL276" i="2"/>
  <c r="V277" i="2"/>
  <c r="AC279" i="2"/>
  <c r="U280" i="2"/>
  <c r="U269" i="2"/>
  <c r="AP271" i="2"/>
  <c r="AO276" i="2"/>
  <c r="Y276" i="2"/>
  <c r="AB276" i="2"/>
  <c r="O277" i="2"/>
  <c r="AP277" i="2"/>
  <c r="AC277" i="2"/>
  <c r="U278" i="2"/>
  <c r="AM279" i="2"/>
  <c r="V279" i="2"/>
  <c r="AA269" i="2"/>
  <c r="AA259" i="2" s="1"/>
  <c r="AK287" i="2"/>
  <c r="AO287" i="2"/>
  <c r="U287" i="2"/>
  <c r="AL289" i="2"/>
  <c r="P291" i="2"/>
  <c r="W291" i="2"/>
  <c r="AK292" i="2"/>
  <c r="AK291" i="2" s="1"/>
  <c r="AO292" i="2"/>
  <c r="AO291" i="2" s="1"/>
  <c r="U292" i="2"/>
  <c r="AL294" i="2"/>
  <c r="P296" i="2"/>
  <c r="R296" i="2" s="1"/>
  <c r="W296" i="2"/>
  <c r="Y296" i="2" s="1"/>
  <c r="AK297" i="2"/>
  <c r="AK296" i="2" s="1"/>
  <c r="AA299" i="2"/>
  <c r="AN300" i="2"/>
  <c r="AP301" i="2"/>
  <c r="AK302" i="2"/>
  <c r="AN308" i="2"/>
  <c r="AC284" i="2"/>
  <c r="AC286" i="2"/>
  <c r="AL287" i="2"/>
  <c r="Y289" i="2"/>
  <c r="AM290" i="2"/>
  <c r="L291" i="2"/>
  <c r="N291" i="2" s="1"/>
  <c r="AL292" i="2"/>
  <c r="Y294" i="2"/>
  <c r="AM295" i="2"/>
  <c r="L296" i="2"/>
  <c r="N296" i="2" s="1"/>
  <c r="AL297" i="2"/>
  <c r="AL296" i="2" s="1"/>
  <c r="P299" i="2"/>
  <c r="W299" i="2"/>
  <c r="Y299" i="2" s="1"/>
  <c r="AK300" i="2"/>
  <c r="AO300" i="2"/>
  <c r="AO299" i="2" s="1"/>
  <c r="U300" i="2"/>
  <c r="AL302" i="2"/>
  <c r="AP303" i="2"/>
  <c r="AC303" i="2"/>
  <c r="L305" i="2"/>
  <c r="AK306" i="2"/>
  <c r="AP307" i="2"/>
  <c r="AC307" i="2"/>
  <c r="AM309" i="2"/>
  <c r="V309" i="2"/>
  <c r="AJ326" i="2"/>
  <c r="AL278" i="2"/>
  <c r="AP279" i="2"/>
  <c r="AL280" i="2"/>
  <c r="V281" i="2"/>
  <c r="AP281" i="2"/>
  <c r="AL283" i="2"/>
  <c r="AP284" i="2"/>
  <c r="AL285" i="2"/>
  <c r="AN289" i="2"/>
  <c r="AN294" i="2"/>
  <c r="U296" i="2"/>
  <c r="AM304" i="2"/>
  <c r="V304" i="2"/>
  <c r="U308" i="2"/>
  <c r="Y310" i="2"/>
  <c r="O286" i="2"/>
  <c r="AN287" i="2"/>
  <c r="AP288" i="2"/>
  <c r="AN292" i="2"/>
  <c r="AP293" i="2"/>
  <c r="AN297" i="2"/>
  <c r="AN296" i="2" s="1"/>
  <c r="AP298" i="2"/>
  <c r="AM303" i="2"/>
  <c r="V303" i="2"/>
  <c r="P305" i="2"/>
  <c r="AM307" i="2"/>
  <c r="V307" i="2"/>
  <c r="AC313" i="2"/>
  <c r="N317" i="2"/>
  <c r="N319" i="2"/>
  <c r="AB321" i="2"/>
  <c r="AF321" i="2"/>
  <c r="AP322" i="2"/>
  <c r="AM322" i="2"/>
  <c r="N323" i="2"/>
  <c r="AN323" i="2"/>
  <c r="L325" i="2"/>
  <c r="AG325" i="2"/>
  <c r="N326" i="2"/>
  <c r="AN326" i="2"/>
  <c r="AK328" i="2"/>
  <c r="N312" i="2"/>
  <c r="W316" i="2"/>
  <c r="K317" i="2"/>
  <c r="O318" i="2"/>
  <c r="K319" i="2"/>
  <c r="V320" i="2"/>
  <c r="AC320" i="2"/>
  <c r="AL321" i="2"/>
  <c r="AP324" i="2"/>
  <c r="AM324" i="2"/>
  <c r="J331" i="2"/>
  <c r="AL332" i="2"/>
  <c r="AL331" i="2" s="1"/>
  <c r="R321" i="2"/>
  <c r="V322" i="2"/>
  <c r="AK323" i="2"/>
  <c r="AK326" i="2"/>
  <c r="AC333" i="2"/>
  <c r="AM333" i="2"/>
  <c r="AN321" i="2"/>
  <c r="Y332" i="2"/>
  <c r="W331" i="2"/>
  <c r="K328" i="2"/>
  <c r="O329" i="2"/>
  <c r="AK334" i="2"/>
  <c r="AO334" i="2"/>
  <c r="AF334" i="2"/>
  <c r="V335" i="2"/>
  <c r="S336" i="2"/>
  <c r="U336" i="2" s="1"/>
  <c r="AD336" i="2"/>
  <c r="AH336" i="2"/>
  <c r="AM338" i="2"/>
  <c r="K339" i="2"/>
  <c r="L331" i="2"/>
  <c r="P331" i="2"/>
  <c r="N334" i="2"/>
  <c r="Y334" i="2"/>
  <c r="AB334" i="2"/>
  <c r="AC335" i="2"/>
  <c r="AK337" i="2"/>
  <c r="AO337" i="2"/>
  <c r="AB339" i="2"/>
  <c r="AN339" i="2"/>
  <c r="K346" i="2"/>
  <c r="AK332" i="2"/>
  <c r="U334" i="2"/>
  <c r="Y337" i="2"/>
  <c r="AC338" i="2"/>
  <c r="AB346" i="2"/>
  <c r="K62" i="1" s="1"/>
  <c r="AM340" i="2"/>
  <c r="O340" i="2"/>
  <c r="I341" i="2"/>
  <c r="N341" i="2"/>
  <c r="J342" i="2"/>
  <c r="K342" i="2" s="1"/>
  <c r="P342" i="2"/>
  <c r="T342" i="2"/>
  <c r="X342" i="2"/>
  <c r="U343" i="2"/>
  <c r="AB347" i="2"/>
  <c r="AI347" i="2"/>
  <c r="AL347" i="2"/>
  <c r="AL346" i="2" s="1"/>
  <c r="Y348" i="2"/>
  <c r="W347" i="2"/>
  <c r="AI348" i="2"/>
  <c r="S351" i="2"/>
  <c r="AA351" i="2"/>
  <c r="AA350" i="2" s="1"/>
  <c r="AA345" i="2" s="1"/>
  <c r="K352" i="2"/>
  <c r="I351" i="2"/>
  <c r="N352" i="2"/>
  <c r="AI352" i="2"/>
  <c r="AG351" i="2"/>
  <c r="AO352" i="2"/>
  <c r="AO351" i="2" s="1"/>
  <c r="AO350" i="2" s="1"/>
  <c r="R343" i="2"/>
  <c r="AN343" i="2"/>
  <c r="AM344" i="2"/>
  <c r="O344" i="2"/>
  <c r="R347" i="2"/>
  <c r="K348" i="2"/>
  <c r="U348" i="2"/>
  <c r="S347" i="2"/>
  <c r="AN347" i="2" s="1"/>
  <c r="AN346" i="2" s="1"/>
  <c r="AM349" i="2"/>
  <c r="AM353" i="2"/>
  <c r="K343" i="2"/>
  <c r="D67" i="1" s="1"/>
  <c r="K347" i="2"/>
  <c r="AB348" i="2"/>
  <c r="AP349" i="2"/>
  <c r="AC349" i="2"/>
  <c r="AF352" i="2"/>
  <c r="AD351" i="2"/>
  <c r="AK352" i="2"/>
  <c r="R352" i="2"/>
  <c r="AB352" i="2"/>
  <c r="Z351" i="2"/>
  <c r="AL352" i="2"/>
  <c r="AN354" i="2"/>
  <c r="O355" i="2"/>
  <c r="N14" i="5"/>
  <c r="AL13" i="2" l="1"/>
  <c r="AK71" i="2"/>
  <c r="AP164" i="2"/>
  <c r="V321" i="2"/>
  <c r="AC270" i="2"/>
  <c r="AN240" i="2"/>
  <c r="AK44" i="2"/>
  <c r="AJ164" i="2"/>
  <c r="AJ23" i="2"/>
  <c r="AC255" i="2"/>
  <c r="AC321" i="2"/>
  <c r="J55" i="2"/>
  <c r="I55" i="2"/>
  <c r="P12" i="2"/>
  <c r="R12" i="2" s="1"/>
  <c r="M14" i="1" s="1"/>
  <c r="O14" i="1" s="1"/>
  <c r="AK13" i="2"/>
  <c r="AM13" i="2"/>
  <c r="AB331" i="2"/>
  <c r="J12" i="2"/>
  <c r="AJ200" i="2"/>
  <c r="U194" i="2"/>
  <c r="V194" i="2" s="1"/>
  <c r="AJ334" i="2"/>
  <c r="O276" i="2"/>
  <c r="N273" i="2"/>
  <c r="R273" i="2"/>
  <c r="V261" i="2"/>
  <c r="O143" i="2"/>
  <c r="V178" i="2"/>
  <c r="AC97" i="2"/>
  <c r="M207" i="2"/>
  <c r="AC160" i="2"/>
  <c r="AP157" i="2"/>
  <c r="O125" i="2"/>
  <c r="AJ181" i="2"/>
  <c r="AC352" i="2"/>
  <c r="Y350" i="2"/>
  <c r="AJ354" i="2"/>
  <c r="AF325" i="2"/>
  <c r="AC328" i="2"/>
  <c r="U325" i="2"/>
  <c r="V218" i="2"/>
  <c r="AJ214" i="2"/>
  <c r="Y240" i="2"/>
  <c r="V166" i="2"/>
  <c r="AK170" i="2"/>
  <c r="AC289" i="2"/>
  <c r="M259" i="2"/>
  <c r="K254" i="2"/>
  <c r="AC156" i="2"/>
  <c r="AF170" i="2"/>
  <c r="AC312" i="2"/>
  <c r="O287" i="2"/>
  <c r="AF299" i="2"/>
  <c r="AJ299" i="2" s="1"/>
  <c r="V190" i="2"/>
  <c r="AC200" i="2"/>
  <c r="V274" i="2"/>
  <c r="O302" i="2"/>
  <c r="R225" i="2"/>
  <c r="AP218" i="2"/>
  <c r="AM235" i="2"/>
  <c r="Y225" i="2"/>
  <c r="AM178" i="2"/>
  <c r="Y208" i="2"/>
  <c r="AC173" i="2"/>
  <c r="AC218" i="2"/>
  <c r="AO122" i="2"/>
  <c r="AB115" i="2"/>
  <c r="N99" i="2"/>
  <c r="V95" i="2"/>
  <c r="AJ57" i="2"/>
  <c r="R43" i="2"/>
  <c r="M18" i="1" s="1"/>
  <c r="AC21" i="2"/>
  <c r="Y305" i="2"/>
  <c r="AC305" i="2" s="1"/>
  <c r="AJ21" i="2"/>
  <c r="Y44" i="2"/>
  <c r="Y263" i="2"/>
  <c r="AC263" i="2" s="1"/>
  <c r="AC214" i="2"/>
  <c r="AC64" i="2"/>
  <c r="AI115" i="2"/>
  <c r="U163" i="2"/>
  <c r="AB71" i="2"/>
  <c r="V97" i="2"/>
  <c r="AO52" i="2"/>
  <c r="R299" i="2"/>
  <c r="AP261" i="2"/>
  <c r="Z207" i="2"/>
  <c r="AC180" i="2"/>
  <c r="AO51" i="2"/>
  <c r="AJ328" i="2"/>
  <c r="AI299" i="2"/>
  <c r="V323" i="2"/>
  <c r="AB282" i="2"/>
  <c r="AJ274" i="2"/>
  <c r="AC261" i="2"/>
  <c r="AJ230" i="2"/>
  <c r="AF183" i="2"/>
  <c r="AC204" i="2"/>
  <c r="AM181" i="2"/>
  <c r="T162" i="2"/>
  <c r="T151" i="2" s="1"/>
  <c r="AC125" i="2"/>
  <c r="AC130" i="2"/>
  <c r="V143" i="2"/>
  <c r="U56" i="2"/>
  <c r="N51" i="2"/>
  <c r="AC332" i="2"/>
  <c r="AK316" i="2"/>
  <c r="O53" i="1"/>
  <c r="AN299" i="2"/>
  <c r="AO183" i="2"/>
  <c r="AC154" i="2"/>
  <c r="AJ321" i="2"/>
  <c r="AB299" i="2"/>
  <c r="AC299" i="2" s="1"/>
  <c r="Y291" i="2"/>
  <c r="AO282" i="2"/>
  <c r="AI99" i="2"/>
  <c r="V63" i="2"/>
  <c r="AB112" i="2"/>
  <c r="AC112" i="2" s="1"/>
  <c r="M108" i="2"/>
  <c r="AC116" i="2"/>
  <c r="AC343" i="2"/>
  <c r="AC300" i="2"/>
  <c r="AC238" i="2"/>
  <c r="J193" i="2"/>
  <c r="AI170" i="2"/>
  <c r="AJ170" i="2" s="1"/>
  <c r="AJ123" i="2"/>
  <c r="AC76" i="2"/>
  <c r="O110" i="2"/>
  <c r="V257" i="2"/>
  <c r="U305" i="2"/>
  <c r="AC274" i="2"/>
  <c r="N204" i="2"/>
  <c r="AP204" i="2" s="1"/>
  <c r="AO153" i="2"/>
  <c r="AJ257" i="2"/>
  <c r="AL115" i="2"/>
  <c r="AP57" i="2"/>
  <c r="AC354" i="2"/>
  <c r="AQ139" i="2"/>
  <c r="AC230" i="2"/>
  <c r="AJ250" i="2"/>
  <c r="AC208" i="2"/>
  <c r="V197" i="2"/>
  <c r="AN325" i="2"/>
  <c r="AP276" i="2"/>
  <c r="AN247" i="2"/>
  <c r="AL254" i="2"/>
  <c r="AJ232" i="2"/>
  <c r="O116" i="2"/>
  <c r="AP245" i="2"/>
  <c r="AC103" i="2"/>
  <c r="AI254" i="2"/>
  <c r="Y183" i="2"/>
  <c r="AC183" i="2" s="1"/>
  <c r="AC128" i="2"/>
  <c r="Y170" i="2"/>
  <c r="AF163" i="2"/>
  <c r="N19" i="2"/>
  <c r="AP92" i="2"/>
  <c r="AP354" i="2"/>
  <c r="AJ197" i="2"/>
  <c r="AF99" i="2"/>
  <c r="AP302" i="2"/>
  <c r="AM173" i="2"/>
  <c r="AJ195" i="2"/>
  <c r="AJ220" i="2"/>
  <c r="AJ280" i="2"/>
  <c r="AP312" i="2"/>
  <c r="AC213" i="2"/>
  <c r="AP197" i="2"/>
  <c r="AO177" i="2"/>
  <c r="AC159" i="2"/>
  <c r="Y71" i="2"/>
  <c r="N299" i="2"/>
  <c r="AK122" i="2"/>
  <c r="R112" i="2"/>
  <c r="Y336" i="2"/>
  <c r="AH315" i="2"/>
  <c r="AB291" i="2"/>
  <c r="AC323" i="2"/>
  <c r="AJ296" i="2"/>
  <c r="AK225" i="2"/>
  <c r="AJ175" i="2"/>
  <c r="Y115" i="2"/>
  <c r="AC115" i="2" s="1"/>
  <c r="AC53" i="2"/>
  <c r="AJ81" i="2"/>
  <c r="R183" i="2"/>
  <c r="AB225" i="2"/>
  <c r="V352" i="2"/>
  <c r="AJ348" i="2"/>
  <c r="AP287" i="2"/>
  <c r="V278" i="2"/>
  <c r="Q224" i="2"/>
  <c r="V173" i="2"/>
  <c r="AK153" i="2"/>
  <c r="AJ142" i="2"/>
  <c r="N52" i="2"/>
  <c r="AD108" i="2"/>
  <c r="AJ63" i="2"/>
  <c r="V317" i="2"/>
  <c r="AJ283" i="2"/>
  <c r="AJ292" i="2"/>
  <c r="L345" i="2"/>
  <c r="AJ302" i="2"/>
  <c r="AB94" i="2"/>
  <c r="N63" i="2"/>
  <c r="AP63" i="2" s="1"/>
  <c r="AI56" i="2"/>
  <c r="AC178" i="2"/>
  <c r="AQ178" i="2" s="1"/>
  <c r="AK347" i="2"/>
  <c r="AK346" i="2" s="1"/>
  <c r="J330" i="2"/>
  <c r="AP190" i="2"/>
  <c r="AC184" i="2"/>
  <c r="P152" i="2"/>
  <c r="AB43" i="2"/>
  <c r="K18" i="1" s="1"/>
  <c r="U71" i="2"/>
  <c r="AD90" i="2"/>
  <c r="AF90" i="2" s="1"/>
  <c r="P259" i="2"/>
  <c r="R259" i="2" s="1"/>
  <c r="K282" i="2"/>
  <c r="X89" i="2"/>
  <c r="AI316" i="2"/>
  <c r="AO331" i="2"/>
  <c r="AC319" i="2"/>
  <c r="AB44" i="2"/>
  <c r="K30" i="2"/>
  <c r="O30" i="2" s="1"/>
  <c r="AK254" i="2"/>
  <c r="AC205" i="2"/>
  <c r="AC197" i="2"/>
  <c r="AJ95" i="2"/>
  <c r="AJ59" i="2"/>
  <c r="V110" i="2"/>
  <c r="AH193" i="2"/>
  <c r="AH192" i="2" s="1"/>
  <c r="AC339" i="2"/>
  <c r="AK305" i="2"/>
  <c r="AO273" i="2"/>
  <c r="AO272" i="2" s="1"/>
  <c r="U170" i="2"/>
  <c r="AC100" i="2"/>
  <c r="W43" i="2"/>
  <c r="Y43" i="2" s="1"/>
  <c r="AO259" i="2"/>
  <c r="AJ276" i="2"/>
  <c r="O300" i="2"/>
  <c r="AJ238" i="2"/>
  <c r="AC228" i="2"/>
  <c r="AJ234" i="2"/>
  <c r="V205" i="2"/>
  <c r="AJ190" i="2"/>
  <c r="V35" i="2"/>
  <c r="O103" i="2"/>
  <c r="AB56" i="2"/>
  <c r="I330" i="2"/>
  <c r="K330" i="2" s="1"/>
  <c r="Y194" i="2"/>
  <c r="U240" i="2"/>
  <c r="U115" i="2"/>
  <c r="AP115" i="2" s="1"/>
  <c r="U183" i="2"/>
  <c r="AJ297" i="2"/>
  <c r="AF94" i="2"/>
  <c r="AF273" i="2"/>
  <c r="V137" i="2"/>
  <c r="O332" i="2"/>
  <c r="AJ186" i="2"/>
  <c r="O321" i="2"/>
  <c r="AJ37" i="2"/>
  <c r="AP74" i="2"/>
  <c r="AC37" i="2"/>
  <c r="V230" i="2"/>
  <c r="V228" i="2"/>
  <c r="AJ221" i="2"/>
  <c r="V64" i="2"/>
  <c r="AJ294" i="2"/>
  <c r="AC57" i="2"/>
  <c r="V47" i="2"/>
  <c r="AJ173" i="2"/>
  <c r="AQ173" i="2" s="1"/>
  <c r="AJ33" i="2"/>
  <c r="O48" i="2"/>
  <c r="AJ122" i="2"/>
  <c r="V238" i="2"/>
  <c r="AM190" i="2"/>
  <c r="AM95" i="2"/>
  <c r="AM230" i="2"/>
  <c r="V234" i="2"/>
  <c r="V243" i="2"/>
  <c r="AJ261" i="2"/>
  <c r="AC68" i="2"/>
  <c r="V285" i="2"/>
  <c r="AM252" i="2"/>
  <c r="V154" i="2"/>
  <c r="AJ64" i="2"/>
  <c r="V119" i="2"/>
  <c r="O105" i="2"/>
  <c r="AE224" i="2"/>
  <c r="AJ255" i="2"/>
  <c r="V134" i="2"/>
  <c r="AP33" i="2"/>
  <c r="AC33" i="2"/>
  <c r="AJ217" i="2"/>
  <c r="O171" i="2"/>
  <c r="V48" i="2"/>
  <c r="V136" i="2"/>
  <c r="V160" i="2"/>
  <c r="AP64" i="2"/>
  <c r="AJ41" i="2"/>
  <c r="V40" i="2"/>
  <c r="V38" i="2"/>
  <c r="AJ147" i="2"/>
  <c r="V131" i="2"/>
  <c r="O157" i="2"/>
  <c r="AJ308" i="2"/>
  <c r="V252" i="2"/>
  <c r="V260" i="2"/>
  <c r="AC86" i="2"/>
  <c r="V82" i="2"/>
  <c r="V74" i="2"/>
  <c r="AI331" i="2"/>
  <c r="V33" i="2"/>
  <c r="AJ31" i="2"/>
  <c r="AC168" i="2"/>
  <c r="AJ168" i="2"/>
  <c r="AJ53" i="2"/>
  <c r="AJ205" i="2"/>
  <c r="AM308" i="2"/>
  <c r="U43" i="2"/>
  <c r="N18" i="1" s="1"/>
  <c r="N20" i="2"/>
  <c r="E15" i="1" s="1"/>
  <c r="AL247" i="2"/>
  <c r="V232" i="2"/>
  <c r="N237" i="2"/>
  <c r="AP237" i="2" s="1"/>
  <c r="AC164" i="2"/>
  <c r="AO316" i="2"/>
  <c r="O289" i="2"/>
  <c r="Y282" i="2"/>
  <c r="AA11" i="2"/>
  <c r="O45" i="2"/>
  <c r="AI247" i="2"/>
  <c r="AJ247" i="2" s="1"/>
  <c r="O159" i="2"/>
  <c r="V67" i="2"/>
  <c r="V337" i="2"/>
  <c r="AJ306" i="2"/>
  <c r="V226" i="2"/>
  <c r="V147" i="2"/>
  <c r="AM97" i="2"/>
  <c r="O166" i="2"/>
  <c r="AK199" i="2"/>
  <c r="AC280" i="2"/>
  <c r="V171" i="2"/>
  <c r="AJ202" i="2"/>
  <c r="AJ68" i="2"/>
  <c r="AE11" i="2"/>
  <c r="AJ143" i="2"/>
  <c r="V103" i="2"/>
  <c r="AJ76" i="2"/>
  <c r="V21" i="2"/>
  <c r="AP110" i="2"/>
  <c r="V241" i="2"/>
  <c r="AF254" i="2"/>
  <c r="AJ254" i="2" s="1"/>
  <c r="R291" i="2"/>
  <c r="AL170" i="2"/>
  <c r="AB55" i="2"/>
  <c r="K22" i="1" s="1"/>
  <c r="AM64" i="2"/>
  <c r="Y351" i="2"/>
  <c r="AC297" i="2"/>
  <c r="AJ27" i="2"/>
  <c r="AM41" i="2"/>
  <c r="AC245" i="2"/>
  <c r="AO254" i="2"/>
  <c r="N225" i="2"/>
  <c r="V225" i="2"/>
  <c r="O214" i="2"/>
  <c r="V186" i="2"/>
  <c r="O154" i="2"/>
  <c r="AC202" i="2"/>
  <c r="AC181" i="2"/>
  <c r="K56" i="2"/>
  <c r="V31" i="2"/>
  <c r="AC23" i="2"/>
  <c r="K63" i="2"/>
  <c r="AM63" i="2" s="1"/>
  <c r="AC27" i="2"/>
  <c r="AC14" i="2"/>
  <c r="AI225" i="2"/>
  <c r="AC95" i="2"/>
  <c r="AJ82" i="2"/>
  <c r="T315" i="2"/>
  <c r="AI305" i="2"/>
  <c r="AJ332" i="2"/>
  <c r="AJ78" i="2"/>
  <c r="M55" i="2"/>
  <c r="M50" i="2" s="1"/>
  <c r="AO163" i="2"/>
  <c r="AI183" i="2"/>
  <c r="AJ74" i="2"/>
  <c r="AP143" i="2"/>
  <c r="AN71" i="2"/>
  <c r="AB325" i="2"/>
  <c r="AM285" i="2"/>
  <c r="O337" i="2"/>
  <c r="AC317" i="2"/>
  <c r="AJ343" i="2"/>
  <c r="AC40" i="2"/>
  <c r="AC278" i="2"/>
  <c r="AN254" i="2"/>
  <c r="O297" i="2"/>
  <c r="V264" i="2"/>
  <c r="AJ225" i="2"/>
  <c r="AJ228" i="2"/>
  <c r="AC226" i="2"/>
  <c r="AM184" i="2"/>
  <c r="AC235" i="2"/>
  <c r="J162" i="2"/>
  <c r="J151" i="2" s="1"/>
  <c r="M162" i="2"/>
  <c r="M151" i="2" s="1"/>
  <c r="T193" i="2"/>
  <c r="AK12" i="2"/>
  <c r="AC308" i="2"/>
  <c r="K291" i="2"/>
  <c r="Q192" i="2"/>
  <c r="P67" i="1"/>
  <c r="P66" i="1"/>
  <c r="R66" i="1" s="1"/>
  <c r="F66" i="1"/>
  <c r="AM48" i="2"/>
  <c r="AB336" i="2"/>
  <c r="AC336" i="2" s="1"/>
  <c r="K225" i="2"/>
  <c r="Q108" i="2"/>
  <c r="Q89" i="2" s="1"/>
  <c r="AF30" i="2"/>
  <c r="AO208" i="2"/>
  <c r="AO207" i="2" s="1"/>
  <c r="AJ360" i="2"/>
  <c r="AM360" i="2"/>
  <c r="O360" i="2"/>
  <c r="AP360" i="2"/>
  <c r="AD356" i="2"/>
  <c r="AF356" i="2" s="1"/>
  <c r="AF357" i="2"/>
  <c r="AG356" i="2"/>
  <c r="AI356" i="2" s="1"/>
  <c r="AI357" i="2"/>
  <c r="AQ361" i="2"/>
  <c r="K357" i="2"/>
  <c r="Z356" i="2"/>
  <c r="AB356" i="2" s="1"/>
  <c r="AB357" i="2"/>
  <c r="I14" i="1"/>
  <c r="AM214" i="2"/>
  <c r="AP159" i="2"/>
  <c r="AP154" i="2"/>
  <c r="AC166" i="2"/>
  <c r="AM143" i="2"/>
  <c r="AM103" i="2"/>
  <c r="AP21" i="2"/>
  <c r="O184" i="2"/>
  <c r="AQ140" i="2"/>
  <c r="V328" i="2"/>
  <c r="V354" i="2"/>
  <c r="AJ13" i="2"/>
  <c r="AJ14" i="2"/>
  <c r="AJ243" i="2"/>
  <c r="V221" i="2"/>
  <c r="V61" i="2"/>
  <c r="AJ48" i="2"/>
  <c r="AJ160" i="2"/>
  <c r="V250" i="2"/>
  <c r="AP241" i="2"/>
  <c r="AP200" i="2"/>
  <c r="AP180" i="2"/>
  <c r="AC127" i="2"/>
  <c r="AJ263" i="2"/>
  <c r="AC243" i="2"/>
  <c r="O131" i="2"/>
  <c r="AC82" i="2"/>
  <c r="V319" i="2"/>
  <c r="O235" i="2"/>
  <c r="V130" i="2"/>
  <c r="AQ349" i="2"/>
  <c r="AC294" i="2"/>
  <c r="AM248" i="2"/>
  <c r="AP205" i="2"/>
  <c r="AM186" i="2"/>
  <c r="AC177" i="2"/>
  <c r="V123" i="2"/>
  <c r="O97" i="2"/>
  <c r="AC71" i="2"/>
  <c r="V116" i="2"/>
  <c r="AP119" i="2"/>
  <c r="O119" i="2"/>
  <c r="AJ312" i="2"/>
  <c r="AC217" i="2"/>
  <c r="AJ177" i="2"/>
  <c r="V127" i="2"/>
  <c r="AJ110" i="2"/>
  <c r="AJ86" i="2"/>
  <c r="AP37" i="2"/>
  <c r="V269" i="2"/>
  <c r="AQ212" i="2"/>
  <c r="AN163" i="2"/>
  <c r="AI259" i="2"/>
  <c r="H50" i="1" s="1"/>
  <c r="O292" i="2"/>
  <c r="V289" i="2"/>
  <c r="AJ287" i="2"/>
  <c r="AJ245" i="2"/>
  <c r="V248" i="2"/>
  <c r="AJ237" i="2"/>
  <c r="AC220" i="2"/>
  <c r="AO199" i="2"/>
  <c r="AO193" i="2" s="1"/>
  <c r="AC186" i="2"/>
  <c r="AJ166" i="2"/>
  <c r="AC35" i="2"/>
  <c r="AJ226" i="2"/>
  <c r="AI189" i="2"/>
  <c r="AJ189" i="2" s="1"/>
  <c r="V91" i="2"/>
  <c r="AF316" i="2"/>
  <c r="AM326" i="2"/>
  <c r="AC257" i="2"/>
  <c r="AJ241" i="2"/>
  <c r="W193" i="2"/>
  <c r="AP137" i="2"/>
  <c r="AJ97" i="2"/>
  <c r="AN30" i="2"/>
  <c r="AN29" i="2" s="1"/>
  <c r="V220" i="2"/>
  <c r="V200" i="2"/>
  <c r="AJ67" i="2"/>
  <c r="Y247" i="2"/>
  <c r="AJ79" i="2"/>
  <c r="V294" i="2"/>
  <c r="AI291" i="2"/>
  <c r="AJ291" i="2" s="1"/>
  <c r="AJ184" i="2"/>
  <c r="O164" i="2"/>
  <c r="AC63" i="2"/>
  <c r="AL94" i="2"/>
  <c r="AJ339" i="2"/>
  <c r="AJ269" i="2"/>
  <c r="AP232" i="2"/>
  <c r="O217" i="2"/>
  <c r="AN194" i="2"/>
  <c r="AB30" i="2"/>
  <c r="M310" i="2"/>
  <c r="N310" i="2" s="1"/>
  <c r="N311" i="2"/>
  <c r="AL316" i="2"/>
  <c r="V280" i="2"/>
  <c r="AQ267" i="2"/>
  <c r="AP186" i="2"/>
  <c r="O186" i="2"/>
  <c r="AO112" i="2"/>
  <c r="AO108" i="2" s="1"/>
  <c r="AE162" i="2"/>
  <c r="S29" i="2"/>
  <c r="S11" i="2" s="1"/>
  <c r="AJ116" i="2"/>
  <c r="O228" i="2"/>
  <c r="AP226" i="2"/>
  <c r="AG108" i="2"/>
  <c r="AI112" i="2"/>
  <c r="R133" i="2"/>
  <c r="V133" i="2" s="1"/>
  <c r="P121" i="2"/>
  <c r="R121" i="2" s="1"/>
  <c r="M31" i="1" s="1"/>
  <c r="AQ201" i="2"/>
  <c r="AQ124" i="2"/>
  <c r="AC283" i="2"/>
  <c r="AP285" i="2"/>
  <c r="K311" i="2"/>
  <c r="I310" i="2"/>
  <c r="K310" i="2" s="1"/>
  <c r="D53" i="1" s="1"/>
  <c r="V14" i="2"/>
  <c r="AM14" i="2"/>
  <c r="O181" i="2"/>
  <c r="AA193" i="2"/>
  <c r="AP72" i="2"/>
  <c r="V72" i="2"/>
  <c r="AG152" i="2"/>
  <c r="AI152" i="2" s="1"/>
  <c r="H36" i="1" s="1"/>
  <c r="AI153" i="2"/>
  <c r="AP106" i="2"/>
  <c r="AN351" i="2"/>
  <c r="AN350" i="2" s="1"/>
  <c r="AN345" i="2" s="1"/>
  <c r="L90" i="2"/>
  <c r="AN259" i="2"/>
  <c r="U316" i="2"/>
  <c r="U199" i="2"/>
  <c r="S193" i="2"/>
  <c r="S192" i="2" s="1"/>
  <c r="AM228" i="2"/>
  <c r="AQ246" i="2"/>
  <c r="AQ251" i="2"/>
  <c r="AQ227" i="2"/>
  <c r="AC248" i="2"/>
  <c r="AP217" i="2"/>
  <c r="V209" i="2"/>
  <c r="AQ172" i="2"/>
  <c r="AJ137" i="2"/>
  <c r="AC110" i="2"/>
  <c r="AC285" i="2"/>
  <c r="J315" i="2"/>
  <c r="AB310" i="2"/>
  <c r="K53" i="1" s="1"/>
  <c r="R351" i="2"/>
  <c r="AC306" i="2"/>
  <c r="U282" i="2"/>
  <c r="AP48" i="2"/>
  <c r="AJ47" i="2"/>
  <c r="AN204" i="2"/>
  <c r="AC157" i="2"/>
  <c r="AC131" i="2"/>
  <c r="AJ125" i="2"/>
  <c r="AC123" i="2"/>
  <c r="V100" i="2"/>
  <c r="AI94" i="2"/>
  <c r="AJ94" i="2" s="1"/>
  <c r="AC195" i="2"/>
  <c r="AC79" i="2"/>
  <c r="AC147" i="2"/>
  <c r="V86" i="2"/>
  <c r="U30" i="2"/>
  <c r="AM59" i="2"/>
  <c r="K170" i="2"/>
  <c r="M29" i="2"/>
  <c r="M11" i="2" s="1"/>
  <c r="AP235" i="2"/>
  <c r="AJ209" i="2"/>
  <c r="V92" i="2"/>
  <c r="AG330" i="2"/>
  <c r="AG90" i="2"/>
  <c r="AI90" i="2" s="1"/>
  <c r="H28" i="1" s="1"/>
  <c r="N189" i="2"/>
  <c r="X162" i="2"/>
  <c r="X151" i="2" s="1"/>
  <c r="U247" i="2"/>
  <c r="AJ131" i="2"/>
  <c r="AG55" i="2"/>
  <c r="AI55" i="2" s="1"/>
  <c r="H22" i="1" s="1"/>
  <c r="AC61" i="2"/>
  <c r="AI19" i="2"/>
  <c r="H15" i="1" s="1"/>
  <c r="O252" i="2"/>
  <c r="K194" i="2"/>
  <c r="AJ156" i="2"/>
  <c r="AJ106" i="2"/>
  <c r="AP76" i="2"/>
  <c r="AI199" i="2"/>
  <c r="AA224" i="2"/>
  <c r="AM312" i="2"/>
  <c r="AP328" i="2"/>
  <c r="AJ25" i="2"/>
  <c r="V13" i="2"/>
  <c r="AC45" i="2"/>
  <c r="AJ38" i="2"/>
  <c r="AP297" i="2"/>
  <c r="AM278" i="2"/>
  <c r="AM264" i="2"/>
  <c r="V245" i="2"/>
  <c r="AL183" i="2"/>
  <c r="V204" i="2"/>
  <c r="AL71" i="2"/>
  <c r="V68" i="2"/>
  <c r="AD162" i="2"/>
  <c r="V302" i="2"/>
  <c r="AB199" i="2"/>
  <c r="V164" i="2"/>
  <c r="AB247" i="2"/>
  <c r="AD152" i="2"/>
  <c r="AK152" i="2" s="1"/>
  <c r="AF159" i="2"/>
  <c r="AJ159" i="2" s="1"/>
  <c r="V57" i="2"/>
  <c r="AM57" i="2"/>
  <c r="AC94" i="2"/>
  <c r="AQ104" i="2"/>
  <c r="AM147" i="2"/>
  <c r="U44" i="2"/>
  <c r="AN44" i="2"/>
  <c r="V23" i="2"/>
  <c r="AC302" i="2"/>
  <c r="AM302" i="2"/>
  <c r="AC241" i="2"/>
  <c r="AI273" i="2"/>
  <c r="AH272" i="2"/>
  <c r="AE193" i="2"/>
  <c r="AE192" i="2" s="1"/>
  <c r="AL204" i="2"/>
  <c r="AL193" i="2" s="1"/>
  <c r="AF204" i="2"/>
  <c r="AJ204" i="2" s="1"/>
  <c r="AC52" i="2"/>
  <c r="AJ92" i="2"/>
  <c r="AP38" i="2"/>
  <c r="AC38" i="2"/>
  <c r="P19" i="2"/>
  <c r="R19" i="2" s="1"/>
  <c r="M15" i="1" s="1"/>
  <c r="R20" i="2"/>
  <c r="AC209" i="2"/>
  <c r="I90" i="2"/>
  <c r="AH70" i="2"/>
  <c r="AI70" i="2" s="1"/>
  <c r="H24" i="1" s="1"/>
  <c r="AI71" i="2"/>
  <c r="AP25" i="2"/>
  <c r="M346" i="2"/>
  <c r="N347" i="2"/>
  <c r="O347" i="2" s="1"/>
  <c r="AP238" i="2"/>
  <c r="K133" i="2"/>
  <c r="I121" i="2"/>
  <c r="I89" i="2" s="1"/>
  <c r="R81" i="2"/>
  <c r="V81" i="2" s="1"/>
  <c r="P70" i="2"/>
  <c r="R70" i="2" s="1"/>
  <c r="V70" i="2" s="1"/>
  <c r="V255" i="2"/>
  <c r="AK247" i="2"/>
  <c r="AN146" i="2"/>
  <c r="V37" i="2"/>
  <c r="AP211" i="2"/>
  <c r="AJ211" i="2"/>
  <c r="O168" i="2"/>
  <c r="AM168" i="2"/>
  <c r="U112" i="2"/>
  <c r="T108" i="2"/>
  <c r="T89" i="2" s="1"/>
  <c r="AM78" i="2"/>
  <c r="V175" i="2"/>
  <c r="AP175" i="2"/>
  <c r="K199" i="2"/>
  <c r="I193" i="2"/>
  <c r="K193" i="2" s="1"/>
  <c r="D42" i="1" s="1"/>
  <c r="AM61" i="2"/>
  <c r="AJ61" i="2"/>
  <c r="L145" i="2"/>
  <c r="AJ128" i="2"/>
  <c r="AM128" i="2"/>
  <c r="AC99" i="2"/>
  <c r="AP53" i="2"/>
  <c r="AP86" i="2"/>
  <c r="AE330" i="2"/>
  <c r="AE314" i="2" s="1"/>
  <c r="AP306" i="2"/>
  <c r="V25" i="2"/>
  <c r="AM164" i="2"/>
  <c r="AJ235" i="2"/>
  <c r="R170" i="2"/>
  <c r="AM237" i="2"/>
  <c r="AF112" i="2"/>
  <c r="AJ103" i="2"/>
  <c r="AC74" i="2"/>
  <c r="AL20" i="2"/>
  <c r="N170" i="2"/>
  <c r="R336" i="2"/>
  <c r="V336" i="2" s="1"/>
  <c r="V332" i="2"/>
  <c r="Q162" i="2"/>
  <c r="Q151" i="2" s="1"/>
  <c r="V156" i="2"/>
  <c r="V142" i="2"/>
  <c r="AC134" i="2"/>
  <c r="AA108" i="2"/>
  <c r="AA89" i="2" s="1"/>
  <c r="AJ105" i="2"/>
  <c r="AP61" i="2"/>
  <c r="AM125" i="2"/>
  <c r="AP82" i="2"/>
  <c r="R325" i="2"/>
  <c r="V325" i="2" s="1"/>
  <c r="V326" i="2"/>
  <c r="AJ319" i="2"/>
  <c r="AP294" i="2"/>
  <c r="AJ289" i="2"/>
  <c r="AI20" i="2"/>
  <c r="AB254" i="2"/>
  <c r="R247" i="2"/>
  <c r="AN199" i="2"/>
  <c r="O160" i="2"/>
  <c r="AK208" i="2"/>
  <c r="AK207" i="2" s="1"/>
  <c r="AC59" i="2"/>
  <c r="V53" i="2"/>
  <c r="AC48" i="2"/>
  <c r="AL43" i="2"/>
  <c r="R199" i="2"/>
  <c r="AP131" i="2"/>
  <c r="AP68" i="2"/>
  <c r="AD29" i="2"/>
  <c r="AF29" i="2" s="1"/>
  <c r="K81" i="2"/>
  <c r="AI188" i="2"/>
  <c r="AP81" i="2"/>
  <c r="N56" i="2"/>
  <c r="L55" i="2"/>
  <c r="AJ100" i="2"/>
  <c r="AP79" i="2"/>
  <c r="AP41" i="2"/>
  <c r="AP23" i="2"/>
  <c r="AN273" i="2"/>
  <c r="AK259" i="2"/>
  <c r="AP147" i="2"/>
  <c r="AQ148" i="2"/>
  <c r="AP332" i="2"/>
  <c r="AG272" i="2"/>
  <c r="AP283" i="2"/>
  <c r="O336" i="2"/>
  <c r="AJ323" i="2"/>
  <c r="AJ317" i="2"/>
  <c r="Z330" i="2"/>
  <c r="AB330" i="2" s="1"/>
  <c r="K59" i="1" s="1"/>
  <c r="T272" i="2"/>
  <c r="AC31" i="2"/>
  <c r="AM300" i="2"/>
  <c r="AM280" i="2"/>
  <c r="O232" i="2"/>
  <c r="O230" i="2"/>
  <c r="AP221" i="2"/>
  <c r="AM238" i="2"/>
  <c r="AM232" i="2"/>
  <c r="AM226" i="2"/>
  <c r="V214" i="2"/>
  <c r="AP209" i="2"/>
  <c r="V263" i="2"/>
  <c r="K183" i="2"/>
  <c r="O183" i="2" s="1"/>
  <c r="AJ171" i="2"/>
  <c r="N91" i="2"/>
  <c r="AP91" i="2" s="1"/>
  <c r="AB194" i="2"/>
  <c r="U208" i="2"/>
  <c r="AB163" i="2"/>
  <c r="AP128" i="2"/>
  <c r="AP35" i="2"/>
  <c r="AP234" i="2"/>
  <c r="L108" i="2"/>
  <c r="V306" i="2"/>
  <c r="AQ279" i="2"/>
  <c r="AK273" i="2"/>
  <c r="AQ138" i="2"/>
  <c r="AC137" i="2"/>
  <c r="AJ72" i="2"/>
  <c r="O306" i="2"/>
  <c r="AJ352" i="2"/>
  <c r="AO336" i="2"/>
  <c r="U331" i="2"/>
  <c r="AP321" i="2"/>
  <c r="AP317" i="2"/>
  <c r="K325" i="2"/>
  <c r="AF311" i="2"/>
  <c r="AJ311" i="2" s="1"/>
  <c r="K305" i="2"/>
  <c r="AK336" i="2"/>
  <c r="AK351" i="2"/>
  <c r="AK350" i="2" s="1"/>
  <c r="AK345" i="2" s="1"/>
  <c r="N351" i="2"/>
  <c r="E67" i="1" s="1"/>
  <c r="Q67" i="1" s="1"/>
  <c r="AN336" i="2"/>
  <c r="AN330" i="2" s="1"/>
  <c r="AP326" i="2"/>
  <c r="AP323" i="2"/>
  <c r="AM306" i="2"/>
  <c r="O308" i="2"/>
  <c r="AP337" i="2"/>
  <c r="S272" i="2"/>
  <c r="Y325" i="2"/>
  <c r="Q315" i="2"/>
  <c r="Q330" i="2"/>
  <c r="AM220" i="2"/>
  <c r="O220" i="2"/>
  <c r="O115" i="2"/>
  <c r="AP78" i="2"/>
  <c r="O78" i="2"/>
  <c r="O237" i="2"/>
  <c r="L121" i="2"/>
  <c r="N121" i="2" s="1"/>
  <c r="Y199" i="2"/>
  <c r="X193" i="2"/>
  <c r="AG162" i="2"/>
  <c r="AI163" i="2"/>
  <c r="AJ163" i="2" s="1"/>
  <c r="AC337" i="2"/>
  <c r="AQ329" i="2"/>
  <c r="AQ318" i="2"/>
  <c r="AP319" i="2"/>
  <c r="O280" i="2"/>
  <c r="AL273" i="2"/>
  <c r="AP250" i="2"/>
  <c r="AP264" i="2"/>
  <c r="AQ229" i="2"/>
  <c r="AP214" i="2"/>
  <c r="O234" i="2"/>
  <c r="AP228" i="2"/>
  <c r="AC221" i="2"/>
  <c r="O238" i="2"/>
  <c r="AJ213" i="2"/>
  <c r="AP202" i="2"/>
  <c r="AN170" i="2"/>
  <c r="AP181" i="2"/>
  <c r="AK112" i="2"/>
  <c r="AK108" i="2" s="1"/>
  <c r="O128" i="2"/>
  <c r="AM157" i="2"/>
  <c r="AM131" i="2"/>
  <c r="AP125" i="2"/>
  <c r="AO94" i="2"/>
  <c r="AN133" i="2"/>
  <c r="AP130" i="2"/>
  <c r="AK99" i="2"/>
  <c r="AF40" i="2"/>
  <c r="AJ40" i="2" s="1"/>
  <c r="AL44" i="2"/>
  <c r="AQ39" i="2"/>
  <c r="AN20" i="2"/>
  <c r="AM53" i="2"/>
  <c r="AM123" i="2"/>
  <c r="P108" i="2"/>
  <c r="AN115" i="2"/>
  <c r="AP230" i="2"/>
  <c r="AQ155" i="2"/>
  <c r="AM160" i="2"/>
  <c r="AC237" i="2"/>
  <c r="AP103" i="2"/>
  <c r="AQ268" i="2"/>
  <c r="AL299" i="2"/>
  <c r="AM354" i="2"/>
  <c r="X272" i="2"/>
  <c r="R282" i="2"/>
  <c r="AL30" i="2"/>
  <c r="AL29" i="2" s="1"/>
  <c r="AJ45" i="2"/>
  <c r="J29" i="2"/>
  <c r="J11" i="2" s="1"/>
  <c r="AL12" i="2"/>
  <c r="AK240" i="2"/>
  <c r="S259" i="2"/>
  <c r="U259" i="2" s="1"/>
  <c r="N50" i="1" s="1"/>
  <c r="AH224" i="2"/>
  <c r="Y234" i="2"/>
  <c r="W224" i="2"/>
  <c r="J207" i="2"/>
  <c r="J192" i="2" s="1"/>
  <c r="AI194" i="2"/>
  <c r="AJ194" i="2" s="1"/>
  <c r="AG193" i="2"/>
  <c r="Z162" i="2"/>
  <c r="Z151" i="2" s="1"/>
  <c r="W207" i="2"/>
  <c r="K180" i="2"/>
  <c r="O180" i="2" s="1"/>
  <c r="AB170" i="2"/>
  <c r="AH162" i="2"/>
  <c r="AH151" i="2" s="1"/>
  <c r="AI52" i="2"/>
  <c r="AG51" i="2"/>
  <c r="AA207" i="2"/>
  <c r="N188" i="2"/>
  <c r="U85" i="2"/>
  <c r="T84" i="2"/>
  <c r="U84" i="2" s="1"/>
  <c r="N25" i="1" s="1"/>
  <c r="AF66" i="2"/>
  <c r="AD70" i="2"/>
  <c r="AF70" i="2" s="1"/>
  <c r="AF71" i="2"/>
  <c r="R56" i="2"/>
  <c r="V56" i="2" s="1"/>
  <c r="P55" i="2"/>
  <c r="R55" i="2" s="1"/>
  <c r="M22" i="1" s="1"/>
  <c r="AB85" i="2"/>
  <c r="AC85" i="2" s="1"/>
  <c r="Z84" i="2"/>
  <c r="AB84" i="2" s="1"/>
  <c r="R189" i="2"/>
  <c r="V189" i="2" s="1"/>
  <c r="P188" i="2"/>
  <c r="R188" i="2" s="1"/>
  <c r="M193" i="2"/>
  <c r="M192" i="2" s="1"/>
  <c r="AB189" i="2"/>
  <c r="AA188" i="2"/>
  <c r="AB188" i="2" s="1"/>
  <c r="K39" i="1" s="1"/>
  <c r="V334" i="2"/>
  <c r="R305" i="2"/>
  <c r="O285" i="2"/>
  <c r="O264" i="2"/>
  <c r="AM250" i="2"/>
  <c r="AQ265" i="2"/>
  <c r="AJ252" i="2"/>
  <c r="AP243" i="2"/>
  <c r="O226" i="2"/>
  <c r="T207" i="2"/>
  <c r="U207" i="2" s="1"/>
  <c r="N45" i="1" s="1"/>
  <c r="AQ187" i="2"/>
  <c r="R208" i="2"/>
  <c r="AK146" i="2"/>
  <c r="AD207" i="2"/>
  <c r="AF207" i="2" s="1"/>
  <c r="AP168" i="2"/>
  <c r="AP171" i="2"/>
  <c r="AQ129" i="2"/>
  <c r="AK127" i="2"/>
  <c r="AN127" i="2"/>
  <c r="AP100" i="2"/>
  <c r="Q11" i="2"/>
  <c r="AC78" i="2"/>
  <c r="AP40" i="2"/>
  <c r="P90" i="2"/>
  <c r="O130" i="2"/>
  <c r="P193" i="2"/>
  <c r="R193" i="2" s="1"/>
  <c r="M42" i="1" s="1"/>
  <c r="AQ102" i="2"/>
  <c r="R44" i="2"/>
  <c r="AP220" i="2"/>
  <c r="Q272" i="2"/>
  <c r="Q223" i="2" s="1"/>
  <c r="AP263" i="2"/>
  <c r="AN225" i="2"/>
  <c r="AK204" i="2"/>
  <c r="N194" i="2"/>
  <c r="Z193" i="2"/>
  <c r="Z192" i="2" s="1"/>
  <c r="K189" i="2"/>
  <c r="I188" i="2"/>
  <c r="K188" i="2" s="1"/>
  <c r="R115" i="2"/>
  <c r="AJ91" i="2"/>
  <c r="AO71" i="2"/>
  <c r="U20" i="2"/>
  <c r="T19" i="2"/>
  <c r="AB20" i="2"/>
  <c r="Z19" i="2"/>
  <c r="AF85" i="2"/>
  <c r="N199" i="2"/>
  <c r="L193" i="2"/>
  <c r="AP343" i="2"/>
  <c r="AP300" i="2"/>
  <c r="AC296" i="2"/>
  <c r="AL225" i="2"/>
  <c r="J224" i="2"/>
  <c r="AC232" i="2"/>
  <c r="AL207" i="2"/>
  <c r="AA162" i="2"/>
  <c r="M90" i="2"/>
  <c r="AO90" i="2" s="1"/>
  <c r="AQ73" i="2"/>
  <c r="N109" i="2"/>
  <c r="O109" i="2" s="1"/>
  <c r="AL56" i="2"/>
  <c r="AQ22" i="2"/>
  <c r="AP27" i="2"/>
  <c r="AJ12" i="2"/>
  <c r="AJ270" i="2"/>
  <c r="AP95" i="2"/>
  <c r="AQ62" i="2"/>
  <c r="AQ158" i="2"/>
  <c r="AJ300" i="2"/>
  <c r="O294" i="2"/>
  <c r="AP289" i="2"/>
  <c r="AF305" i="2"/>
  <c r="AK20" i="2"/>
  <c r="AC41" i="2"/>
  <c r="AP31" i="2"/>
  <c r="AO20" i="2"/>
  <c r="T29" i="2"/>
  <c r="AO30" i="2"/>
  <c r="AO29" i="2" s="1"/>
  <c r="AO225" i="2"/>
  <c r="S224" i="2"/>
  <c r="AD193" i="2"/>
  <c r="AF199" i="2"/>
  <c r="Y189" i="2"/>
  <c r="W188" i="2"/>
  <c r="Y188" i="2" s="1"/>
  <c r="AI85" i="2"/>
  <c r="AG84" i="2"/>
  <c r="AI84" i="2" s="1"/>
  <c r="H25" i="1" s="1"/>
  <c r="K163" i="2"/>
  <c r="I162" i="2"/>
  <c r="AF115" i="2"/>
  <c r="AJ115" i="2" s="1"/>
  <c r="AB67" i="2"/>
  <c r="Z66" i="2"/>
  <c r="N85" i="2"/>
  <c r="L84" i="2"/>
  <c r="N84" i="2" s="1"/>
  <c r="AF84" i="2"/>
  <c r="N259" i="2"/>
  <c r="E50" i="1" s="1"/>
  <c r="N260" i="2"/>
  <c r="O260" i="2" s="1"/>
  <c r="AI30" i="2"/>
  <c r="AJ30" i="2" s="1"/>
  <c r="AG29" i="2"/>
  <c r="Y20" i="2"/>
  <c r="X19" i="2"/>
  <c r="Y19" i="2" s="1"/>
  <c r="AB13" i="2"/>
  <c r="AC13" i="2" s="1"/>
  <c r="Z12" i="2"/>
  <c r="AB12" i="2" s="1"/>
  <c r="K14" i="1" s="1"/>
  <c r="Q14" i="1" s="1"/>
  <c r="AP45" i="2"/>
  <c r="AM45" i="2"/>
  <c r="AI44" i="2"/>
  <c r="AH43" i="2"/>
  <c r="AH11" i="2" s="1"/>
  <c r="L43" i="2"/>
  <c r="N43" i="2" s="1"/>
  <c r="O43" i="2" s="1"/>
  <c r="N47" i="2"/>
  <c r="AP47" i="2" s="1"/>
  <c r="Y30" i="2"/>
  <c r="X29" i="2"/>
  <c r="Y29" i="2" s="1"/>
  <c r="AO44" i="2"/>
  <c r="R30" i="2"/>
  <c r="P29" i="2"/>
  <c r="N13" i="2"/>
  <c r="O13" i="2" s="1"/>
  <c r="AQ13" i="2" s="1"/>
  <c r="L12" i="2"/>
  <c r="AQ24" i="2"/>
  <c r="AN13" i="2"/>
  <c r="K12" i="2"/>
  <c r="AQ77" i="2"/>
  <c r="AQ34" i="2"/>
  <c r="AP14" i="2"/>
  <c r="AF20" i="2"/>
  <c r="AD19" i="2"/>
  <c r="AF19" i="2" s="1"/>
  <c r="Y12" i="2"/>
  <c r="K20" i="2"/>
  <c r="D15" i="1" s="1"/>
  <c r="AK30" i="2"/>
  <c r="AK29" i="2" s="1"/>
  <c r="I272" i="2"/>
  <c r="K299" i="2"/>
  <c r="O299" i="2" s="1"/>
  <c r="AQ327" i="2"/>
  <c r="X330" i="2"/>
  <c r="O323" i="2"/>
  <c r="AB311" i="2"/>
  <c r="AC311" i="2" s="1"/>
  <c r="AM297" i="2"/>
  <c r="AM292" i="2"/>
  <c r="AK325" i="2"/>
  <c r="V311" i="2"/>
  <c r="AK299" i="2"/>
  <c r="AD272" i="2"/>
  <c r="V312" i="2"/>
  <c r="O354" i="2"/>
  <c r="AM323" i="2"/>
  <c r="M314" i="2"/>
  <c r="U291" i="2"/>
  <c r="AF331" i="2"/>
  <c r="AJ331" i="2" s="1"/>
  <c r="AN291" i="2"/>
  <c r="AJ337" i="2"/>
  <c r="AO315" i="2"/>
  <c r="I315" i="2"/>
  <c r="G53" i="1"/>
  <c r="I53" i="1" s="1"/>
  <c r="AJ310" i="2"/>
  <c r="Z315" i="2"/>
  <c r="AM287" i="2"/>
  <c r="AL351" i="2"/>
  <c r="AL350" i="2" s="1"/>
  <c r="AL345" i="2" s="1"/>
  <c r="AN316" i="2"/>
  <c r="AQ309" i="2"/>
  <c r="N305" i="2"/>
  <c r="V292" i="2"/>
  <c r="AL305" i="2"/>
  <c r="S315" i="2"/>
  <c r="U315" i="2" s="1"/>
  <c r="N57" i="1" s="1"/>
  <c r="K316" i="2"/>
  <c r="AL336" i="2"/>
  <c r="AL330" i="2" s="1"/>
  <c r="M272" i="2"/>
  <c r="AD346" i="2"/>
  <c r="AF346" i="2" s="1"/>
  <c r="G62" i="1" s="1"/>
  <c r="AF347" i="2"/>
  <c r="AJ347" i="2" s="1"/>
  <c r="AO345" i="2"/>
  <c r="AL282" i="2"/>
  <c r="AB316" i="2"/>
  <c r="AL291" i="2"/>
  <c r="AK282" i="2"/>
  <c r="AM283" i="2"/>
  <c r="AQ324" i="2"/>
  <c r="V297" i="2"/>
  <c r="AI342" i="2"/>
  <c r="AJ342" i="2" s="1"/>
  <c r="AG341" i="2"/>
  <c r="AI341" i="2" s="1"/>
  <c r="AL325" i="2"/>
  <c r="AI282" i="2"/>
  <c r="AJ282" i="2" s="1"/>
  <c r="AD315" i="2"/>
  <c r="AF315" i="2" s="1"/>
  <c r="X315" i="2"/>
  <c r="Z272" i="2"/>
  <c r="R316" i="2"/>
  <c r="P315" i="2"/>
  <c r="P350" i="2"/>
  <c r="AQ355" i="2"/>
  <c r="O334" i="2"/>
  <c r="AQ335" i="2"/>
  <c r="U299" i="2"/>
  <c r="AP299" i="2" s="1"/>
  <c r="AP308" i="2"/>
  <c r="AN282" i="2"/>
  <c r="AN305" i="2"/>
  <c r="N316" i="2"/>
  <c r="AE272" i="2"/>
  <c r="AE223" i="2" s="1"/>
  <c r="AN342" i="2"/>
  <c r="N282" i="2"/>
  <c r="AQ307" i="2"/>
  <c r="AQ256" i="2"/>
  <c r="V45" i="2"/>
  <c r="O326" i="2"/>
  <c r="AQ244" i="2"/>
  <c r="AQ249" i="2"/>
  <c r="AP173" i="2"/>
  <c r="AQ275" i="2"/>
  <c r="AQ344" i="2"/>
  <c r="AQ304" i="2"/>
  <c r="AQ231" i="2"/>
  <c r="AQ49" i="2"/>
  <c r="AM118" i="2"/>
  <c r="AQ161" i="2"/>
  <c r="AQ132" i="2"/>
  <c r="AQ340" i="2"/>
  <c r="AQ198" i="2"/>
  <c r="AQ150" i="2"/>
  <c r="AQ353" i="2"/>
  <c r="AQ239" i="2"/>
  <c r="AQ203" i="2"/>
  <c r="AQ333" i="2"/>
  <c r="V287" i="2"/>
  <c r="AQ236" i="2"/>
  <c r="V118" i="2"/>
  <c r="AQ83" i="2"/>
  <c r="AQ144" i="2"/>
  <c r="AQ126" i="2"/>
  <c r="AQ338" i="2"/>
  <c r="O312" i="2"/>
  <c r="AQ281" i="2"/>
  <c r="V273" i="2"/>
  <c r="AQ262" i="2"/>
  <c r="AQ222" i="2"/>
  <c r="AQ169" i="2"/>
  <c r="AQ96" i="2"/>
  <c r="AQ15" i="2"/>
  <c r="AQ288" i="2"/>
  <c r="AQ293" i="2"/>
  <c r="AQ111" i="2"/>
  <c r="AM296" i="2"/>
  <c r="V343" i="2"/>
  <c r="AQ322" i="2"/>
  <c r="V308" i="2"/>
  <c r="AQ253" i="2"/>
  <c r="AP213" i="2"/>
  <c r="V217" i="2"/>
  <c r="AQ206" i="2"/>
  <c r="AQ191" i="2"/>
  <c r="AP160" i="2"/>
  <c r="AQ87" i="2"/>
  <c r="AQ80" i="2"/>
  <c r="AQ75" i="2"/>
  <c r="AQ69" i="2"/>
  <c r="AQ46" i="2"/>
  <c r="AQ32" i="2"/>
  <c r="AQ36" i="2"/>
  <c r="AQ271" i="2"/>
  <c r="AQ313" i="2"/>
  <c r="AQ298" i="2"/>
  <c r="AQ60" i="2"/>
  <c r="AQ54" i="2"/>
  <c r="AQ196" i="2"/>
  <c r="AQ176" i="2"/>
  <c r="AJ130" i="2"/>
  <c r="AJ118" i="2"/>
  <c r="AQ28" i="2"/>
  <c r="AQ290" i="2"/>
  <c r="AQ301" i="2"/>
  <c r="AQ286" i="2"/>
  <c r="AP339" i="2"/>
  <c r="AQ284" i="2"/>
  <c r="AQ242" i="2"/>
  <c r="AQ219" i="2"/>
  <c r="AQ216" i="2"/>
  <c r="AQ210" i="2"/>
  <c r="AQ185" i="2"/>
  <c r="V177" i="2"/>
  <c r="AM130" i="2"/>
  <c r="AM154" i="2"/>
  <c r="AC47" i="2"/>
  <c r="O41" i="2"/>
  <c r="AQ179" i="2"/>
  <c r="AQ165" i="2"/>
  <c r="AQ174" i="2"/>
  <c r="AQ107" i="2"/>
  <c r="AQ98" i="2"/>
  <c r="AQ58" i="2"/>
  <c r="AN112" i="2"/>
  <c r="AN108" i="2" s="1"/>
  <c r="AQ117" i="2"/>
  <c r="AP127" i="2"/>
  <c r="AQ320" i="2"/>
  <c r="AP278" i="2"/>
  <c r="AP248" i="2"/>
  <c r="AP274" i="2"/>
  <c r="AP257" i="2"/>
  <c r="AP252" i="2"/>
  <c r="AJ248" i="2"/>
  <c r="AQ215" i="2"/>
  <c r="V213" i="2"/>
  <c r="V168" i="2"/>
  <c r="AC153" i="2"/>
  <c r="O147" i="2"/>
  <c r="AQ93" i="2"/>
  <c r="AM116" i="2"/>
  <c r="AM321" i="2"/>
  <c r="AQ266" i="2"/>
  <c r="AP195" i="2"/>
  <c r="V180" i="2"/>
  <c r="AP166" i="2"/>
  <c r="AJ134" i="2"/>
  <c r="AP105" i="2"/>
  <c r="AQ65" i="2"/>
  <c r="AQ26" i="2"/>
  <c r="AQ42" i="2"/>
  <c r="V94" i="2"/>
  <c r="AQ303" i="2"/>
  <c r="O250" i="2"/>
  <c r="AQ258" i="2"/>
  <c r="AQ233" i="2"/>
  <c r="AP255" i="2"/>
  <c r="AQ167" i="2"/>
  <c r="AQ182" i="2"/>
  <c r="AQ135" i="2"/>
  <c r="AC119" i="2"/>
  <c r="AC113" i="2"/>
  <c r="V122" i="2"/>
  <c r="V105" i="2"/>
  <c r="AM110" i="2"/>
  <c r="AQ120" i="2"/>
  <c r="AQ295" i="2"/>
  <c r="AQ114" i="2"/>
  <c r="AP123" i="2"/>
  <c r="AP116" i="2"/>
  <c r="N118" i="2"/>
  <c r="O118" i="2" s="1"/>
  <c r="Y122" i="2"/>
  <c r="AC122" i="2" s="1"/>
  <c r="O123" i="2"/>
  <c r="R85" i="2"/>
  <c r="P84" i="2"/>
  <c r="R84" i="2" s="1"/>
  <c r="O95" i="2"/>
  <c r="O100" i="2"/>
  <c r="O99" i="2"/>
  <c r="AQ149" i="2"/>
  <c r="O283" i="2"/>
  <c r="K85" i="2"/>
  <c r="I84" i="2"/>
  <c r="K84" i="2" s="1"/>
  <c r="K71" i="2"/>
  <c r="I70" i="2"/>
  <c r="K70" i="2" s="1"/>
  <c r="D24" i="1" s="1"/>
  <c r="I51" i="2"/>
  <c r="K52" i="2"/>
  <c r="O52" i="2" s="1"/>
  <c r="AM276" i="2"/>
  <c r="AQ277" i="2"/>
  <c r="AM343" i="2"/>
  <c r="O343" i="2"/>
  <c r="AM339" i="2"/>
  <c r="O339" i="2"/>
  <c r="AM317" i="2"/>
  <c r="O317" i="2"/>
  <c r="N325" i="2"/>
  <c r="L315" i="2"/>
  <c r="Y273" i="2"/>
  <c r="AC273" i="2" s="1"/>
  <c r="W272" i="2"/>
  <c r="AB269" i="2"/>
  <c r="AP269" i="2" s="1"/>
  <c r="AI240" i="2"/>
  <c r="AG224" i="2"/>
  <c r="K263" i="2"/>
  <c r="I259" i="2"/>
  <c r="U254" i="2"/>
  <c r="AP254" i="2" s="1"/>
  <c r="T224" i="2"/>
  <c r="AM245" i="2"/>
  <c r="O245" i="2"/>
  <c r="AI208" i="2"/>
  <c r="AJ208" i="2" s="1"/>
  <c r="AG207" i="2"/>
  <c r="Y163" i="2"/>
  <c r="W162" i="2"/>
  <c r="N153" i="2"/>
  <c r="AN153" i="2"/>
  <c r="L152" i="2"/>
  <c r="AL146" i="2"/>
  <c r="K146" i="2"/>
  <c r="J145" i="2"/>
  <c r="AE152" i="2"/>
  <c r="AF153" i="2"/>
  <c r="AL122" i="2"/>
  <c r="K122" i="2"/>
  <c r="J121" i="2"/>
  <c r="V113" i="2"/>
  <c r="O40" i="2"/>
  <c r="I29" i="2"/>
  <c r="I11" i="2" s="1"/>
  <c r="K11" i="2" s="1"/>
  <c r="N16" i="5"/>
  <c r="O342" i="2"/>
  <c r="AM348" i="2"/>
  <c r="O348" i="2"/>
  <c r="AP352" i="2"/>
  <c r="U351" i="2"/>
  <c r="S350" i="2"/>
  <c r="U350" i="2" s="1"/>
  <c r="Y347" i="2"/>
  <c r="AC347" i="2" s="1"/>
  <c r="W346" i="2"/>
  <c r="AO342" i="2"/>
  <c r="U342" i="2"/>
  <c r="T341" i="2"/>
  <c r="AK331" i="2"/>
  <c r="L330" i="2"/>
  <c r="N330" i="2" s="1"/>
  <c r="N331" i="2"/>
  <c r="S330" i="2"/>
  <c r="Y316" i="2"/>
  <c r="W315" i="2"/>
  <c r="K331" i="2"/>
  <c r="AP292" i="2"/>
  <c r="J53" i="1"/>
  <c r="AA314" i="2"/>
  <c r="O291" i="2"/>
  <c r="AM294" i="2"/>
  <c r="AC276" i="2"/>
  <c r="AM289" i="2"/>
  <c r="AP280" i="2"/>
  <c r="AM270" i="2"/>
  <c r="O270" i="2"/>
  <c r="P272" i="2"/>
  <c r="AL240" i="2"/>
  <c r="R254" i="2"/>
  <c r="P224" i="2"/>
  <c r="AF240" i="2"/>
  <c r="AD224" i="2"/>
  <c r="AM218" i="2"/>
  <c r="O218" i="2"/>
  <c r="K213" i="2"/>
  <c r="I207" i="2"/>
  <c r="AM202" i="2"/>
  <c r="O202" i="2"/>
  <c r="AM197" i="2"/>
  <c r="O197" i="2"/>
  <c r="P207" i="2"/>
  <c r="V181" i="2"/>
  <c r="AP178" i="2"/>
  <c r="R163" i="2"/>
  <c r="P162" i="2"/>
  <c r="R162" i="2" s="1"/>
  <c r="AK177" i="2"/>
  <c r="AO146" i="2"/>
  <c r="N145" i="2"/>
  <c r="AL153" i="2"/>
  <c r="AC171" i="2"/>
  <c r="AM171" i="2"/>
  <c r="V159" i="2"/>
  <c r="U153" i="2"/>
  <c r="V153" i="2" s="1"/>
  <c r="S152" i="2"/>
  <c r="U146" i="2"/>
  <c r="S145" i="2"/>
  <c r="U145" i="2" s="1"/>
  <c r="N32" i="1" s="1"/>
  <c r="AP136" i="2"/>
  <c r="AP134" i="2"/>
  <c r="O134" i="2"/>
  <c r="AM166" i="2"/>
  <c r="AJ133" i="2"/>
  <c r="U99" i="2"/>
  <c r="S90" i="2"/>
  <c r="AM156" i="2"/>
  <c r="Y136" i="2"/>
  <c r="AC136" i="2" s="1"/>
  <c r="W121" i="2"/>
  <c r="Y121" i="2" s="1"/>
  <c r="AM137" i="2"/>
  <c r="O137" i="2"/>
  <c r="O133" i="2"/>
  <c r="S121" i="2"/>
  <c r="U121" i="2" s="1"/>
  <c r="N31" i="1" s="1"/>
  <c r="U109" i="2"/>
  <c r="V109" i="2" s="1"/>
  <c r="S108" i="2"/>
  <c r="AK94" i="2"/>
  <c r="AM86" i="2"/>
  <c r="O86" i="2"/>
  <c r="AM79" i="2"/>
  <c r="O79" i="2"/>
  <c r="AM74" i="2"/>
  <c r="O74" i="2"/>
  <c r="AM68" i="2"/>
  <c r="O68" i="2"/>
  <c r="AP133" i="2"/>
  <c r="AL112" i="2"/>
  <c r="AL108" i="2" s="1"/>
  <c r="AP113" i="2"/>
  <c r="M23" i="1"/>
  <c r="AM134" i="2"/>
  <c r="AM100" i="2"/>
  <c r="U66" i="2"/>
  <c r="N23" i="1" s="1"/>
  <c r="AF56" i="2"/>
  <c r="AE55" i="2"/>
  <c r="AF55" i="2" s="1"/>
  <c r="U52" i="2"/>
  <c r="V52" i="2" s="1"/>
  <c r="S51" i="2"/>
  <c r="AM25" i="2"/>
  <c r="O25" i="2"/>
  <c r="AM21" i="2"/>
  <c r="O21" i="2"/>
  <c r="AQ21" i="2" s="1"/>
  <c r="O113" i="2"/>
  <c r="AJ99" i="2"/>
  <c r="AN63" i="2"/>
  <c r="AN55" i="2" s="1"/>
  <c r="AF52" i="2"/>
  <c r="AE51" i="2"/>
  <c r="AF44" i="2"/>
  <c r="AD43" i="2"/>
  <c r="AM38" i="2"/>
  <c r="O38" i="2"/>
  <c r="AB29" i="2"/>
  <c r="O64" i="2"/>
  <c r="Y342" i="2"/>
  <c r="AC342" i="2" s="1"/>
  <c r="X341" i="2"/>
  <c r="O254" i="2"/>
  <c r="AM241" i="2"/>
  <c r="O241" i="2"/>
  <c r="N156" i="2"/>
  <c r="AN156" i="2"/>
  <c r="AI146" i="2"/>
  <c r="AJ146" i="2" s="1"/>
  <c r="AH145" i="2"/>
  <c r="AI145" i="2" s="1"/>
  <c r="H32" i="1" s="1"/>
  <c r="AH121" i="2"/>
  <c r="AI121" i="2" s="1"/>
  <c r="H31" i="1" s="1"/>
  <c r="AI109" i="2"/>
  <c r="AJ109" i="2" s="1"/>
  <c r="AH108" i="2"/>
  <c r="O63" i="2"/>
  <c r="AC105" i="2"/>
  <c r="AM91" i="2"/>
  <c r="AM109" i="2"/>
  <c r="Y51" i="2"/>
  <c r="O44" i="2"/>
  <c r="AM33" i="2"/>
  <c r="O33" i="2"/>
  <c r="W11" i="2"/>
  <c r="Z350" i="2"/>
  <c r="AB351" i="2"/>
  <c r="I350" i="2"/>
  <c r="K351" i="2"/>
  <c r="J64" i="1"/>
  <c r="AC348" i="2"/>
  <c r="R342" i="2"/>
  <c r="P341" i="2"/>
  <c r="R341" i="2" s="1"/>
  <c r="AC334" i="2"/>
  <c r="AI336" i="2"/>
  <c r="AH330" i="2"/>
  <c r="AM328" i="2"/>
  <c r="O328" i="2"/>
  <c r="AQ321" i="2"/>
  <c r="AM319" i="2"/>
  <c r="O319" i="2"/>
  <c r="V300" i="2"/>
  <c r="V310" i="2"/>
  <c r="V296" i="2"/>
  <c r="AM274" i="2"/>
  <c r="O274" i="2"/>
  <c r="Y269" i="2"/>
  <c r="W259" i="2"/>
  <c r="N240" i="2"/>
  <c r="L224" i="2"/>
  <c r="AM257" i="2"/>
  <c r="O257" i="2"/>
  <c r="AA272" i="2"/>
  <c r="AM261" i="2"/>
  <c r="O261" i="2"/>
  <c r="K247" i="2"/>
  <c r="I224" i="2"/>
  <c r="AM243" i="2"/>
  <c r="O243" i="2"/>
  <c r="AB240" i="2"/>
  <c r="AC240" i="2" s="1"/>
  <c r="Z224" i="2"/>
  <c r="AC252" i="2"/>
  <c r="AM217" i="2"/>
  <c r="AM211" i="2"/>
  <c r="O211" i="2"/>
  <c r="AM205" i="2"/>
  <c r="O205" i="2"/>
  <c r="AJ264" i="2"/>
  <c r="AN208" i="2"/>
  <c r="AN207" i="2" s="1"/>
  <c r="N208" i="2"/>
  <c r="L207" i="2"/>
  <c r="S162" i="2"/>
  <c r="U162" i="2" s="1"/>
  <c r="N38" i="1" s="1"/>
  <c r="AP184" i="2"/>
  <c r="AK156" i="2"/>
  <c r="N163" i="2"/>
  <c r="L162" i="2"/>
  <c r="AO133" i="2"/>
  <c r="AM177" i="2"/>
  <c r="AB142" i="2"/>
  <c r="AP142" i="2" s="1"/>
  <c r="K94" i="2"/>
  <c r="J90" i="2"/>
  <c r="AB146" i="2"/>
  <c r="AO127" i="2"/>
  <c r="G32" i="1"/>
  <c r="AK133" i="2"/>
  <c r="O112" i="2"/>
  <c r="W108" i="2"/>
  <c r="AP59" i="2"/>
  <c r="O59" i="2"/>
  <c r="E20" i="1"/>
  <c r="AM175" i="2"/>
  <c r="K127" i="2"/>
  <c r="AL127" i="2"/>
  <c r="V125" i="2"/>
  <c r="O61" i="2"/>
  <c r="AM35" i="2"/>
  <c r="O35" i="2"/>
  <c r="AM31" i="2"/>
  <c r="O31" i="2"/>
  <c r="AM113" i="2"/>
  <c r="AM99" i="2"/>
  <c r="D18" i="1"/>
  <c r="AD121" i="2"/>
  <c r="AF121" i="2" s="1"/>
  <c r="Y67" i="2"/>
  <c r="X66" i="2"/>
  <c r="AO56" i="2"/>
  <c r="AO55" i="2" s="1"/>
  <c r="S55" i="2"/>
  <c r="U55" i="2" s="1"/>
  <c r="AN52" i="2"/>
  <c r="J18" i="1"/>
  <c r="AM37" i="2"/>
  <c r="O37" i="2"/>
  <c r="K19" i="2"/>
  <c r="O53" i="2"/>
  <c r="AP348" i="2"/>
  <c r="V348" i="2"/>
  <c r="E60" i="1"/>
  <c r="P330" i="2"/>
  <c r="R331" i="2"/>
  <c r="AM332" i="2"/>
  <c r="AP270" i="2"/>
  <c r="V270" i="2"/>
  <c r="Z259" i="2"/>
  <c r="AB259" i="2" s="1"/>
  <c r="K50" i="1" s="1"/>
  <c r="AB260" i="2"/>
  <c r="AC260" i="2" s="1"/>
  <c r="AM142" i="2"/>
  <c r="O142" i="2"/>
  <c r="M32" i="1"/>
  <c r="R152" i="2"/>
  <c r="O136" i="2"/>
  <c r="AC118" i="2"/>
  <c r="N67" i="2"/>
  <c r="L66" i="2"/>
  <c r="AM47" i="2"/>
  <c r="AL63" i="2"/>
  <c r="Y56" i="2"/>
  <c r="W55" i="2"/>
  <c r="Y55" i="2" s="1"/>
  <c r="AM105" i="2"/>
  <c r="AD350" i="2"/>
  <c r="AF351" i="2"/>
  <c r="U347" i="2"/>
  <c r="S346" i="2"/>
  <c r="I16" i="5"/>
  <c r="AG350" i="2"/>
  <c r="AI351" i="2"/>
  <c r="AM352" i="2"/>
  <c r="O352" i="2"/>
  <c r="AL342" i="2"/>
  <c r="J341" i="2"/>
  <c r="AK342" i="2"/>
  <c r="AP334" i="2"/>
  <c r="AF336" i="2"/>
  <c r="AD330" i="2"/>
  <c r="AM337" i="2"/>
  <c r="Y331" i="2"/>
  <c r="AC331" i="2" s="1"/>
  <c r="W330" i="2"/>
  <c r="AM334" i="2"/>
  <c r="AG315" i="2"/>
  <c r="AI325" i="2"/>
  <c r="AJ325" i="2" s="1"/>
  <c r="AP296" i="2"/>
  <c r="O296" i="2"/>
  <c r="K273" i="2"/>
  <c r="J272" i="2"/>
  <c r="K272" i="2" s="1"/>
  <c r="K269" i="2"/>
  <c r="J259" i="2"/>
  <c r="O248" i="2"/>
  <c r="AM255" i="2"/>
  <c r="O255" i="2"/>
  <c r="L272" i="2"/>
  <c r="AF260" i="2"/>
  <c r="AJ260" i="2" s="1"/>
  <c r="AD259" i="2"/>
  <c r="AF259" i="2" s="1"/>
  <c r="Y254" i="2"/>
  <c r="AC254" i="2" s="1"/>
  <c r="X224" i="2"/>
  <c r="M224" i="2"/>
  <c r="AM221" i="2"/>
  <c r="O221" i="2"/>
  <c r="R240" i="2"/>
  <c r="O190" i="2"/>
  <c r="AQ190" i="2" s="1"/>
  <c r="AM209" i="2"/>
  <c r="O209" i="2"/>
  <c r="O204" i="2"/>
  <c r="AM200" i="2"/>
  <c r="O200" i="2"/>
  <c r="AM195" i="2"/>
  <c r="O195" i="2"/>
  <c r="X207" i="2"/>
  <c r="AK163" i="2"/>
  <c r="Y146" i="2"/>
  <c r="W145" i="2"/>
  <c r="Y145" i="2" s="1"/>
  <c r="AB145" i="2"/>
  <c r="K32" i="1" s="1"/>
  <c r="N177" i="2"/>
  <c r="AN177" i="2"/>
  <c r="AC152" i="2"/>
  <c r="J36" i="1"/>
  <c r="N122" i="2"/>
  <c r="AP122" i="2" s="1"/>
  <c r="AN122" i="2"/>
  <c r="J108" i="2"/>
  <c r="K108" i="2" s="1"/>
  <c r="AQ101" i="2"/>
  <c r="AM82" i="2"/>
  <c r="O82" i="2"/>
  <c r="AM76" i="2"/>
  <c r="O76" i="2"/>
  <c r="AM72" i="2"/>
  <c r="O72" i="2"/>
  <c r="AB109" i="2"/>
  <c r="AC109" i="2" s="1"/>
  <c r="AM106" i="2"/>
  <c r="O106" i="2"/>
  <c r="AO99" i="2"/>
  <c r="AP97" i="2"/>
  <c r="AM92" i="2"/>
  <c r="O92" i="2"/>
  <c r="AM119" i="2"/>
  <c r="O57" i="2"/>
  <c r="AM27" i="2"/>
  <c r="O27" i="2"/>
  <c r="AM23" i="2"/>
  <c r="O23" i="2"/>
  <c r="AF108" i="2"/>
  <c r="V71" i="2"/>
  <c r="L70" i="2"/>
  <c r="N71" i="2"/>
  <c r="J50" i="2"/>
  <c r="K55" i="2"/>
  <c r="AK56" i="2"/>
  <c r="AK55" i="2" s="1"/>
  <c r="AB51" i="2"/>
  <c r="K20" i="1" s="1"/>
  <c r="AA50" i="2"/>
  <c r="Z121" i="2"/>
  <c r="Q32" i="1" l="1"/>
  <c r="U29" i="2"/>
  <c r="N17" i="1" s="1"/>
  <c r="O311" i="2"/>
  <c r="AC225" i="2"/>
  <c r="V12" i="2"/>
  <c r="AQ143" i="2"/>
  <c r="AJ273" i="2"/>
  <c r="AQ278" i="2"/>
  <c r="AC291" i="2"/>
  <c r="AQ200" i="2"/>
  <c r="AQ218" i="2"/>
  <c r="AQ276" i="2"/>
  <c r="AP305" i="2"/>
  <c r="AM225" i="2"/>
  <c r="AC282" i="2"/>
  <c r="V305" i="2"/>
  <c r="AQ238" i="2"/>
  <c r="V170" i="2"/>
  <c r="V240" i="2"/>
  <c r="AQ274" i="2"/>
  <c r="AQ74" i="2"/>
  <c r="AQ197" i="2"/>
  <c r="AC170" i="2"/>
  <c r="AI193" i="2"/>
  <c r="H42" i="1" s="1"/>
  <c r="AQ214" i="2"/>
  <c r="AM159" i="2"/>
  <c r="N162" i="2"/>
  <c r="E38" i="1" s="1"/>
  <c r="AJ199" i="2"/>
  <c r="AH223" i="2"/>
  <c r="AQ195" i="2"/>
  <c r="V115" i="2"/>
  <c r="N108" i="2"/>
  <c r="V112" i="2"/>
  <c r="AP112" i="2"/>
  <c r="U108" i="2"/>
  <c r="V108" i="2" s="1"/>
  <c r="AC44" i="2"/>
  <c r="O18" i="1"/>
  <c r="AC325" i="2"/>
  <c r="AQ255" i="2"/>
  <c r="AQ64" i="2"/>
  <c r="AQ53" i="2"/>
  <c r="AN43" i="2"/>
  <c r="AD11" i="2"/>
  <c r="AF11" i="2" s="1"/>
  <c r="K315" i="2"/>
  <c r="AJ316" i="2"/>
  <c r="AO162" i="2"/>
  <c r="AO151" i="2" s="1"/>
  <c r="V183" i="2"/>
  <c r="AQ82" i="2"/>
  <c r="Y272" i="2"/>
  <c r="J52" i="1" s="1"/>
  <c r="AQ297" i="2"/>
  <c r="AO224" i="2"/>
  <c r="AO223" i="2" s="1"/>
  <c r="AL55" i="2"/>
  <c r="N29" i="2"/>
  <c r="E17" i="1" s="1"/>
  <c r="E12" i="1" s="1"/>
  <c r="AP94" i="2"/>
  <c r="AQ221" i="2"/>
  <c r="AP336" i="2"/>
  <c r="T50" i="2"/>
  <c r="AJ44" i="2"/>
  <c r="AL224" i="2"/>
  <c r="R108" i="2"/>
  <c r="M29" i="1" s="1"/>
  <c r="AO330" i="2"/>
  <c r="AP183" i="2"/>
  <c r="AP225" i="2"/>
  <c r="AQ110" i="2"/>
  <c r="AP273" i="2"/>
  <c r="O225" i="2"/>
  <c r="Y193" i="2"/>
  <c r="J42" i="1" s="1"/>
  <c r="AQ230" i="2"/>
  <c r="AP247" i="2"/>
  <c r="AQ23" i="2"/>
  <c r="AP347" i="2"/>
  <c r="L18" i="1"/>
  <c r="AK193" i="2"/>
  <c r="AK192" i="2" s="1"/>
  <c r="AC194" i="2"/>
  <c r="AM194" i="2"/>
  <c r="AQ76" i="2"/>
  <c r="AK19" i="2"/>
  <c r="AC43" i="2"/>
  <c r="AK121" i="2"/>
  <c r="O282" i="2"/>
  <c r="AJ305" i="2"/>
  <c r="V331" i="2"/>
  <c r="AQ205" i="2"/>
  <c r="AQ261" i="2"/>
  <c r="AQ33" i="2"/>
  <c r="AJ56" i="2"/>
  <c r="AQ175" i="2"/>
  <c r="AL162" i="2"/>
  <c r="AO192" i="2"/>
  <c r="AQ154" i="2"/>
  <c r="V85" i="2"/>
  <c r="AN193" i="2"/>
  <c r="AN192" i="2" s="1"/>
  <c r="AJ112" i="2"/>
  <c r="V199" i="2"/>
  <c r="T192" i="2"/>
  <c r="U192" i="2" s="1"/>
  <c r="V43" i="2"/>
  <c r="AQ289" i="2"/>
  <c r="AQ86" i="2"/>
  <c r="AQ228" i="2"/>
  <c r="AQ332" i="2"/>
  <c r="AM291" i="2"/>
  <c r="AQ106" i="2"/>
  <c r="AQ128" i="2"/>
  <c r="AQ14" i="2"/>
  <c r="AN162" i="2"/>
  <c r="AQ35" i="2"/>
  <c r="AM299" i="2"/>
  <c r="AC351" i="2"/>
  <c r="AJ153" i="2"/>
  <c r="AQ95" i="2"/>
  <c r="AC30" i="2"/>
  <c r="AD192" i="2"/>
  <c r="AF192" i="2" s="1"/>
  <c r="AA192" i="2"/>
  <c r="AB192" i="2" s="1"/>
  <c r="AQ280" i="2"/>
  <c r="U193" i="2"/>
  <c r="N42" i="1" s="1"/>
  <c r="N40" i="1" s="1"/>
  <c r="AN90" i="2"/>
  <c r="AQ116" i="2"/>
  <c r="AQ184" i="2"/>
  <c r="AQ166" i="2"/>
  <c r="AQ79" i="2"/>
  <c r="AC310" i="2"/>
  <c r="AQ317" i="2"/>
  <c r="V291" i="2"/>
  <c r="AQ291" i="2" s="1"/>
  <c r="AN224" i="2"/>
  <c r="AQ131" i="2"/>
  <c r="AQ103" i="2"/>
  <c r="AJ183" i="2"/>
  <c r="AQ61" i="2"/>
  <c r="AM305" i="2"/>
  <c r="AQ319" i="2"/>
  <c r="AQ137" i="2"/>
  <c r="R272" i="2"/>
  <c r="M52" i="1" s="1"/>
  <c r="AQ168" i="2"/>
  <c r="AQ285" i="2"/>
  <c r="W192" i="2"/>
  <c r="AQ57" i="2"/>
  <c r="AQ119" i="2"/>
  <c r="AQ157" i="2"/>
  <c r="AQ27" i="2"/>
  <c r="AM204" i="2"/>
  <c r="E18" i="1"/>
  <c r="F18" i="1" s="1"/>
  <c r="AQ68" i="2"/>
  <c r="AQ343" i="2"/>
  <c r="AQ72" i="2"/>
  <c r="AQ209" i="2"/>
  <c r="AQ211" i="2"/>
  <c r="AQ38" i="2"/>
  <c r="AQ202" i="2"/>
  <c r="AQ217" i="2"/>
  <c r="AQ292" i="2"/>
  <c r="AQ226" i="2"/>
  <c r="AJ346" i="2"/>
  <c r="AQ125" i="2"/>
  <c r="AQ250" i="2"/>
  <c r="AM310" i="2"/>
  <c r="Z314" i="2"/>
  <c r="AB314" i="2" s="1"/>
  <c r="P11" i="2"/>
  <c r="R11" i="2" s="1"/>
  <c r="AP44" i="2"/>
  <c r="AQ294" i="2"/>
  <c r="AQ164" i="2"/>
  <c r="AQ339" i="2"/>
  <c r="V30" i="2"/>
  <c r="AQ237" i="2"/>
  <c r="Y330" i="2"/>
  <c r="J59" i="1" s="1"/>
  <c r="L59" i="1" s="1"/>
  <c r="AL341" i="2"/>
  <c r="AQ31" i="2"/>
  <c r="AQ25" i="2"/>
  <c r="N90" i="2"/>
  <c r="E28" i="1" s="1"/>
  <c r="E26" i="1" s="1"/>
  <c r="AP208" i="2"/>
  <c r="AP13" i="2"/>
  <c r="N55" i="2"/>
  <c r="E22" i="1" s="1"/>
  <c r="AG89" i="2"/>
  <c r="AB272" i="2"/>
  <c r="K52" i="1" s="1"/>
  <c r="AQ171" i="2"/>
  <c r="AP85" i="2"/>
  <c r="S223" i="2"/>
  <c r="AL192" i="2"/>
  <c r="N193" i="2"/>
  <c r="E42" i="1" s="1"/>
  <c r="V44" i="2"/>
  <c r="AD50" i="2"/>
  <c r="V282" i="2"/>
  <c r="AI272" i="2"/>
  <c r="H52" i="1" s="1"/>
  <c r="AQ48" i="2"/>
  <c r="AQ235" i="2"/>
  <c r="R67" i="1"/>
  <c r="O170" i="2"/>
  <c r="AK162" i="2"/>
  <c r="AK151" i="2" s="1"/>
  <c r="AO121" i="2"/>
  <c r="P89" i="2"/>
  <c r="R89" i="2" s="1"/>
  <c r="P151" i="2"/>
  <c r="R151" i="2" s="1"/>
  <c r="AP291" i="2"/>
  <c r="K29" i="2"/>
  <c r="K121" i="2"/>
  <c r="D31" i="1" s="1"/>
  <c r="F31" i="1" s="1"/>
  <c r="AQ245" i="2"/>
  <c r="AQ354" i="2"/>
  <c r="AQ186" i="2"/>
  <c r="AQ97" i="2"/>
  <c r="AQ360" i="2"/>
  <c r="AQ306" i="2"/>
  <c r="AB108" i="2"/>
  <c r="K29" i="1" s="1"/>
  <c r="AQ326" i="2"/>
  <c r="AK90" i="2"/>
  <c r="AM311" i="2"/>
  <c r="AC247" i="2"/>
  <c r="F67" i="1"/>
  <c r="U272" i="2"/>
  <c r="N52" i="1" s="1"/>
  <c r="K356" i="2"/>
  <c r="I345" i="2"/>
  <c r="K345" i="2" s="1"/>
  <c r="AJ357" i="2"/>
  <c r="AJ356" i="2"/>
  <c r="O357" i="2"/>
  <c r="AM357" i="2"/>
  <c r="AC356" i="2"/>
  <c r="AP356" i="2"/>
  <c r="AM356" i="2"/>
  <c r="AP357" i="2"/>
  <c r="AC357" i="2"/>
  <c r="O31" i="1"/>
  <c r="AQ204" i="2"/>
  <c r="AQ257" i="2"/>
  <c r="AQ328" i="2"/>
  <c r="AM180" i="2"/>
  <c r="AP331" i="2"/>
  <c r="AQ123" i="2"/>
  <c r="AQ37" i="2"/>
  <c r="AQ252" i="2"/>
  <c r="AQ243" i="2"/>
  <c r="AQ287" i="2"/>
  <c r="AP311" i="2"/>
  <c r="AC189" i="2"/>
  <c r="V208" i="2"/>
  <c r="AQ220" i="2"/>
  <c r="AQ92" i="2"/>
  <c r="AQ63" i="2"/>
  <c r="AM183" i="2"/>
  <c r="V316" i="2"/>
  <c r="O194" i="2"/>
  <c r="AQ78" i="2"/>
  <c r="O91" i="2"/>
  <c r="AQ91" i="2" s="1"/>
  <c r="AM71" i="2"/>
  <c r="AQ337" i="2"/>
  <c r="AQ160" i="2"/>
  <c r="AQ302" i="2"/>
  <c r="E53" i="1"/>
  <c r="AP310" i="2"/>
  <c r="AQ334" i="2"/>
  <c r="AP189" i="2"/>
  <c r="AQ159" i="2"/>
  <c r="AQ181" i="2"/>
  <c r="AM133" i="2"/>
  <c r="AP194" i="2"/>
  <c r="AQ323" i="2"/>
  <c r="F42" i="1"/>
  <c r="AM325" i="2"/>
  <c r="V247" i="2"/>
  <c r="O305" i="2"/>
  <c r="AB193" i="2"/>
  <c r="K42" i="1" s="1"/>
  <c r="R90" i="2"/>
  <c r="M28" i="1" s="1"/>
  <c r="M89" i="2"/>
  <c r="AQ352" i="2"/>
  <c r="AQ241" i="2"/>
  <c r="V351" i="2"/>
  <c r="M24" i="1"/>
  <c r="O24" i="1" s="1"/>
  <c r="AQ283" i="2"/>
  <c r="AQ100" i="2"/>
  <c r="AQ130" i="2"/>
  <c r="R315" i="2"/>
  <c r="V315" i="2" s="1"/>
  <c r="AF193" i="2"/>
  <c r="G42" i="1" s="1"/>
  <c r="I42" i="1" s="1"/>
  <c r="AB162" i="2"/>
  <c r="K38" i="1" s="1"/>
  <c r="K33" i="1" s="1"/>
  <c r="AJ71" i="2"/>
  <c r="AD151" i="2"/>
  <c r="AB207" i="2"/>
  <c r="K45" i="1" s="1"/>
  <c r="AK330" i="2"/>
  <c r="AC163" i="2"/>
  <c r="AM170" i="2"/>
  <c r="M223" i="2"/>
  <c r="AA151" i="2"/>
  <c r="AB151" i="2" s="1"/>
  <c r="AQ59" i="2"/>
  <c r="AM112" i="2"/>
  <c r="AQ147" i="2"/>
  <c r="AQ45" i="2"/>
  <c r="O310" i="2"/>
  <c r="AK272" i="2"/>
  <c r="AF162" i="2"/>
  <c r="G38" i="1" s="1"/>
  <c r="AJ20" i="2"/>
  <c r="AM115" i="2"/>
  <c r="Q314" i="2"/>
  <c r="Q10" i="2" s="1"/>
  <c r="AM81" i="2"/>
  <c r="O81" i="2"/>
  <c r="AQ81" i="2" s="1"/>
  <c r="AC142" i="2"/>
  <c r="AQ142" i="2" s="1"/>
  <c r="AQ136" i="2"/>
  <c r="AP118" i="2"/>
  <c r="AM282" i="2"/>
  <c r="AQ180" i="2"/>
  <c r="AQ232" i="2"/>
  <c r="AJ85" i="2"/>
  <c r="AP20" i="2"/>
  <c r="AP170" i="2"/>
  <c r="AK224" i="2"/>
  <c r="V259" i="2"/>
  <c r="O56" i="2"/>
  <c r="AP56" i="2"/>
  <c r="AH50" i="2"/>
  <c r="AO70" i="2"/>
  <c r="AO50" i="2" s="1"/>
  <c r="M345" i="2"/>
  <c r="N345" i="2" s="1"/>
  <c r="N346" i="2"/>
  <c r="H39" i="1"/>
  <c r="I39" i="1" s="1"/>
  <c r="AJ188" i="2"/>
  <c r="AJ145" i="2"/>
  <c r="AN272" i="2"/>
  <c r="AJ336" i="2"/>
  <c r="AQ336" i="2" s="1"/>
  <c r="O330" i="2"/>
  <c r="I314" i="2"/>
  <c r="N272" i="2"/>
  <c r="E52" i="1" s="1"/>
  <c r="AQ308" i="2"/>
  <c r="AB315" i="2"/>
  <c r="K57" i="1" s="1"/>
  <c r="K54" i="1" s="1"/>
  <c r="AP342" i="2"/>
  <c r="AL315" i="2"/>
  <c r="AM30" i="2"/>
  <c r="AQ248" i="2"/>
  <c r="P50" i="2"/>
  <c r="R50" i="2" s="1"/>
  <c r="AN145" i="2"/>
  <c r="AQ40" i="2"/>
  <c r="M50" i="1"/>
  <c r="O50" i="1" s="1"/>
  <c r="AC20" i="2"/>
  <c r="Z50" i="2"/>
  <c r="AB50" i="2" s="1"/>
  <c r="AB66" i="2"/>
  <c r="K23" i="1" s="1"/>
  <c r="AB19" i="2"/>
  <c r="K15" i="1" s="1"/>
  <c r="AN19" i="2"/>
  <c r="O189" i="2"/>
  <c r="AM189" i="2"/>
  <c r="V20" i="2"/>
  <c r="AM234" i="2"/>
  <c r="AC234" i="2"/>
  <c r="AQ234" i="2" s="1"/>
  <c r="AM199" i="2"/>
  <c r="AC199" i="2"/>
  <c r="K162" i="2"/>
  <c r="D38" i="1" s="1"/>
  <c r="I151" i="2"/>
  <c r="K151" i="2" s="1"/>
  <c r="G23" i="1"/>
  <c r="I23" i="1" s="1"/>
  <c r="AJ66" i="2"/>
  <c r="E39" i="1"/>
  <c r="AP188" i="2"/>
  <c r="AM208" i="2"/>
  <c r="AM40" i="2"/>
  <c r="AQ312" i="2"/>
  <c r="AL19" i="2"/>
  <c r="AL11" i="2" s="1"/>
  <c r="G25" i="1"/>
  <c r="I25" i="1" s="1"/>
  <c r="AJ84" i="2"/>
  <c r="K25" i="1"/>
  <c r="L25" i="1" s="1"/>
  <c r="AC84" i="2"/>
  <c r="AI51" i="2"/>
  <c r="H20" i="1" s="1"/>
  <c r="H19" i="1" s="1"/>
  <c r="AG50" i="2"/>
  <c r="J39" i="1"/>
  <c r="L39" i="1" s="1"/>
  <c r="AC188" i="2"/>
  <c r="D39" i="1"/>
  <c r="AM188" i="2"/>
  <c r="O188" i="2"/>
  <c r="AQ300" i="2"/>
  <c r="AN121" i="2"/>
  <c r="O47" i="2"/>
  <c r="AQ47" i="2" s="1"/>
  <c r="AQ264" i="2"/>
  <c r="AQ41" i="2"/>
  <c r="X11" i="2"/>
  <c r="Y11" i="2" s="1"/>
  <c r="E25" i="1"/>
  <c r="AP84" i="2"/>
  <c r="O199" i="2"/>
  <c r="AP199" i="2"/>
  <c r="U19" i="2"/>
  <c r="AO19" i="2"/>
  <c r="T11" i="2"/>
  <c r="U11" i="2" s="1"/>
  <c r="M39" i="1"/>
  <c r="O39" i="1" s="1"/>
  <c r="V188" i="2"/>
  <c r="G24" i="1"/>
  <c r="I24" i="1" s="1"/>
  <c r="AJ70" i="2"/>
  <c r="AI162" i="2"/>
  <c r="AG151" i="2"/>
  <c r="AI151" i="2" s="1"/>
  <c r="AQ115" i="2"/>
  <c r="AI29" i="2"/>
  <c r="H17" i="1" s="1"/>
  <c r="AG11" i="2"/>
  <c r="AI11" i="2" s="1"/>
  <c r="AM44" i="2"/>
  <c r="R29" i="2"/>
  <c r="G15" i="1"/>
  <c r="I15" i="1" s="1"/>
  <c r="AJ19" i="2"/>
  <c r="AM12" i="2"/>
  <c r="N12" i="2"/>
  <c r="O12" i="2" s="1"/>
  <c r="L11" i="2"/>
  <c r="N11" i="2" s="1"/>
  <c r="AN12" i="2"/>
  <c r="AC12" i="2"/>
  <c r="J14" i="1"/>
  <c r="O20" i="2"/>
  <c r="AM20" i="2"/>
  <c r="J15" i="1"/>
  <c r="Z11" i="2"/>
  <c r="AB11" i="2" s="1"/>
  <c r="AO43" i="2"/>
  <c r="AI43" i="2"/>
  <c r="AP30" i="2"/>
  <c r="AF272" i="2"/>
  <c r="J314" i="2"/>
  <c r="AP351" i="2"/>
  <c r="AP282" i="2"/>
  <c r="AL272" i="2"/>
  <c r="V299" i="2"/>
  <c r="AQ299" i="2" s="1"/>
  <c r="AQ311" i="2"/>
  <c r="H60" i="1"/>
  <c r="I60" i="1" s="1"/>
  <c r="AJ341" i="2"/>
  <c r="R350" i="2"/>
  <c r="V350" i="2" s="1"/>
  <c r="P345" i="2"/>
  <c r="R345" i="2" s="1"/>
  <c r="AP316" i="2"/>
  <c r="O316" i="2"/>
  <c r="J223" i="2"/>
  <c r="AN341" i="2"/>
  <c r="AM153" i="2"/>
  <c r="AQ118" i="2"/>
  <c r="V342" i="2"/>
  <c r="AQ342" i="2" s="1"/>
  <c r="AQ105" i="2"/>
  <c r="AQ296" i="2"/>
  <c r="AM347" i="2"/>
  <c r="AM136" i="2"/>
  <c r="I32" i="1"/>
  <c r="AQ134" i="2"/>
  <c r="AJ240" i="2"/>
  <c r="AP240" i="2"/>
  <c r="AC146" i="2"/>
  <c r="O32" i="1"/>
  <c r="O23" i="1"/>
  <c r="V145" i="2"/>
  <c r="AP109" i="2"/>
  <c r="V66" i="2"/>
  <c r="AP52" i="2"/>
  <c r="V121" i="2"/>
  <c r="AQ113" i="2"/>
  <c r="V84" i="2"/>
  <c r="M25" i="1"/>
  <c r="O84" i="2"/>
  <c r="D25" i="1"/>
  <c r="AM84" i="2"/>
  <c r="O85" i="2"/>
  <c r="AM85" i="2"/>
  <c r="AK70" i="2"/>
  <c r="AM70" i="2"/>
  <c r="K51" i="2"/>
  <c r="I50" i="2"/>
  <c r="K50" i="2" s="1"/>
  <c r="AK51" i="2"/>
  <c r="AK50" i="2" s="1"/>
  <c r="AA223" i="2"/>
  <c r="AC269" i="2"/>
  <c r="AP71" i="2"/>
  <c r="O71" i="2"/>
  <c r="X192" i="2"/>
  <c r="Y192" i="2" s="1"/>
  <c r="Y207" i="2"/>
  <c r="AM269" i="2"/>
  <c r="O269" i="2"/>
  <c r="AM55" i="2"/>
  <c r="D22" i="1"/>
  <c r="G29" i="1"/>
  <c r="AQ109" i="2"/>
  <c r="AP177" i="2"/>
  <c r="O177" i="2"/>
  <c r="AQ177" i="2" s="1"/>
  <c r="AC145" i="2"/>
  <c r="J32" i="1"/>
  <c r="L32" i="1" s="1"/>
  <c r="D52" i="1"/>
  <c r="U346" i="2"/>
  <c r="S345" i="2"/>
  <c r="U345" i="2" s="1"/>
  <c r="AJ351" i="2"/>
  <c r="AC55" i="2"/>
  <c r="J22" i="1"/>
  <c r="L22" i="1" s="1"/>
  <c r="N22" i="1"/>
  <c r="V55" i="2"/>
  <c r="AD89" i="2"/>
  <c r="AF89" i="2" s="1"/>
  <c r="AL90" i="2"/>
  <c r="J89" i="2"/>
  <c r="K89" i="2" s="1"/>
  <c r="K90" i="2"/>
  <c r="O208" i="2"/>
  <c r="Z223" i="2"/>
  <c r="AB224" i="2"/>
  <c r="K49" i="1" s="1"/>
  <c r="K224" i="2"/>
  <c r="I223" i="2"/>
  <c r="AP259" i="2"/>
  <c r="W223" i="2"/>
  <c r="Y259" i="2"/>
  <c r="AH314" i="2"/>
  <c r="AI330" i="2"/>
  <c r="H59" i="1" s="1"/>
  <c r="M60" i="1"/>
  <c r="W50" i="2"/>
  <c r="Y341" i="2"/>
  <c r="X314" i="2"/>
  <c r="U51" i="2"/>
  <c r="S50" i="2"/>
  <c r="AN51" i="2"/>
  <c r="V162" i="2"/>
  <c r="M38" i="1"/>
  <c r="O38" i="1" s="1"/>
  <c r="R207" i="2"/>
  <c r="P192" i="2"/>
  <c r="R192" i="2" s="1"/>
  <c r="R224" i="2"/>
  <c r="P223" i="2"/>
  <c r="R223" i="2" s="1"/>
  <c r="AM260" i="2"/>
  <c r="AQ270" i="2"/>
  <c r="L53" i="1"/>
  <c r="P53" i="1"/>
  <c r="Y315" i="2"/>
  <c r="W314" i="2"/>
  <c r="AK315" i="2"/>
  <c r="AK341" i="2"/>
  <c r="AQ348" i="2"/>
  <c r="AL121" i="2"/>
  <c r="K145" i="2"/>
  <c r="AL145" i="2"/>
  <c r="AI207" i="2"/>
  <c r="H45" i="1" s="1"/>
  <c r="H40" i="1" s="1"/>
  <c r="AG192" i="2"/>
  <c r="AM263" i="2"/>
  <c r="O263" i="2"/>
  <c r="AQ263" i="2" s="1"/>
  <c r="O108" i="2"/>
  <c r="D29" i="1"/>
  <c r="F29" i="1" s="1"/>
  <c r="AM273" i="2"/>
  <c r="O273" i="2"/>
  <c r="AQ273" i="2" s="1"/>
  <c r="AG314" i="2"/>
  <c r="AI315" i="2"/>
  <c r="H57" i="1" s="1"/>
  <c r="AF330" i="2"/>
  <c r="AD314" i="2"/>
  <c r="AF314" i="2" s="1"/>
  <c r="AF350" i="2"/>
  <c r="AD345" i="2"/>
  <c r="AF345" i="2" s="1"/>
  <c r="AC56" i="2"/>
  <c r="AM56" i="2"/>
  <c r="M36" i="1"/>
  <c r="V347" i="2"/>
  <c r="AQ347" i="2" s="1"/>
  <c r="AJ90" i="2"/>
  <c r="G28" i="1"/>
  <c r="AM127" i="2"/>
  <c r="O127" i="2"/>
  <c r="AQ127" i="2" s="1"/>
  <c r="AM94" i="2"/>
  <c r="O94" i="2"/>
  <c r="AQ94" i="2" s="1"/>
  <c r="N207" i="2"/>
  <c r="L192" i="2"/>
  <c r="N192" i="2" s="1"/>
  <c r="AM247" i="2"/>
  <c r="O247" i="2"/>
  <c r="AM336" i="2"/>
  <c r="AB350" i="2"/>
  <c r="Z345" i="2"/>
  <c r="AB345" i="2" s="1"/>
  <c r="AC51" i="2"/>
  <c r="J20" i="1"/>
  <c r="AF51" i="2"/>
  <c r="AE50" i="2"/>
  <c r="AL51" i="2"/>
  <c r="AQ133" i="2"/>
  <c r="U90" i="2"/>
  <c r="N28" i="1" s="1"/>
  <c r="S89" i="2"/>
  <c r="U89" i="2" s="1"/>
  <c r="AP145" i="2"/>
  <c r="V163" i="2"/>
  <c r="AM163" i="2"/>
  <c r="V254" i="2"/>
  <c r="AQ254" i="2" s="1"/>
  <c r="AC316" i="2"/>
  <c r="AM316" i="2"/>
  <c r="E59" i="1"/>
  <c r="F59" i="1" s="1"/>
  <c r="K341" i="2"/>
  <c r="D65" i="1" s="1"/>
  <c r="Y346" i="2"/>
  <c r="W345" i="2"/>
  <c r="Y345" i="2" s="1"/>
  <c r="D17" i="1"/>
  <c r="D12" i="1" s="1"/>
  <c r="AM146" i="2"/>
  <c r="O146" i="2"/>
  <c r="AP153" i="2"/>
  <c r="O153" i="2"/>
  <c r="T223" i="2"/>
  <c r="U224" i="2"/>
  <c r="N49" i="1" s="1"/>
  <c r="O240" i="2"/>
  <c r="AC330" i="2"/>
  <c r="I62" i="1"/>
  <c r="AG345" i="2"/>
  <c r="AI345" i="2" s="1"/>
  <c r="AI350" i="2"/>
  <c r="H64" i="1" s="1"/>
  <c r="H61" i="1" s="1"/>
  <c r="L50" i="2"/>
  <c r="N66" i="2"/>
  <c r="L89" i="2"/>
  <c r="R330" i="2"/>
  <c r="P314" i="2"/>
  <c r="Y66" i="2"/>
  <c r="X50" i="2"/>
  <c r="AJ121" i="2"/>
  <c r="G31" i="1"/>
  <c r="I31" i="1" s="1"/>
  <c r="Y108" i="2"/>
  <c r="W89" i="2"/>
  <c r="Y89" i="2" s="1"/>
  <c r="AP163" i="2"/>
  <c r="O163" i="2"/>
  <c r="N224" i="2"/>
  <c r="L223" i="2"/>
  <c r="AM351" i="2"/>
  <c r="O351" i="2"/>
  <c r="AP156" i="2"/>
  <c r="O156" i="2"/>
  <c r="AQ156" i="2" s="1"/>
  <c r="AP260" i="2"/>
  <c r="AM254" i="2"/>
  <c r="AJ52" i="2"/>
  <c r="AQ52" i="2" s="1"/>
  <c r="AM52" i="2"/>
  <c r="AJ55" i="2"/>
  <c r="G22" i="1"/>
  <c r="I22" i="1" s="1"/>
  <c r="N29" i="1"/>
  <c r="O29" i="1" s="1"/>
  <c r="J31" i="1"/>
  <c r="AP99" i="2"/>
  <c r="V99" i="2"/>
  <c r="AQ99" i="2" s="1"/>
  <c r="AP146" i="2"/>
  <c r="V146" i="2"/>
  <c r="K207" i="2"/>
  <c r="I192" i="2"/>
  <c r="K192" i="2" s="1"/>
  <c r="AD223" i="2"/>
  <c r="AF223" i="2" s="1"/>
  <c r="AF224" i="2"/>
  <c r="U341" i="2"/>
  <c r="V341" i="2" s="1"/>
  <c r="T314" i="2"/>
  <c r="AO341" i="2"/>
  <c r="AM342" i="2"/>
  <c r="AF152" i="2"/>
  <c r="AM152" i="2" s="1"/>
  <c r="AE151" i="2"/>
  <c r="AL152" i="2"/>
  <c r="Y162" i="2"/>
  <c r="W151" i="2"/>
  <c r="Y151" i="2" s="1"/>
  <c r="AM240" i="2"/>
  <c r="AN315" i="2"/>
  <c r="L314" i="2"/>
  <c r="N314" i="2" s="1"/>
  <c r="N315" i="2"/>
  <c r="AO145" i="2"/>
  <c r="L36" i="1"/>
  <c r="X223" i="2"/>
  <c r="Y224" i="2"/>
  <c r="AB121" i="2"/>
  <c r="K31" i="1" s="1"/>
  <c r="K26" i="1" s="1"/>
  <c r="Z89" i="2"/>
  <c r="AB89" i="2" s="1"/>
  <c r="N70" i="2"/>
  <c r="AN70" i="2"/>
  <c r="AJ259" i="2"/>
  <c r="G50" i="1"/>
  <c r="I50" i="1" s="1"/>
  <c r="AP67" i="2"/>
  <c r="O67" i="2"/>
  <c r="G57" i="1"/>
  <c r="AM19" i="2"/>
  <c r="O19" i="2"/>
  <c r="AC67" i="2"/>
  <c r="AM67" i="2"/>
  <c r="AK145" i="2"/>
  <c r="Q50" i="1"/>
  <c r="K350" i="2"/>
  <c r="AC29" i="2"/>
  <c r="K17" i="1" s="1"/>
  <c r="J17" i="1"/>
  <c r="AI108" i="2"/>
  <c r="H29" i="1" s="1"/>
  <c r="AH89" i="2"/>
  <c r="AF43" i="2"/>
  <c r="AK43" i="2"/>
  <c r="U152" i="2"/>
  <c r="N36" i="1" s="1"/>
  <c r="N33" i="1" s="1"/>
  <c r="S151" i="2"/>
  <c r="U151" i="2" s="1"/>
  <c r="G45" i="1"/>
  <c r="AM213" i="2"/>
  <c r="O213" i="2"/>
  <c r="AQ213" i="2" s="1"/>
  <c r="AQ260" i="2"/>
  <c r="AM331" i="2"/>
  <c r="O331" i="2"/>
  <c r="AQ331" i="2" s="1"/>
  <c r="U330" i="2"/>
  <c r="N59" i="1" s="1"/>
  <c r="S314" i="2"/>
  <c r="N64" i="1"/>
  <c r="G17" i="1"/>
  <c r="AM122" i="2"/>
  <c r="O122" i="2"/>
  <c r="AQ122" i="2" s="1"/>
  <c r="N152" i="2"/>
  <c r="L151" i="2"/>
  <c r="N151" i="2" s="1"/>
  <c r="AN152" i="2"/>
  <c r="K259" i="2"/>
  <c r="AI224" i="2"/>
  <c r="H49" i="1" s="1"/>
  <c r="AG223" i="2"/>
  <c r="AI223" i="2" s="1"/>
  <c r="AP325" i="2"/>
  <c r="O325" i="2"/>
  <c r="AQ325" i="2" s="1"/>
  <c r="H26" i="1" l="1"/>
  <c r="Q29" i="1"/>
  <c r="AQ225" i="2"/>
  <c r="Q31" i="1"/>
  <c r="L14" i="1"/>
  <c r="P14" i="1"/>
  <c r="V29" i="2"/>
  <c r="P32" i="1"/>
  <c r="R32" i="1" s="1"/>
  <c r="AC272" i="2"/>
  <c r="I10" i="2"/>
  <c r="AQ112" i="2"/>
  <c r="AN151" i="2"/>
  <c r="AQ153" i="2"/>
  <c r="AQ44" i="2"/>
  <c r="V193" i="2"/>
  <c r="AQ170" i="2"/>
  <c r="AO314" i="2"/>
  <c r="AL151" i="2"/>
  <c r="U223" i="2"/>
  <c r="V223" i="2" s="1"/>
  <c r="AM272" i="2"/>
  <c r="AO89" i="2"/>
  <c r="AK89" i="2"/>
  <c r="O29" i="2"/>
  <c r="AK11" i="2"/>
  <c r="AL50" i="2"/>
  <c r="AQ71" i="2"/>
  <c r="AQ282" i="2"/>
  <c r="AQ310" i="2"/>
  <c r="AQ247" i="2"/>
  <c r="N89" i="2"/>
  <c r="O89" i="2" s="1"/>
  <c r="AQ208" i="2"/>
  <c r="AL223" i="2"/>
  <c r="AQ194" i="2"/>
  <c r="AQ183" i="2"/>
  <c r="V192" i="2"/>
  <c r="O52" i="1"/>
  <c r="AL314" i="2"/>
  <c r="H47" i="1"/>
  <c r="AQ305" i="2"/>
  <c r="V151" i="2"/>
  <c r="V272" i="2"/>
  <c r="N47" i="1"/>
  <c r="AP162" i="2"/>
  <c r="AQ30" i="2"/>
  <c r="AP55" i="2"/>
  <c r="O55" i="2"/>
  <c r="O42" i="1"/>
  <c r="L52" i="1"/>
  <c r="Q42" i="1"/>
  <c r="AC151" i="2"/>
  <c r="R314" i="2"/>
  <c r="R10" i="2" s="1"/>
  <c r="O121" i="2"/>
  <c r="AN223" i="2"/>
  <c r="O193" i="2"/>
  <c r="V89" i="2"/>
  <c r="AM121" i="2"/>
  <c r="Q52" i="1"/>
  <c r="K47" i="1"/>
  <c r="AN314" i="2"/>
  <c r="AQ189" i="2"/>
  <c r="AA10" i="2"/>
  <c r="M10" i="2"/>
  <c r="P65" i="1"/>
  <c r="R65" i="1" s="1"/>
  <c r="F65" i="1"/>
  <c r="AJ29" i="2"/>
  <c r="O356" i="2"/>
  <c r="AQ356" i="2" s="1"/>
  <c r="AQ357" i="2"/>
  <c r="AP272" i="2"/>
  <c r="N223" i="2"/>
  <c r="AJ11" i="2"/>
  <c r="AN11" i="2"/>
  <c r="AJ193" i="2"/>
  <c r="AC193" i="2"/>
  <c r="AM193" i="2"/>
  <c r="AK223" i="2"/>
  <c r="AP193" i="2"/>
  <c r="AQ85" i="2"/>
  <c r="M57" i="1"/>
  <c r="O57" i="1" s="1"/>
  <c r="L42" i="1"/>
  <c r="K40" i="1"/>
  <c r="Q53" i="1"/>
  <c r="R53" i="1" s="1"/>
  <c r="F53" i="1"/>
  <c r="AC192" i="2"/>
  <c r="AF151" i="2"/>
  <c r="AJ151" i="2" s="1"/>
  <c r="AP29" i="2"/>
  <c r="AQ56" i="2"/>
  <c r="Q39" i="1"/>
  <c r="AQ316" i="2"/>
  <c r="AI50" i="2"/>
  <c r="AN89" i="2"/>
  <c r="K12" i="1"/>
  <c r="AC19" i="2"/>
  <c r="L15" i="1"/>
  <c r="V11" i="2"/>
  <c r="AQ199" i="2"/>
  <c r="AQ188" i="2"/>
  <c r="D33" i="1"/>
  <c r="K314" i="2"/>
  <c r="O314" i="2" s="1"/>
  <c r="E62" i="1"/>
  <c r="F62" i="1" s="1"/>
  <c r="O346" i="2"/>
  <c r="AQ20" i="2"/>
  <c r="K19" i="1"/>
  <c r="Z10" i="2"/>
  <c r="O272" i="2"/>
  <c r="AP11" i="2"/>
  <c r="N15" i="1"/>
  <c r="Q15" i="1" s="1"/>
  <c r="V19" i="2"/>
  <c r="AP19" i="2"/>
  <c r="AM29" i="2"/>
  <c r="O162" i="2"/>
  <c r="H38" i="1"/>
  <c r="Q38" i="1" s="1"/>
  <c r="AJ162" i="2"/>
  <c r="P39" i="1"/>
  <c r="F39" i="1"/>
  <c r="P42" i="1"/>
  <c r="R42" i="1" s="1"/>
  <c r="M17" i="1"/>
  <c r="M12" i="1" s="1"/>
  <c r="P24" i="1"/>
  <c r="AQ84" i="2"/>
  <c r="AO11" i="2"/>
  <c r="AO10" i="2" s="1"/>
  <c r="Q25" i="1"/>
  <c r="H18" i="1"/>
  <c r="Q18" i="1" s="1"/>
  <c r="AP43" i="2"/>
  <c r="AQ12" i="2"/>
  <c r="AP12" i="2"/>
  <c r="AJ272" i="2"/>
  <c r="G52" i="1"/>
  <c r="I52" i="1" s="1"/>
  <c r="U314" i="2"/>
  <c r="V314" i="2" s="1"/>
  <c r="K223" i="2"/>
  <c r="AQ351" i="2"/>
  <c r="AI314" i="2"/>
  <c r="M64" i="1"/>
  <c r="M61" i="1" s="1"/>
  <c r="J10" i="2"/>
  <c r="AM51" i="2"/>
  <c r="AJ207" i="2"/>
  <c r="AQ240" i="2"/>
  <c r="AC345" i="2"/>
  <c r="AJ315" i="2"/>
  <c r="H54" i="1"/>
  <c r="N26" i="1"/>
  <c r="AQ67" i="2"/>
  <c r="O25" i="1"/>
  <c r="M19" i="1"/>
  <c r="F25" i="1"/>
  <c r="P25" i="1"/>
  <c r="D20" i="1"/>
  <c r="F20" i="1" s="1"/>
  <c r="O51" i="2"/>
  <c r="AB223" i="2"/>
  <c r="AQ269" i="2"/>
  <c r="AM350" i="2"/>
  <c r="O350" i="2"/>
  <c r="AP315" i="2"/>
  <c r="E57" i="1"/>
  <c r="F57" i="1" s="1"/>
  <c r="O315" i="2"/>
  <c r="AC121" i="2"/>
  <c r="AC108" i="2"/>
  <c r="J29" i="1"/>
  <c r="P29" i="1" s="1"/>
  <c r="Q17" i="1"/>
  <c r="AC11" i="2"/>
  <c r="AQ163" i="2"/>
  <c r="F17" i="1"/>
  <c r="AP108" i="2"/>
  <c r="AH10" i="2"/>
  <c r="AI89" i="2"/>
  <c r="AP70" i="2"/>
  <c r="E24" i="1"/>
  <c r="O70" i="2"/>
  <c r="AQ70" i="2" s="1"/>
  <c r="AC224" i="2"/>
  <c r="J49" i="1"/>
  <c r="O28" i="1"/>
  <c r="O26" i="1" s="1"/>
  <c r="M26" i="1"/>
  <c r="AJ224" i="2"/>
  <c r="G49" i="1"/>
  <c r="X10" i="2"/>
  <c r="N50" i="2"/>
  <c r="O50" i="2" s="1"/>
  <c r="L10" i="2"/>
  <c r="Q59" i="1"/>
  <c r="F38" i="1"/>
  <c r="I28" i="1"/>
  <c r="G26" i="1"/>
  <c r="AK314" i="2"/>
  <c r="V224" i="2"/>
  <c r="M49" i="1"/>
  <c r="U50" i="2"/>
  <c r="S10" i="2"/>
  <c r="Y50" i="2"/>
  <c r="W10" i="2"/>
  <c r="AC259" i="2"/>
  <c r="J50" i="1"/>
  <c r="L50" i="1" s="1"/>
  <c r="AM224" i="2"/>
  <c r="O224" i="2"/>
  <c r="D49" i="1"/>
  <c r="O90" i="2"/>
  <c r="AM90" i="2"/>
  <c r="D28" i="1"/>
  <c r="D26" i="1" s="1"/>
  <c r="Q28" i="1"/>
  <c r="AJ108" i="2"/>
  <c r="AC207" i="2"/>
  <c r="J45" i="1"/>
  <c r="P31" i="1"/>
  <c r="G40" i="1"/>
  <c r="I45" i="1"/>
  <c r="I40" i="1" s="1"/>
  <c r="L17" i="1"/>
  <c r="J12" i="1"/>
  <c r="AM192" i="2"/>
  <c r="O192" i="2"/>
  <c r="AC162" i="2"/>
  <c r="J38" i="1"/>
  <c r="AM207" i="2"/>
  <c r="O207" i="2"/>
  <c r="D45" i="1"/>
  <c r="V330" i="2"/>
  <c r="M59" i="1"/>
  <c r="AM330" i="2"/>
  <c r="AP151" i="2"/>
  <c r="O151" i="2"/>
  <c r="I17" i="1"/>
  <c r="AP350" i="2"/>
  <c r="O345" i="2"/>
  <c r="AM345" i="2"/>
  <c r="P15" i="1"/>
  <c r="F15" i="1"/>
  <c r="I57" i="1"/>
  <c r="AP121" i="2"/>
  <c r="V90" i="2"/>
  <c r="AJ223" i="2"/>
  <c r="L31" i="1"/>
  <c r="AM89" i="2"/>
  <c r="AC89" i="2"/>
  <c r="AC66" i="2"/>
  <c r="J23" i="1"/>
  <c r="J19" i="1" s="1"/>
  <c r="AM66" i="2"/>
  <c r="AQ146" i="2"/>
  <c r="AP330" i="2"/>
  <c r="AE10" i="2"/>
  <c r="AF50" i="2"/>
  <c r="K64" i="1"/>
  <c r="Q64" i="1" s="1"/>
  <c r="AC350" i="2"/>
  <c r="AJ330" i="2"/>
  <c r="G59" i="1"/>
  <c r="Y314" i="2"/>
  <c r="AC314" i="2" s="1"/>
  <c r="N20" i="1"/>
  <c r="V51" i="2"/>
  <c r="AP51" i="2"/>
  <c r="Y223" i="2"/>
  <c r="AM11" i="2"/>
  <c r="O11" i="2"/>
  <c r="AP90" i="2"/>
  <c r="AP345" i="2"/>
  <c r="V345" i="2"/>
  <c r="AP224" i="2"/>
  <c r="E49" i="1"/>
  <c r="AC346" i="2"/>
  <c r="J62" i="1"/>
  <c r="AM346" i="2"/>
  <c r="AJ51" i="2"/>
  <c r="G20" i="1"/>
  <c r="L20" i="1"/>
  <c r="AP207" i="2"/>
  <c r="E45" i="1"/>
  <c r="P10" i="2"/>
  <c r="O36" i="1"/>
  <c r="O33" i="1" s="1"/>
  <c r="M33" i="1"/>
  <c r="AJ345" i="2"/>
  <c r="AM108" i="2"/>
  <c r="AM145" i="2"/>
  <c r="O145" i="2"/>
  <c r="AQ145" i="2" s="1"/>
  <c r="AC315" i="2"/>
  <c r="J57" i="1"/>
  <c r="P57" i="1" s="1"/>
  <c r="AM315" i="2"/>
  <c r="V207" i="2"/>
  <c r="M45" i="1"/>
  <c r="T10" i="2"/>
  <c r="AL89" i="2"/>
  <c r="N62" i="1"/>
  <c r="V346" i="2"/>
  <c r="AP346" i="2"/>
  <c r="AQ55" i="2"/>
  <c r="AD10" i="2"/>
  <c r="AP152" i="2"/>
  <c r="O152" i="2"/>
  <c r="E36" i="1"/>
  <c r="AJ43" i="2"/>
  <c r="AQ43" i="2" s="1"/>
  <c r="G18" i="1"/>
  <c r="AM43" i="2"/>
  <c r="AJ152" i="2"/>
  <c r="G36" i="1"/>
  <c r="N60" i="1"/>
  <c r="Q60" i="1" s="1"/>
  <c r="AP341" i="2"/>
  <c r="AM259" i="2"/>
  <c r="O259" i="2"/>
  <c r="D50" i="1"/>
  <c r="AP66" i="2"/>
  <c r="E23" i="1"/>
  <c r="O66" i="2"/>
  <c r="AM341" i="2"/>
  <c r="O341" i="2"/>
  <c r="V152" i="2"/>
  <c r="AJ350" i="2"/>
  <c r="G64" i="1"/>
  <c r="AI192" i="2"/>
  <c r="AJ192" i="2" s="1"/>
  <c r="AG10" i="2"/>
  <c r="AM162" i="2"/>
  <c r="AN50" i="2"/>
  <c r="AC341" i="2"/>
  <c r="J60" i="1"/>
  <c r="L60" i="1" s="1"/>
  <c r="Q22" i="1"/>
  <c r="O22" i="1"/>
  <c r="F52" i="1"/>
  <c r="I29" i="1"/>
  <c r="P22" i="1"/>
  <c r="F22" i="1"/>
  <c r="R57" i="1" l="1"/>
  <c r="R14" i="1"/>
  <c r="G54" i="1"/>
  <c r="P59" i="1"/>
  <c r="R59" i="1" s="1"/>
  <c r="F12" i="1"/>
  <c r="Q26" i="1"/>
  <c r="F61" i="1"/>
  <c r="R31" i="1"/>
  <c r="Q12" i="1"/>
  <c r="R29" i="1"/>
  <c r="AQ121" i="2"/>
  <c r="AQ29" i="2"/>
  <c r="AL10" i="2"/>
  <c r="AP89" i="2"/>
  <c r="AQ193" i="2"/>
  <c r="AP223" i="2"/>
  <c r="AN10" i="2"/>
  <c r="L12" i="1"/>
  <c r="AK10" i="2"/>
  <c r="K10" i="2"/>
  <c r="AM151" i="2"/>
  <c r="AQ19" i="2"/>
  <c r="U10" i="2"/>
  <c r="R39" i="1"/>
  <c r="AQ151" i="2"/>
  <c r="P17" i="1"/>
  <c r="P12" i="1" s="1"/>
  <c r="O17" i="1"/>
  <c r="R25" i="1"/>
  <c r="P52" i="1"/>
  <c r="R52" i="1" s="1"/>
  <c r="AQ272" i="2"/>
  <c r="AP314" i="2"/>
  <c r="O223" i="2"/>
  <c r="O10" i="2" s="1"/>
  <c r="AJ314" i="2"/>
  <c r="AQ314" i="2" s="1"/>
  <c r="R17" i="1"/>
  <c r="O15" i="1"/>
  <c r="O12" i="1" s="1"/>
  <c r="N12" i="1"/>
  <c r="AQ162" i="2"/>
  <c r="H12" i="1"/>
  <c r="H33" i="1"/>
  <c r="I38" i="1"/>
  <c r="O64" i="1"/>
  <c r="F64" i="1"/>
  <c r="V50" i="2"/>
  <c r="V10" i="2" s="1"/>
  <c r="AQ66" i="2"/>
  <c r="AQ11" i="2"/>
  <c r="AQ259" i="2"/>
  <c r="AQ108" i="2"/>
  <c r="AB10" i="2"/>
  <c r="AQ330" i="2"/>
  <c r="AJ89" i="2"/>
  <c r="AQ89" i="2" s="1"/>
  <c r="AQ90" i="2"/>
  <c r="D19" i="1"/>
  <c r="AC223" i="2"/>
  <c r="J47" i="1"/>
  <c r="L49" i="1"/>
  <c r="L47" i="1" s="1"/>
  <c r="AM223" i="2"/>
  <c r="Q23" i="1"/>
  <c r="F23" i="1"/>
  <c r="E19" i="1"/>
  <c r="P50" i="1"/>
  <c r="R50" i="1" s="1"/>
  <c r="F50" i="1"/>
  <c r="I18" i="1"/>
  <c r="I12" i="1" s="1"/>
  <c r="P18" i="1"/>
  <c r="R18" i="1" s="1"/>
  <c r="AQ346" i="2"/>
  <c r="N54" i="1"/>
  <c r="L23" i="1"/>
  <c r="L19" i="1" s="1"/>
  <c r="P23" i="1"/>
  <c r="AQ345" i="2"/>
  <c r="P45" i="1"/>
  <c r="F45" i="1"/>
  <c r="F40" i="1" s="1"/>
  <c r="D40" i="1"/>
  <c r="AQ192" i="2"/>
  <c r="F49" i="1"/>
  <c r="D47" i="1"/>
  <c r="P49" i="1"/>
  <c r="AP50" i="2"/>
  <c r="N10" i="2"/>
  <c r="AQ350" i="2"/>
  <c r="AQ152" i="2"/>
  <c r="Q45" i="1"/>
  <c r="Q40" i="1" s="1"/>
  <c r="E40" i="1"/>
  <c r="L38" i="1"/>
  <c r="L33" i="1" s="1"/>
  <c r="J33" i="1"/>
  <c r="P38" i="1"/>
  <c r="R38" i="1" s="1"/>
  <c r="AC50" i="2"/>
  <c r="Y10" i="2"/>
  <c r="AQ341" i="2"/>
  <c r="R22" i="1"/>
  <c r="I64" i="1"/>
  <c r="I61" i="1" s="1"/>
  <c r="G61" i="1"/>
  <c r="P64" i="1"/>
  <c r="R64" i="1" s="1"/>
  <c r="G33" i="1"/>
  <c r="I36" i="1"/>
  <c r="P36" i="1"/>
  <c r="N61" i="1"/>
  <c r="O62" i="1"/>
  <c r="Q62" i="1"/>
  <c r="Q61" i="1" s="1"/>
  <c r="L57" i="1"/>
  <c r="L54" i="1" s="1"/>
  <c r="J54" i="1"/>
  <c r="E47" i="1"/>
  <c r="Q49" i="1"/>
  <c r="Q47" i="1" s="1"/>
  <c r="AQ51" i="2"/>
  <c r="I59" i="1"/>
  <c r="I54" i="1" s="1"/>
  <c r="K61" i="1"/>
  <c r="K11" i="1" s="1"/>
  <c r="L64" i="1"/>
  <c r="G12" i="1"/>
  <c r="AQ207" i="2"/>
  <c r="J40" i="1"/>
  <c r="L45" i="1"/>
  <c r="L40" i="1" s="1"/>
  <c r="P28" i="1"/>
  <c r="P26" i="1" s="1"/>
  <c r="F28" i="1"/>
  <c r="F26" i="1" s="1"/>
  <c r="AQ224" i="2"/>
  <c r="O60" i="1"/>
  <c r="I26" i="1"/>
  <c r="AI10" i="2"/>
  <c r="AM314" i="2"/>
  <c r="AQ315" i="2"/>
  <c r="F60" i="1"/>
  <c r="F54" i="1" s="1"/>
  <c r="P60" i="1"/>
  <c r="I20" i="1"/>
  <c r="I19" i="1" s="1"/>
  <c r="G19" i="1"/>
  <c r="P20" i="1"/>
  <c r="AP192" i="2"/>
  <c r="Q36" i="1"/>
  <c r="Q33" i="1" s="1"/>
  <c r="E33" i="1"/>
  <c r="F36" i="1"/>
  <c r="F33" i="1" s="1"/>
  <c r="O45" i="1"/>
  <c r="O40" i="1" s="1"/>
  <c r="M40" i="1"/>
  <c r="J61" i="1"/>
  <c r="L62" i="1"/>
  <c r="P62" i="1"/>
  <c r="P61" i="1" s="1"/>
  <c r="O20" i="1"/>
  <c r="O19" i="1" s="1"/>
  <c r="N19" i="1"/>
  <c r="Q20" i="1"/>
  <c r="AJ50" i="2"/>
  <c r="AF10" i="2"/>
  <c r="R15" i="1"/>
  <c r="O59" i="1"/>
  <c r="M54" i="1"/>
  <c r="AM50" i="2"/>
  <c r="M47" i="1"/>
  <c r="O49" i="1"/>
  <c r="O47" i="1" s="1"/>
  <c r="I49" i="1"/>
  <c r="I47" i="1" s="1"/>
  <c r="G47" i="1"/>
  <c r="Q24" i="1"/>
  <c r="R24" i="1" s="1"/>
  <c r="F24" i="1"/>
  <c r="L29" i="1"/>
  <c r="L26" i="1" s="1"/>
  <c r="J26" i="1"/>
  <c r="E54" i="1"/>
  <c r="Q57" i="1"/>
  <c r="Q54" i="1" s="1"/>
  <c r="R12" i="1" l="1"/>
  <c r="R60" i="1"/>
  <c r="R54" i="1" s="1"/>
  <c r="P54" i="1"/>
  <c r="O61" i="1"/>
  <c r="I33" i="1"/>
  <c r="I11" i="1" s="1"/>
  <c r="H11" i="1"/>
  <c r="AQ223" i="2"/>
  <c r="AJ10" i="2"/>
  <c r="AM10" i="2"/>
  <c r="M11" i="1"/>
  <c r="O14" i="5" s="1"/>
  <c r="P14" i="5" s="1"/>
  <c r="L61" i="1"/>
  <c r="L11" i="1" s="1"/>
  <c r="N11" i="1"/>
  <c r="O14" i="11" s="1"/>
  <c r="P14" i="11" s="1"/>
  <c r="E11" i="1"/>
  <c r="O54" i="1"/>
  <c r="O11" i="1" s="1"/>
  <c r="F47" i="1"/>
  <c r="F19" i="1"/>
  <c r="AC10" i="2"/>
  <c r="J11" i="1"/>
  <c r="D11" i="1"/>
  <c r="Q19" i="1"/>
  <c r="Q11" i="1" s="1"/>
  <c r="R20" i="1"/>
  <c r="P19" i="1"/>
  <c r="AQ50" i="2"/>
  <c r="R62" i="1"/>
  <c r="R61" i="1" s="1"/>
  <c r="R49" i="1"/>
  <c r="R47" i="1" s="1"/>
  <c r="P47" i="1"/>
  <c r="R36" i="1"/>
  <c r="R33" i="1" s="1"/>
  <c r="P33" i="1"/>
  <c r="R28" i="1"/>
  <c r="R26" i="1" s="1"/>
  <c r="G11" i="1"/>
  <c r="AP10" i="2"/>
  <c r="R45" i="1"/>
  <c r="R40" i="1" s="1"/>
  <c r="P40" i="1"/>
  <c r="R23" i="1"/>
  <c r="AQ10" i="2" l="1"/>
  <c r="P11" i="1"/>
  <c r="F11" i="1"/>
  <c r="R19" i="1"/>
  <c r="R1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17" authorId="0" shapeId="0" xr:uid="{00000000-0006-0000-0400-000001000000}">
      <text>
        <r>
          <rPr>
            <sz val="11"/>
            <rFont val="Calibri"/>
            <family val="2"/>
            <scheme val="minor"/>
          </rPr>
          <t xml:space="preserve">Finanzas:
ptda 27501 Prog-5
</t>
        </r>
      </text>
    </comment>
  </commentList>
</comments>
</file>

<file path=xl/sharedStrings.xml><?xml version="1.0" encoding="utf-8"?>
<sst xmlns="http://schemas.openxmlformats.org/spreadsheetml/2006/main" count="2403" uniqueCount="779">
  <si>
    <t>Formato General</t>
  </si>
  <si>
    <t>Sistema Nacional de Seguridad Pública</t>
  </si>
  <si>
    <t>Avance en la Aplicación de los Recursos Asignados a los Programas de Seguridad Pública (FASP)</t>
  </si>
  <si>
    <t>(Pesos)</t>
  </si>
  <si>
    <t>Entidad Federativa: Ciudad de México</t>
  </si>
  <si>
    <t>PROGRAMA</t>
  </si>
  <si>
    <t>CAPÍTULO</t>
  </si>
  <si>
    <t>ANEXO TÉCNICO/PROGRAMA CON PRIORIDAD NACIONAL</t>
  </si>
  <si>
    <t>FINANCIAMIENTO CONJUNTO</t>
  </si>
  <si>
    <t>IMPORTE CONVENIDO</t>
  </si>
  <si>
    <t>COMPROMETIDO</t>
  </si>
  <si>
    <t>DEVENGADO</t>
  </si>
  <si>
    <t>PAGADO</t>
  </si>
  <si>
    <t>SALDO POR EJERCER</t>
  </si>
  <si>
    <t>FEDERAL</t>
  </si>
  <si>
    <t>ESTATAL</t>
  </si>
  <si>
    <t>TOTAL</t>
  </si>
  <si>
    <t>Total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</si>
  <si>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</si>
  <si>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</si>
  <si>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</si>
  <si>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</si>
  <si>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</si>
  <si>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</si>
  <si>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Fortalecimiento al Sistema Penitenciario Nacional y de Ejecución de Medidas para Adolescentes</t>
  </si>
  <si>
    <t>Sistema Nacional de Información</t>
  </si>
  <si>
    <t>Seguimiento y Evaluación</t>
  </si>
  <si>
    <t>Formato Específico</t>
  </si>
  <si>
    <t>Financiamiento Conjunto para la Seguridad Pública</t>
  </si>
  <si>
    <t>Estructura Programática para el Seguimiento de los Recursos FASP</t>
  </si>
  <si>
    <t>AÑO</t>
  </si>
  <si>
    <t>ENTIDAD</t>
  </si>
  <si>
    <t>CONCEPTO</t>
  </si>
  <si>
    <t>PARTIDA GENÉRICA</t>
  </si>
  <si>
    <t>PARTIDA ESPECIFICA</t>
  </si>
  <si>
    <t>PROGRAMAS CON PRIORIDAD NACIONAL</t>
  </si>
  <si>
    <t xml:space="preserve">ORIGEN DE LOS RECURSOS </t>
  </si>
  <si>
    <t>RECURSOS EJERCIDOS</t>
  </si>
  <si>
    <t>RECURSOS DEVENGADOS</t>
  </si>
  <si>
    <t>RECURSOS COMPROMETIDOS</t>
  </si>
  <si>
    <t>RECURSOS DISPONIBLES</t>
  </si>
  <si>
    <t>META CONVENIDA Y MODIFICADA</t>
  </si>
  <si>
    <t>META ALCANZADA</t>
  </si>
  <si>
    <t>META POR</t>
  </si>
  <si>
    <t>APORTACIONES FEDERALES (FASP)</t>
  </si>
  <si>
    <t>APORTACIONES ESTATALES</t>
  </si>
  <si>
    <t>FINANCIAMIENTO</t>
  </si>
  <si>
    <t>CANTIDAD</t>
  </si>
  <si>
    <t>PERSONA</t>
  </si>
  <si>
    <t>MUNICIPAL</t>
  </si>
  <si>
    <t>SUB TOTAL</t>
  </si>
  <si>
    <t>UNIDAD DE MEDIDA</t>
  </si>
  <si>
    <t>01</t>
  </si>
  <si>
    <t>02</t>
  </si>
  <si>
    <t>Subcontrataciones</t>
  </si>
  <si>
    <t>Pieza</t>
  </si>
  <si>
    <t>Obra</t>
  </si>
  <si>
    <t>Obras de construcción para edificios no habitacionales</t>
  </si>
  <si>
    <t>03</t>
  </si>
  <si>
    <t>Servicio</t>
  </si>
  <si>
    <t>04</t>
  </si>
  <si>
    <t>05</t>
  </si>
  <si>
    <t>Juego</t>
  </si>
  <si>
    <t>06</t>
  </si>
  <si>
    <t>07</t>
  </si>
  <si>
    <t>Instalación, reparación y mantenimiento de equipo de cómputo y tecnologías de la información.</t>
  </si>
  <si>
    <t>Desarrollo de Capacidades en las Instituciones Locales para  el Diseño de Políticas Públicas Destinadas a la Prevención Social de la Violencia y la Delincuencia con Participación Ciudadana en Temas de Seguridad Pública</t>
  </si>
  <si>
    <t>Desarrollo, Profesionalización y Certificación Policial</t>
  </si>
  <si>
    <t>Tecnologías, Infraestructura y Equipamiento de Apoyo a la Operación Policial</t>
  </si>
  <si>
    <t>Implementación y Desarrollo del Sistema de Justicia Penal y Sistemas Complementarios</t>
  </si>
  <si>
    <t>Desarrollo de las Ciencias Forenses en la Investigación de Hechos Delictivos</t>
  </si>
  <si>
    <t>Sistema Nacional de Información para la Seguridad Pública</t>
  </si>
  <si>
    <t>08</t>
  </si>
  <si>
    <t>Sistema Nacional de Atención de Llamadas de Emergencia y Denuncias Ciudadanas</t>
  </si>
  <si>
    <t>09</t>
  </si>
  <si>
    <t>Fortalecimiento de Capacidades para la Prevención y Combate a Delitos de Alto Impacto</t>
  </si>
  <si>
    <t>10</t>
  </si>
  <si>
    <t>Especialización de las Instancias Responsables de la Búsquedad de Personas</t>
  </si>
  <si>
    <t>11</t>
  </si>
  <si>
    <t>12</t>
  </si>
  <si>
    <t>14</t>
  </si>
  <si>
    <t>15</t>
  </si>
  <si>
    <t>16</t>
  </si>
  <si>
    <t>17</t>
  </si>
  <si>
    <t>Tipo</t>
  </si>
  <si>
    <t>#</t>
  </si>
  <si>
    <t>Descripción</t>
  </si>
  <si>
    <t>Capítulo</t>
  </si>
  <si>
    <t>Servicios personales</t>
  </si>
  <si>
    <t>Concepto</t>
  </si>
  <si>
    <t xml:space="preserve">Remuneraciones al personal de carácter permanente </t>
  </si>
  <si>
    <t>Partida Genérica</t>
  </si>
  <si>
    <t xml:space="preserve">Dietas </t>
  </si>
  <si>
    <t xml:space="preserve">Partida </t>
  </si>
  <si>
    <t>Haberes</t>
  </si>
  <si>
    <t>Haberes para personal de seguridad pública y bomberos</t>
  </si>
  <si>
    <t>Sueldos base al personal permanente</t>
  </si>
  <si>
    <t>Sueldos al personal a lista de raya base</t>
  </si>
  <si>
    <t>Remuneraciones por adscripción laboral en el extranjero</t>
  </si>
  <si>
    <t>Remuneraciones al personal de carácter transitorio</t>
  </si>
  <si>
    <t>Honorarios asimilables a salarios</t>
  </si>
  <si>
    <t>Honorarios</t>
  </si>
  <si>
    <t xml:space="preserve">Sueldo base al personal eventual </t>
  </si>
  <si>
    <t>Retribuciones por servicios al carácter social</t>
  </si>
  <si>
    <t>Retribusiones por servicios al carácter social</t>
  </si>
  <si>
    <t>Retribución a los representantes de los trabajadores y de los patronesen la junta de concialiación y arbitraje</t>
  </si>
  <si>
    <t xml:space="preserve">Remuneraciones adicionales y especiales </t>
  </si>
  <si>
    <t>Primas por años de servicios efectivos prestados</t>
  </si>
  <si>
    <t>Prima quinsenal por años de servicios efectivos prestados</t>
  </si>
  <si>
    <t>Primas por años de servicio activo</t>
  </si>
  <si>
    <t>Otras primas por años de servicios efectivos prestados</t>
  </si>
  <si>
    <t>Primas de vacaciones, dominical y gratificación de fin de año</t>
  </si>
  <si>
    <t>Prima de vacaciones</t>
  </si>
  <si>
    <t>Prima dominical</t>
  </si>
  <si>
    <t>Gratificación de fin de año</t>
  </si>
  <si>
    <t>Horas extraordinarias</t>
  </si>
  <si>
    <t>Guardias</t>
  </si>
  <si>
    <t>Compensaciones</t>
  </si>
  <si>
    <t xml:space="preserve">Compensaciones por servicios eventuales </t>
  </si>
  <si>
    <t xml:space="preserve">Compensaciones adicionales y provicionales por servicios especiales </t>
  </si>
  <si>
    <t>Sobrehaberes</t>
  </si>
  <si>
    <t>Asignaciones de técnico, de mando, por comision, de vuelo y de técnico especial</t>
  </si>
  <si>
    <t>Honorarios especiales</t>
  </si>
  <si>
    <t>Participaciones por vigilancia en el cumplimiento de la leyes y custodia de valores</t>
  </si>
  <si>
    <t>Seguridad social</t>
  </si>
  <si>
    <t>Aportaciones de seguridad social</t>
  </si>
  <si>
    <t xml:space="preserve">Aportaciones e instituciones de seguridad social </t>
  </si>
  <si>
    <t>Aportaciones al instituto mexicano de seguridad social</t>
  </si>
  <si>
    <t>Aportaciones a fondos de vivienda</t>
  </si>
  <si>
    <t>Aportaciones al fondo de vivienda  INFONAVIT</t>
  </si>
  <si>
    <t>A portaciones al sistema para el retiro</t>
  </si>
  <si>
    <t>Aportaciones al sistema para el retiro o a la administradora de fondos para el retiro y ahorro solidario</t>
  </si>
  <si>
    <t>Aportaciones para seguros</t>
  </si>
  <si>
    <t>primas por seguro de vida del personal civil</t>
  </si>
  <si>
    <t>Primas por seguro de vida del personal de los cuerpos de seguridad pública y bomberos</t>
  </si>
  <si>
    <t>Primas por seguro del retiro del personal al servicio de las unidades responsables de gasto del Distrito Federal</t>
  </si>
  <si>
    <t>Primas por seguro de responsabilidad civil y asistencia legal</t>
  </si>
  <si>
    <t>Otras aportaciones para seguros</t>
  </si>
  <si>
    <t xml:space="preserve">Otras prestaciones sociales y económicas </t>
  </si>
  <si>
    <t>Cuotas para el fondo de ahorro y fondo de trabajo</t>
  </si>
  <si>
    <t xml:space="preserve">Indemnizaciones </t>
  </si>
  <si>
    <t>Liquidaciones por indemnizaciones  y por sueldos y salrios caidos</t>
  </si>
  <si>
    <t>Liquidaciones por haberes cáidos</t>
  </si>
  <si>
    <t>Prestaciones y haberes del retiro</t>
  </si>
  <si>
    <t xml:space="preserve">Prestaciones contactuales </t>
  </si>
  <si>
    <t>Vales</t>
  </si>
  <si>
    <t>Apoyo económico por defunción de familiares dirtectos</t>
  </si>
  <si>
    <t>Estancias de desarrollo infantil</t>
  </si>
  <si>
    <t>Asignaciones para requerimiento  de cargos de servicios públicos de nivel técnico operativo, de confianza y personal de la rama médica</t>
  </si>
  <si>
    <t>Asignaciones para prestaciones a personal sindicalizado y no sindicalizado</t>
  </si>
  <si>
    <t xml:space="preserve">Otras prestaciones contractuales </t>
  </si>
  <si>
    <t>asignaciones conmemorativas</t>
  </si>
  <si>
    <r>
      <t>Asignaciones para pago de antig</t>
    </r>
    <r>
      <rPr>
        <sz val="8"/>
        <color rgb="FF000000"/>
        <rFont val="Calibri"/>
        <family val="2"/>
      </rPr>
      <t>Ü</t>
    </r>
    <r>
      <rPr>
        <sz val="11"/>
        <rFont val="Calibri"/>
        <family val="2"/>
      </rPr>
      <t xml:space="preserve">edad </t>
    </r>
  </si>
  <si>
    <t>Apoyos colectivos</t>
  </si>
  <si>
    <t>Apoyos a la capacitación de los servicios públicos</t>
  </si>
  <si>
    <t>Asignaciones para requerimiento de cargos de servidores públicos superiores y de mandos medios asi como de lideres coordinadores y enlaces</t>
  </si>
  <si>
    <t>Asignaciones para servidores públicos del ministerio público</t>
  </si>
  <si>
    <t>Becas a hijos de trabajadores</t>
  </si>
  <si>
    <t>Becas de licenciatura.</t>
  </si>
  <si>
    <t xml:space="preserve">Previciones </t>
  </si>
  <si>
    <t>Previciones de cáracter laboral, económica y de seguridad social</t>
  </si>
  <si>
    <t>Pago de estímulos a servidores públicos</t>
  </si>
  <si>
    <t>Estímulos de productividad, eficiencia y calidad en el desempeño</t>
  </si>
  <si>
    <t>Premio de puntualidad</t>
  </si>
  <si>
    <r>
      <t>Premio de antig</t>
    </r>
    <r>
      <rPr>
        <sz val="8"/>
        <color rgb="FF000000"/>
        <rFont val="Calibri"/>
        <family val="2"/>
      </rPr>
      <t>Ü</t>
    </r>
    <r>
      <rPr>
        <sz val="11"/>
        <rFont val="Calibri"/>
        <family val="2"/>
      </rPr>
      <t xml:space="preserve">edad </t>
    </r>
  </si>
  <si>
    <t>premio de asistencia</t>
  </si>
  <si>
    <t>Estímulos por tesis y titulación</t>
  </si>
  <si>
    <t>Otros estímulos</t>
  </si>
  <si>
    <t>Recompensas</t>
  </si>
  <si>
    <t>Impuesto sobre nóminas y otros que se deriven de una relación laboral</t>
  </si>
  <si>
    <t>Impuesto sobre nóminas</t>
  </si>
  <si>
    <t>Otros impuestos derivados de una relación laboral</t>
  </si>
  <si>
    <t>Materiales y suministros</t>
  </si>
  <si>
    <t xml:space="preserve">Materiales de administración, emisión de documentos y artículos oficiales </t>
  </si>
  <si>
    <t>Materiales, útiles y equipos menores de oficina</t>
  </si>
  <si>
    <t>Materiales y útiles de oficina</t>
  </si>
  <si>
    <t>Materiales y útiles de impresión y reproducción</t>
  </si>
  <si>
    <t>Material estadistico y geografico</t>
  </si>
  <si>
    <t>Materiales, útiles y equipos menores de tecnologías de la información y comunicaciones</t>
  </si>
  <si>
    <t>Materiales y útiles consumibles para el procesamiento en equipos y bienes informáticos</t>
  </si>
  <si>
    <t>Material impreso e información digital</t>
  </si>
  <si>
    <t>Material de apoyo informativo</t>
  </si>
  <si>
    <t>Material para información en actividades de investigación científica y tecnológica</t>
  </si>
  <si>
    <t xml:space="preserve"> Material de limpieza </t>
  </si>
  <si>
    <t>Material de limpieza</t>
  </si>
  <si>
    <t>Materiales y útiles de enseñanza</t>
  </si>
  <si>
    <t>Materiales y suministros para planteles educativos</t>
  </si>
  <si>
    <t>Materiales para el registro de identificación de bienes y personas</t>
  </si>
  <si>
    <t>Alimentos y utensilios</t>
  </si>
  <si>
    <t>Productos alimenticios para personas</t>
  </si>
  <si>
    <t>Productos alimenticios y bebidas para personas</t>
  </si>
  <si>
    <t>Productos alimenticios para animales</t>
  </si>
  <si>
    <t>Utensilios para el servicio de alimentacion</t>
  </si>
  <si>
    <t>Materias primas y materiales de producción y comercialización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</si>
  <si>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</si>
  <si>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</si>
  <si>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</si>
  <si>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Consumibles, lubricantes, aditivos, carbón y sus derivados adquiridos como materia prima</t>
  </si>
  <si>
    <t xml:space="preserve">Productos quimicos, farmacéuticos y de laboratorio adquiridos como materia prima </t>
  </si>
  <si>
    <t>Productos metálicos y a base de minerales no metalicos adquiridos como materia prima</t>
  </si>
  <si>
    <t>Productos de cuero, piel, plástico y hule adquiridos como materia prima</t>
  </si>
  <si>
    <t>Mercancías adquiridas para su comercialización</t>
  </si>
  <si>
    <t>Otros productos adquiridos como materias primas</t>
  </si>
  <si>
    <t xml:space="preserve">Materiales y articulos de construcción y de reparación </t>
  </si>
  <si>
    <t>Productos minerales no métalicos</t>
  </si>
  <si>
    <t>Mezcla asfáltica</t>
  </si>
  <si>
    <t xml:space="preserve">Otros productos minerales no metálicos </t>
  </si>
  <si>
    <t>Cemento y productos de concreto</t>
  </si>
  <si>
    <t>Cal, yeso y productos de yeso</t>
  </si>
  <si>
    <t>Madera y productos de madera</t>
  </si>
  <si>
    <t xml:space="preserve">Vidrio y productos de vidrio </t>
  </si>
  <si>
    <t>Material eléctrico y electrónico</t>
  </si>
  <si>
    <t>Artículos metálicos para la construcción</t>
  </si>
  <si>
    <t>Materiales complementarios</t>
  </si>
  <si>
    <t>Otros materiales y artículos de construcción y operación</t>
  </si>
  <si>
    <t>Productos químicos, farmacéuticos y de laboratorio</t>
  </si>
  <si>
    <t>Productos químicos básicos</t>
  </si>
  <si>
    <t>Productos quimicos básicos</t>
  </si>
  <si>
    <t>Fertilizantes, pesticidas y otros agroquimicos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</si>
  <si>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</si>
  <si>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</si>
  <si>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</si>
  <si>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</si>
  <si>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quimicos</t>
  </si>
  <si>
    <t>Consumibles, lubricantes y aditivos</t>
  </si>
  <si>
    <t>Carbon y sus derivados</t>
  </si>
  <si>
    <t>Vestuario, blancos, prendas de protección y artículos deportivos</t>
  </si>
  <si>
    <t>Vestuario y uniformes</t>
  </si>
  <si>
    <t>Prendas de seguridad y protección personal</t>
  </si>
  <si>
    <t>Prendas de protección personal</t>
  </si>
  <si>
    <t>Artículos deportivos</t>
  </si>
  <si>
    <t>Productos textiles</t>
  </si>
  <si>
    <t>Blancos y otros productos textiles, excepto prendas de vestir</t>
  </si>
  <si>
    <t>Materiales y suministros para seguridad</t>
  </si>
  <si>
    <t xml:space="preserve">Sustancias y materiales explosivos </t>
  </si>
  <si>
    <t>Materiales de seguridad pública</t>
  </si>
  <si>
    <t>Prendas de protección para seguridad pública y nacional</t>
  </si>
  <si>
    <t>Herramientas, refacciones y accesorios menores</t>
  </si>
  <si>
    <t>Herramientas menores</t>
  </si>
  <si>
    <t xml:space="preserve">Refacciones y accesorios menores de edificios </t>
  </si>
  <si>
    <t>Refacciones y accesorios menores de mobiliario y equipo de administración, educacional y recreativo</t>
  </si>
  <si>
    <t>Refacciones y accesorios menores de equipo de cómputo y tecnologias de la información</t>
  </si>
  <si>
    <t>Refacciones y accesorios menores de equipo e instrumental médico y de laboratorio</t>
  </si>
  <si>
    <t xml:space="preserve">Refacciones y articulos menores de equipo de transporte </t>
  </si>
  <si>
    <t>Refacciones y articulos menores de equipo de defensa y seguridad</t>
  </si>
  <si>
    <t>Refacciones y articulos menores de maquinaria y otros equipos</t>
  </si>
  <si>
    <t>Refacciones y accesorios menores otros bienes muebles</t>
  </si>
  <si>
    <t>Refacciones y accesorios menores otros bienes muebles.</t>
  </si>
  <si>
    <t xml:space="preserve">Servicios generales </t>
  </si>
  <si>
    <t xml:space="preserve">Servicios básicos </t>
  </si>
  <si>
    <t xml:space="preserve">Energía eléctrica </t>
  </si>
  <si>
    <t>Contratación de instalación de energía eléctrica</t>
  </si>
  <si>
    <t>Servicio de energía eléctrica</t>
  </si>
  <si>
    <t>Gas</t>
  </si>
  <si>
    <t xml:space="preserve">Agua </t>
  </si>
  <si>
    <t xml:space="preserve">Agua potable </t>
  </si>
  <si>
    <t>Telefonía tradicional</t>
  </si>
  <si>
    <t>Telefonia celular</t>
  </si>
  <si>
    <t>Servicios de telecomunicaciones y satélites</t>
  </si>
  <si>
    <t>Servicios de acceso de internet, redes y procesamiento de información</t>
  </si>
  <si>
    <t>Servicios de conducción de señales analógicas y digitales</t>
  </si>
  <si>
    <t>Servicios postales y telegráficos</t>
  </si>
  <si>
    <t xml:space="preserve">Servicios integrales y otros servicios </t>
  </si>
  <si>
    <t>Servicios de arrendamiento</t>
  </si>
  <si>
    <t>Arrendamiento de terrenos</t>
  </si>
  <si>
    <t>Arrendamiento de edificios</t>
  </si>
  <si>
    <t>Arrendamiento de mobiliario y equipo de dministración, educacional y recreativo</t>
  </si>
  <si>
    <t>Arrendamiento de equipo e instrumental méico y de laboratorio</t>
  </si>
  <si>
    <t>Arrendamiento de equipo de transporte</t>
  </si>
  <si>
    <t>Arrendamiento de equipo de transporte para la ejecución de programas de seguridad pública y atención de desastres naturales</t>
  </si>
  <si>
    <t xml:space="preserve">Arrendamiento de equipo de transporte destinado a servicios públicos y la operación de programas públicos </t>
  </si>
  <si>
    <t>Arrendamiento de equipo de transporte destinado a servidores públicos y servicios administrativos</t>
  </si>
  <si>
    <t>Arrendamiento de maquinaria, otros equipos y herramientas</t>
  </si>
  <si>
    <t>Arrendamiento de activos intangibles</t>
  </si>
  <si>
    <t>Patentes, derechos de autor, regalías y otros</t>
  </si>
  <si>
    <t>Arrendamiento financiero</t>
  </si>
  <si>
    <t>Otros arrendamientos</t>
  </si>
  <si>
    <t xml:space="preserve">Servicios profesionales, cientificos, técnicos y otros servicios </t>
  </si>
  <si>
    <t xml:space="preserve">Servicios legales, de contabilidad, auditoría y relacionados </t>
  </si>
  <si>
    <t>Servicios de diseño, arquitectura, ingeniería y actividades relacionadas</t>
  </si>
  <si>
    <t>Servicios de consultoría administrativa, procesos, técnica y en tecnologías de la información</t>
  </si>
  <si>
    <t>Servicios de desarrollo de aplicaciones informáticas</t>
  </si>
  <si>
    <t>Servicios estadísticos y geográficos</t>
  </si>
  <si>
    <t>Servicios relacionados con certificación de procesos</t>
  </si>
  <si>
    <t>Servicios de mantenimiento de aplicaciones informáticas</t>
  </si>
  <si>
    <t>Servicios de capacitación</t>
  </si>
  <si>
    <t>Servicios para capacitación a servidores públicos</t>
  </si>
  <si>
    <t>Servicios de investigación científica y desarrollo</t>
  </si>
  <si>
    <t xml:space="preserve"> Estudios e investigaciones</t>
  </si>
  <si>
    <t>Servicios de apoyo administrativo, traducción, fotocopiado e impresión</t>
  </si>
  <si>
    <t>Servicios relacionados con traducciones</t>
  </si>
  <si>
    <t>Otros servicios comerciales</t>
  </si>
  <si>
    <t>Impresiones de documentos oficiales para la prestación de servicios públicos, identificación, formatos administrativos y fiscales, formas valoradas, certificados y títulos</t>
  </si>
  <si>
    <t>Impresión y elaboración de material informativo derivado de la operación y administración de las dependencias y entidades</t>
  </si>
  <si>
    <t>Información en medios masivos derivada de la operación y administración de las dependencias y entidade</t>
  </si>
  <si>
    <t>Servicios de digitalización</t>
  </si>
  <si>
    <t>Servicios de protección y seguridad</t>
  </si>
  <si>
    <t>Gastos de seguridad pública y nacional</t>
  </si>
  <si>
    <t>Gastos en actividades de seguridad y logística del Estado Mayor Presidencial</t>
  </si>
  <si>
    <t xml:space="preserve">Servicios de vigilancia </t>
  </si>
  <si>
    <t>Servicios profesionales, cientificos y técnicos integrales</t>
  </si>
  <si>
    <t>Servicios profesionales, cientificos y técnicos integrales y otros</t>
  </si>
  <si>
    <t>Servicios financieros, bancarios y comerciales</t>
  </si>
  <si>
    <t>Servicios de cobranza, investigación crediticia y similar</t>
  </si>
  <si>
    <t>Servicios de recaudación, traslado y custodia de valores</t>
  </si>
  <si>
    <t>Gastos inherentes a la recaudación</t>
  </si>
  <si>
    <t>Gastos de ensobretado y traslado de nómina.</t>
  </si>
  <si>
    <t>Otros servicios de recaudación, traslado y custodia de valores</t>
  </si>
  <si>
    <t>Seguros de responsabilidad patrimonial y fianzas.</t>
  </si>
  <si>
    <t>Seguros de responsabilidad patrimonial y fianzas</t>
  </si>
  <si>
    <t>Seguro de bienes patrimoniales.</t>
  </si>
  <si>
    <t>Almacenaje, envase y embalaje.</t>
  </si>
  <si>
    <t>Fletes y maniobras</t>
  </si>
  <si>
    <t>Comisiones por ventas.</t>
  </si>
  <si>
    <t>Servicios financieros, bancarios y comerciales integrales.</t>
  </si>
  <si>
    <t>Diferencias por variaciones en el tipo de cambio.</t>
  </si>
  <si>
    <t>Otros Servicios financieros, bancarios y comerciales integrales.</t>
  </si>
  <si>
    <t>Servicios de instalación, reparación, mantenimiento y conservación.</t>
  </si>
  <si>
    <t>Conservación y mantenimiento menor de inmuebles.</t>
  </si>
  <si>
    <t>Instalación, reparación y mantenimiento de mobiliario y equipo de administración, educacional y recreativo.</t>
  </si>
  <si>
    <t>Instalación, reparación y mantenimiento de equipo de cómputo y 
tecnología de la información</t>
  </si>
  <si>
    <t>Mantenimiento y conservación de bienes informáticos</t>
  </si>
  <si>
    <t>Instalación, reparación y mantenimiento de equipo e instrumental médico y de laboratorio.</t>
  </si>
  <si>
    <t>Reparación y mantenimiento de equipo de transporte.</t>
  </si>
  <si>
    <t>Reparación, mantenimiento y conservación de equipo de transporte para la ejecución de programas de seguridad pública y atención de desastres naturales.</t>
  </si>
  <si>
    <t>Reparación, mantenimiento y conservación de equipo de transporte destinados a servicios públicos y operación de programas públicos.</t>
  </si>
  <si>
    <t>Reparación, mantenimiento y conservación de equipo de transporte destinados a servidores públicos y servicios administrativos.</t>
  </si>
  <si>
    <t>Reparación y mantenimiento de equipo de defensa y seguridad.</t>
  </si>
  <si>
    <t>Instalación, reparación y mantenimiento de maquinaria, otros equipos y 
herramienta</t>
  </si>
  <si>
    <t>Mantenimiento y conservación de maquinaria y equipo</t>
  </si>
  <si>
    <t>Mantenimiento y conservación de plantas e instalaciones 
productivas</t>
  </si>
  <si>
    <t>Servicios de limpieza y manejo de desechos.</t>
  </si>
  <si>
    <t>Servicios de jardinería y fumigación.</t>
  </si>
  <si>
    <t>Servicios de comunicación social y publicidad.</t>
  </si>
  <si>
    <t>Difusión por radio, televisión y otros medios de mensajes sobre programas y actividades gubernamentales.</t>
  </si>
  <si>
    <t>Difusión por radio, televisión y otros medios de mensajes comerciales para promover la venta de bienes o servicios</t>
  </si>
  <si>
    <t>Difusión de mensajes comerciales para promover la venta de productos o servicios</t>
  </si>
  <si>
    <t>Servicios de creatividad, preproducción y producción de publicidad, excepto Internet.</t>
  </si>
  <si>
    <t>Servicios de revelado de fotografías.</t>
  </si>
  <si>
    <t>Servicios de la industria fílmica, del sonido y del video</t>
  </si>
  <si>
    <t>Servicios de la industria fílmica, del sonido y del video.</t>
  </si>
  <si>
    <t>Servicio de creación y difusión de contenido exclusivamente a través de Internet.</t>
  </si>
  <si>
    <t>Otros servicios de información.</t>
  </si>
  <si>
    <t>Servicios de traslado y viáticos</t>
  </si>
  <si>
    <t>Pasajes aéreos.</t>
  </si>
  <si>
    <t xml:space="preserve">Pasajes aéreos nacionales </t>
  </si>
  <si>
    <t>Pasajes aéreos internacionales</t>
  </si>
  <si>
    <t>Pasajes terrestres</t>
  </si>
  <si>
    <t xml:space="preserve">Pasajes terrestres nacionales </t>
  </si>
  <si>
    <t>Pasajes terrestres al interior del Distrito Federal.</t>
  </si>
  <si>
    <t>Traslado terrestre de personas.</t>
  </si>
  <si>
    <t xml:space="preserve">Pasajes terrestres internacionales </t>
  </si>
  <si>
    <t>Pasajes marítimos, lacustres y fluviales</t>
  </si>
  <si>
    <t>Pasajes marítimos, lacustres y fluviales.</t>
  </si>
  <si>
    <t>Traslado marítimo, lacustre y fluvial de personas.</t>
  </si>
  <si>
    <t>Autotransporte</t>
  </si>
  <si>
    <t>Viáticos en el país</t>
  </si>
  <si>
    <t>Viáticos en el país.</t>
  </si>
  <si>
    <t>Viáticos en el extranjero</t>
  </si>
  <si>
    <t>Gastos de instalación y traslado de menaje.</t>
  </si>
  <si>
    <t>Gastos de instalación y traslado de menaje</t>
  </si>
  <si>
    <t>Servicios integrales de traslado y viáticos</t>
  </si>
  <si>
    <t>Otros servicios de traslado y hospedaje</t>
  </si>
  <si>
    <t>Servicios oficiales.</t>
  </si>
  <si>
    <t>Gastos de ceremonial.</t>
  </si>
  <si>
    <t>Gastos de orden social y cultural.</t>
  </si>
  <si>
    <t>Espectáculos culturales.</t>
  </si>
  <si>
    <t>Gastos de orden social</t>
  </si>
  <si>
    <t>Gastos de difusión y extensión universitaria.</t>
  </si>
  <si>
    <t>Congresos y convenciones.</t>
  </si>
  <si>
    <t>Congresos y convenciones</t>
  </si>
  <si>
    <t>Gastos de orden académico.</t>
  </si>
  <si>
    <t>Exposiciones.</t>
  </si>
  <si>
    <t>Gastos de representación</t>
  </si>
  <si>
    <t>Otros servicios generales</t>
  </si>
  <si>
    <t>Servicios funerarios y de cementerios.</t>
  </si>
  <si>
    <t>Servicios funerarios y de cementerio a los familiares de los civiles y pensionistas directos.</t>
  </si>
  <si>
    <t>Impuestos y derechos</t>
  </si>
  <si>
    <t>Impuestos y derechos de importación.</t>
  </si>
  <si>
    <t xml:space="preserve">Sentencias y resoluciones por autoridad competente </t>
  </si>
  <si>
    <t>Penas, multas, accesorios y actualizaciones.</t>
  </si>
  <si>
    <t>Penas, multas, accesorios y actualizaciones</t>
  </si>
  <si>
    <t>Otros gastos por responsabilidades</t>
  </si>
  <si>
    <t>Gastos por concepto de responsabilidades del Gobierno del Distrito Federal.</t>
  </si>
  <si>
    <t>Otros gastos por responsabilidades.</t>
  </si>
  <si>
    <t>Utilidades</t>
  </si>
  <si>
    <t>Otros impuestos derivados de de una relación laboral</t>
  </si>
  <si>
    <t>Gastos de las Comisiones Internacionales de Límites y Aguas</t>
  </si>
  <si>
    <t>Gastos de las oficinas del Servicio Exterior Mexicano</t>
  </si>
  <si>
    <t>Participaciones en Organos de Gobierno</t>
  </si>
  <si>
    <t>Actividades de Coordinación con el Presidente Electo</t>
  </si>
  <si>
    <t>Servicios Corporativos prestados por las Entidades Paraestatales a sus Organismos</t>
  </si>
  <si>
    <t>Servicios prestados entre Organismos de una Entidad Paraestatal</t>
  </si>
  <si>
    <t>Erogaciones por cuenta de terceros</t>
  </si>
  <si>
    <t>Erogaciones recuperables</t>
  </si>
  <si>
    <t>Apertura de Fondo Rotatorio</t>
  </si>
  <si>
    <t>Transferencias, asignaciones, subsidios y otras ayudas</t>
  </si>
  <si>
    <t>Transferencias internas y asignaciones al sector público.</t>
  </si>
  <si>
    <t>Asignaciones presupuestarias al Poder Ejecutivo</t>
  </si>
  <si>
    <t>Asignaciones presupuestarias al Órgano Ejecutivo del Distrito Federal</t>
  </si>
  <si>
    <t>Asignaciones presupuestarias al Poder Legislativo</t>
  </si>
  <si>
    <t>Asignaciones presupuestarias al Órgano Legislativo del Distrito Federal.</t>
  </si>
  <si>
    <t>Asignaciones presupuestarias al Poder Judicial.</t>
  </si>
  <si>
    <t>Asignaciones presupuestarias al Órgano Superior de Justicia del Distrito Federal.</t>
  </si>
  <si>
    <t>Asignaciones presupuestarias a Órganos Autónomos.</t>
  </si>
  <si>
    <t>Asignaciones presupuestarias a Órganos Autónomos del Distrito Federal.</t>
  </si>
  <si>
    <t>Transferencias internas otorgadas a entidades paraestatales no empresariales y no financieras</t>
  </si>
  <si>
    <t>Transferencias otorgadas a entidades paraestatales no empresariales y no financieras</t>
  </si>
  <si>
    <t>Aportaciones otorgadas a entidades paraestatales no empresariales y no financieras.</t>
  </si>
  <si>
    <t>Transferencias internas otorgadas a entidades paraestatales empresariales y no financieras</t>
  </si>
  <si>
    <t>Transferencias otorgadas a entidades paraestatales empresariales y no financieras</t>
  </si>
  <si>
    <t>Aportaciones otorgadas a entidades paraestatales empresariales y no financieras.</t>
  </si>
  <si>
    <t>Transferencias internas otorgadas a fideicomisos públicos empresariales y no financieros.</t>
  </si>
  <si>
    <t>Transferencias otorgadas a fideicomisos públicos empresariales y no financieros.</t>
  </si>
  <si>
    <t>Aportaciones otorgadas a fideicomisos públicos empresariales y no financieros.</t>
  </si>
  <si>
    <t>Transferencias internas otorgadas a instituciones paraestatales públicas financieras</t>
  </si>
  <si>
    <t>Transferencias otorgadas a instituciones paraestatales públicas financieras.</t>
  </si>
  <si>
    <t>Aportaciones otorgadas a instituciones paraestatales públicas financieras</t>
  </si>
  <si>
    <t>Transferencias internas otorgadas a fideicomisos públicos financieros</t>
  </si>
  <si>
    <t>Transferencias otorgadas a fideicomisos públicos financieros.</t>
  </si>
  <si>
    <t>Aportaciones otorgadas a fideicomisos públicos financieros.</t>
  </si>
  <si>
    <t>Transferencias al resto del sector público.</t>
  </si>
  <si>
    <t>Transferencias otorgadas a organismos entidades paraestatales no empresariales y no financieras.</t>
  </si>
  <si>
    <t>Transferencias otorgadas a entidades paraestatales no empresariales y no financieras.</t>
  </si>
  <si>
    <t>Transferencias otorgadas para entidades paraestatales empresariales y no financieras</t>
  </si>
  <si>
    <t>Transferencias otorgadas para entidades paraestatales empresariales y no financieras.</t>
  </si>
  <si>
    <t>Transferencias otorgadas para instituciones paraestatales públicas financieras</t>
  </si>
  <si>
    <t>Transferencias otorgadas para instituciones paraestatales públicas financieras.</t>
  </si>
  <si>
    <t>Transferencias otorgadas a entidades federativas y municipios</t>
  </si>
  <si>
    <t>Transferencias otorgadas a entidades federativas y municipios.</t>
  </si>
  <si>
    <t>Transferencias a fideicomisos de entidades federativas y municipios.</t>
  </si>
  <si>
    <t>Subsidios y subvenciones</t>
  </si>
  <si>
    <t>Subsidios a la producción.</t>
  </si>
  <si>
    <t>Subsidios a la producción</t>
  </si>
  <si>
    <t>Subsidios a la distribución.</t>
  </si>
  <si>
    <t>Subsidios a la inversión.</t>
  </si>
  <si>
    <t>Subsidios a la prestación de servicios públicos.</t>
  </si>
  <si>
    <t>Subsidios para cubrir diferenciales de tasas de interés.</t>
  </si>
  <si>
    <t>Subsidios a la vivienda.</t>
  </si>
  <si>
    <t>Subvenciones al consumo.</t>
  </si>
  <si>
    <t xml:space="preserve">Subsidios a entidades federativas y municipios </t>
  </si>
  <si>
    <t xml:space="preserve">Otros subsidios </t>
  </si>
  <si>
    <t>Ayudas sociales.</t>
  </si>
  <si>
    <t>Ayudas sociales a personas</t>
  </si>
  <si>
    <t>Premios.</t>
  </si>
  <si>
    <t>Ayudas sociales a personas u hogares de escasos recursos.</t>
  </si>
  <si>
    <t>Otras ayudas sociales a personas.</t>
  </si>
  <si>
    <t>Becas y otras ayudas para programas de capacitación.</t>
  </si>
  <si>
    <t>Ayudas sociales a instituciones de enseñanza.</t>
  </si>
  <si>
    <t>Ayudas sociales a actividades científicas o académicas</t>
  </si>
  <si>
    <t>Ayudas sociales a actividades científicas o académicas.</t>
  </si>
  <si>
    <t>Ayudas sociales a instituciones sin fines de lucro</t>
  </si>
  <si>
    <t>Ayudas sociales a cooperativas</t>
  </si>
  <si>
    <t>Ayudas sociales a cooperativas.</t>
  </si>
  <si>
    <t>Ayudas sociales a entidades de interés público</t>
  </si>
  <si>
    <t>Ayudas sociales a entidades de interés público.</t>
  </si>
  <si>
    <t>Ayudas por desastres naturales y otros siniestros.</t>
  </si>
  <si>
    <t>Pensiones y jubilaciones</t>
  </si>
  <si>
    <t>Pensiones.</t>
  </si>
  <si>
    <t>Jubilaciones.</t>
  </si>
  <si>
    <t>Otras pensiones y jubilaciones</t>
  </si>
  <si>
    <t>Transferencias a fideicomisos, mandatos y otros análogos</t>
  </si>
  <si>
    <t>Transferencias a fideicomisos del Poder Ejecutivo.</t>
  </si>
  <si>
    <t>Transferencias a fideicomisos del Órgano Ejecutivo del Distrito Federal</t>
  </si>
  <si>
    <t>Aportaciones a fideicomisos del Órgano Ejecutivo del Distrito Federal.</t>
  </si>
  <si>
    <t>Transferencias a fideicomisos del Poder Legislativo</t>
  </si>
  <si>
    <t>Transferencias a fideicomisos del Órgano Legislativo del Distrito Federal.</t>
  </si>
  <si>
    <t>Transferencias a fideicomisos del Poder Judicial.</t>
  </si>
  <si>
    <t>Transferencias a fideicomisos del Órgano Superior de Justicia del Distrito Federal.</t>
  </si>
  <si>
    <t>Transferencias a fideicomisos públicos de entidades paraestatales no empresariales y no financieras.</t>
  </si>
  <si>
    <t>Transferencias a fideicomisos no empresariales y no financieros</t>
  </si>
  <si>
    <t>Aportaciones a fideicomisos no empresariales y no financieros.</t>
  </si>
  <si>
    <t>Transferencias a fideicomisos públicos de entidades paraestatales empresariales y no financieras</t>
  </si>
  <si>
    <t>Aportaciones a fideicomisos públicos de entidades paraestatales empresariales y no financieras.</t>
  </si>
  <si>
    <t>Transferencias a fideicomisos de instituciones públicas financieras</t>
  </si>
  <si>
    <t>Transferencias a la seguridad social</t>
  </si>
  <si>
    <t>Transferencias por obligación de ley</t>
  </si>
  <si>
    <t xml:space="preserve">Donativos </t>
  </si>
  <si>
    <t>Donativos e instituciones sin fines de lucro</t>
  </si>
  <si>
    <t xml:space="preserve">Donativos a entidades federativas </t>
  </si>
  <si>
    <t xml:space="preserve">Donativos a fideicomisos privados </t>
  </si>
  <si>
    <t>Donativos a fideicomisos estatales</t>
  </si>
  <si>
    <t>Donativos internacionales</t>
  </si>
  <si>
    <t>Donativos internacionales.</t>
  </si>
  <si>
    <t>Transferencias al exterior</t>
  </si>
  <si>
    <t>Transferencias para gobiernos extranjeros.</t>
  </si>
  <si>
    <t>Transferencias para organismos internacionales.</t>
  </si>
  <si>
    <t>Transferencias para el sector privado externo.</t>
  </si>
  <si>
    <t>Bienes muebles, inmuebles e intangibles</t>
  </si>
  <si>
    <t>Mobiliario y equipo de administración</t>
  </si>
  <si>
    <t>Muebles de oficina y estantería</t>
  </si>
  <si>
    <t>Mobiliario</t>
  </si>
  <si>
    <t>Muebles, excepto de oficina y estantería</t>
  </si>
  <si>
    <t>Bienes artísticos, culturales y científicos</t>
  </si>
  <si>
    <t>Objetos de valor</t>
  </si>
  <si>
    <t>Objetos de valor.</t>
  </si>
  <si>
    <t>Equipo de cómputo y de tecnologías de la información</t>
  </si>
  <si>
    <t>Bienes informáticos</t>
  </si>
  <si>
    <t>Otros mobiliarios y equipos de administración</t>
  </si>
  <si>
    <t>Equipo de administración</t>
  </si>
  <si>
    <t>Adjudicaciones, expropiaciones e indemnizaciones de bienes muebles</t>
  </si>
  <si>
    <t>Mobiliario y equipo educacional y recreativo.</t>
  </si>
  <si>
    <t>Equipos y aparatos audiovisuales</t>
  </si>
  <si>
    <t>Aparatos deportivos.</t>
  </si>
  <si>
    <t>Aparatos deportivos</t>
  </si>
  <si>
    <t>Cámaras fotográficas y de video</t>
  </si>
  <si>
    <t>Otro mobiliario y equipo educacional y recreativo</t>
  </si>
  <si>
    <t>Equipo e instrumental médico y de laboratorio</t>
  </si>
  <si>
    <t>Equipo médico y de laboratorio</t>
  </si>
  <si>
    <t>Instrumental médico y de laboratorio.</t>
  </si>
  <si>
    <t>Instrumental médico y de laboratorio</t>
  </si>
  <si>
    <t>Vehículos y equipo de transporte</t>
  </si>
  <si>
    <t>Vehículos y equipo terrestre</t>
  </si>
  <si>
    <t>Vehículos y equipo terrestres, para la ejecución de programas
de seguridad pública y nacional</t>
  </si>
  <si>
    <t>Vehículos y equipo terrestres, destinados exclusivamente para
desastres naturales</t>
  </si>
  <si>
    <t>Vehículos y equipo terrestres, destinados a servicios públicos y
la operación de programas públicos</t>
  </si>
  <si>
    <t xml:space="preserve"> Vehículos y equipo terrestres, destinados a servicios
administrativos</t>
  </si>
  <si>
    <t>Vehículos y equipo terrestres, destinados a servidores públicos</t>
  </si>
  <si>
    <t>Carrocerías y remolques.</t>
  </si>
  <si>
    <t>Carrocerías y remolques para la ejecución de programas de seguridad pública y atención de desastres naturales.</t>
  </si>
  <si>
    <t>Carrocerías y remolques destinados a servicios públicos y la operación de programas públicos.</t>
  </si>
  <si>
    <t>Carrocerías y remolques destinado a servidores públicos y servicios administrativos.</t>
  </si>
  <si>
    <t>Equipo aeroespacial</t>
  </si>
  <si>
    <t>Equipo ferroviario</t>
  </si>
  <si>
    <t>Embarcaciones</t>
  </si>
  <si>
    <t>Otros equipos de transporte.</t>
  </si>
  <si>
    <t>Equipo de defensa y seguridad.</t>
  </si>
  <si>
    <t>Equipo de defensa y seguridad</t>
  </si>
  <si>
    <t>Maquinaria y equipo de defensa y seguridad pública</t>
  </si>
  <si>
    <t>Equipo de seguridad pública y nacional</t>
  </si>
  <si>
    <t>Maquinaria, otros equipos y herramientas</t>
  </si>
  <si>
    <t>Maquinaria y equipo agropecuario</t>
  </si>
  <si>
    <t>Maquinaria y equipo industrial.</t>
  </si>
  <si>
    <t>Maquinaria y equipo de construcción.</t>
  </si>
  <si>
    <t>Maquinaria y equipo de construcción</t>
  </si>
  <si>
    <t>Sistemas de aire acondicionado, calefacción y de refrigeración industrial y comercial</t>
  </si>
  <si>
    <t>Sistemas de aire acondicionado, calefacción y de refrigeración industrial y comercial.</t>
  </si>
  <si>
    <t>Equipo de comunicación y telecomunicación.</t>
  </si>
  <si>
    <t>Equipos y aparatos de comunicaciones y telecomunicaciones</t>
  </si>
  <si>
    <t>Equipos de generación eléctrica, aparatos y accesorios eléctricos.</t>
  </si>
  <si>
    <t>Equipos de generación eléctrica, aparatos y accesorios eléctricos</t>
  </si>
  <si>
    <t>Herramientas y máquinas-herramienta.</t>
  </si>
  <si>
    <t>Herramientas y máquinas–herramienta.</t>
  </si>
  <si>
    <t>Otros equipos</t>
  </si>
  <si>
    <t>Activos biológicos</t>
  </si>
  <si>
    <t>Bovinos.</t>
  </si>
  <si>
    <t>Porcinos.</t>
  </si>
  <si>
    <t>Aves</t>
  </si>
  <si>
    <t>Ovinos y caprinos.</t>
  </si>
  <si>
    <t>Peces y acuicultura.</t>
  </si>
  <si>
    <t>Peces y acuicultura</t>
  </si>
  <si>
    <t>Equinos.</t>
  </si>
  <si>
    <t>Especies menores y de zoológico.</t>
  </si>
  <si>
    <t>Árboles y plantas.</t>
  </si>
  <si>
    <t>Árboles y plantas</t>
  </si>
  <si>
    <t>Otros activos biológicos.</t>
  </si>
  <si>
    <t>Bienes inmuebles.</t>
  </si>
  <si>
    <t>Terrenos</t>
  </si>
  <si>
    <t>Adquisición de terrenos</t>
  </si>
  <si>
    <t>Adjudicaciones, expropiaciones e indemnizaciones de terrenos.</t>
  </si>
  <si>
    <t>Viviendas.</t>
  </si>
  <si>
    <t>Adquisición de viviendas.</t>
  </si>
  <si>
    <t>Adjudicaciones, expropiaciones e indemnizaciones de viviendas</t>
  </si>
  <si>
    <t>Edificios no residenciales</t>
  </si>
  <si>
    <t>Adquisición de edificios no residenciales.</t>
  </si>
  <si>
    <t>Adjudicaciones, expropiaciones e indemnizaciones de edificios no residenciales</t>
  </si>
  <si>
    <t>Otros bienes inmuebles</t>
  </si>
  <si>
    <t>Adquisición de otros bienes inmuebles</t>
  </si>
  <si>
    <t>Adjudicaciones, expropiaciones e indemnizaciones de otros bienes inmuebles.</t>
  </si>
  <si>
    <t>Activos intangibles.</t>
  </si>
  <si>
    <t>Software</t>
  </si>
  <si>
    <t>Patentes.</t>
  </si>
  <si>
    <t>Marcas.</t>
  </si>
  <si>
    <t>Derechos</t>
  </si>
  <si>
    <t>Concesiones.</t>
  </si>
  <si>
    <t>Franquicias.</t>
  </si>
  <si>
    <t>Licencias informáticas e intelectuales.</t>
  </si>
  <si>
    <t>Licencias informáticas e intelectuales</t>
  </si>
  <si>
    <t>Licencias industriales, comerciales y otras</t>
  </si>
  <si>
    <t>Licencias industriales, comerciales y otras.</t>
  </si>
  <si>
    <t>Otros activos intangibles</t>
  </si>
  <si>
    <t>Inversión pública.</t>
  </si>
  <si>
    <t>Obra pública en bienes de dominio público</t>
  </si>
  <si>
    <t>Edificación habitacional.</t>
  </si>
  <si>
    <t>Edificación habitacional</t>
  </si>
  <si>
    <t>Edificación no habitacional.</t>
  </si>
  <si>
    <t>Edificación no habitacional</t>
  </si>
  <si>
    <t>Construcción de obras para el abastecimiento de agua, petróleo, gas, electricidad y telecomunicaciones.</t>
  </si>
  <si>
    <t>Construcción de obras para el abastecimiento de agua, petróleo, gas, electricidad y telecomunicacione</t>
  </si>
  <si>
    <t>División de terrenos y construcción de obras de urbanización</t>
  </si>
  <si>
    <t>División de terrenos y construcción de obras de urbanización.</t>
  </si>
  <si>
    <t>Construcción de vías de comunicación</t>
  </si>
  <si>
    <t>Construcción de vías de comunicación.</t>
  </si>
  <si>
    <t>Otras construcciones de ingeniería civil u obra pesada.</t>
  </si>
  <si>
    <t>Instalaciones y equipamiento en construcciones.</t>
  </si>
  <si>
    <t>Trabajos de acabados en edificaciones y otros trabajos especializados.</t>
  </si>
  <si>
    <t>Obra pública en bienes propios.</t>
  </si>
  <si>
    <t>Obras de construcción para edificios habitacionales</t>
  </si>
  <si>
    <t>Mantenimiento y rehabilitación de edificaciones habitacionales</t>
  </si>
  <si>
    <t>Mantenimiento y rehabilitación de edificaciones no habitacionales</t>
  </si>
  <si>
    <t>Construcción de obras para el abastecimiento de agua, petróleo, gas, electricidad y telecomunicaciones</t>
  </si>
  <si>
    <t>Otras construcciones de ingeniería civil u obra pesada</t>
  </si>
  <si>
    <t>Trabajos de acabados en edificaciones y otros trabajos especializados</t>
  </si>
  <si>
    <t>Proyectos productivos y acciones de fomento.</t>
  </si>
  <si>
    <t>Estudios, formulación y evaluación de proyectos productivos no incluidos en conceptos anteriores de este capítulo.</t>
  </si>
  <si>
    <t>Ejecución de proyectos productivos no incluidos en conceptos anteriores de este capítulo.</t>
  </si>
  <si>
    <t>Inversiones financieras y otras provisiones</t>
  </si>
  <si>
    <t>Inversiones para el fomento de actividades productivas</t>
  </si>
  <si>
    <t>Créditos otorgados por entidades federativas y municipios al sector social y privado para el fomento de actividades productivas.</t>
  </si>
  <si>
    <t>Créditos otorgados por entidades federativas y municipios al sector social y privado para el fomento de actividades productivas</t>
  </si>
  <si>
    <t>Otros créditos otorgados al sector social y privado para el fenomeno de actividadades productivas</t>
  </si>
  <si>
    <t>Créditos otorgados por entidades federativas a municipios para el fomento de actividades productivas.</t>
  </si>
  <si>
    <t>Acciones y participaciones de capital.</t>
  </si>
  <si>
    <t>Acciones y participaciones de capital en entidades paraestatales no empresariales y no financieras con fines de política económica.</t>
  </si>
  <si>
    <t>Acciones y participaciones de capital en entidades paraestatales empresariales y no financieras con fines de política económica.</t>
  </si>
  <si>
    <t>Acciones y participaciones de capital en instituciones paraestatales públicas financieras con fines de política económica.</t>
  </si>
  <si>
    <t>Acciones y participaciones de capital en el sector privado con fines de política económica.</t>
  </si>
  <si>
    <t>Acciones y participaciones de capital en el sector privado con fines de política económica</t>
  </si>
  <si>
    <t>Acciones y participaciones de capital en organismos internacionales con fines de política económica.</t>
  </si>
  <si>
    <t>Acciones y participaciones de capital en el sector externo con fines de política económica.</t>
  </si>
  <si>
    <t>Acciones y participaciones de capital en el sector público con fines de gestión de la liquidez</t>
  </si>
  <si>
    <t>Acciones y participaciones de capital en el sector público con fines de gestión de la liquidez.</t>
  </si>
  <si>
    <t>Acciones y participaciones de capital en el sector privado con fines de gestión de la liquidez</t>
  </si>
  <si>
    <t>Acciones y participaciones de capital en el sector privado con fines de gestión de la liquidez.</t>
  </si>
  <si>
    <t>Acciones y participaciones de capital en el sector externo con fines de gestión de la liquidez</t>
  </si>
  <si>
    <t>Acciones y participaciones de capital en el sector externo con fines de gestión de la liquidez.</t>
  </si>
  <si>
    <t>Compra de títulos y valores.</t>
  </si>
  <si>
    <t>Bonos</t>
  </si>
  <si>
    <t>Valores representativos de deuda adquiridos con fines de política económica.</t>
  </si>
  <si>
    <t>Valores representativos de deuda adquiridos con fines de gestión de liquidez.</t>
  </si>
  <si>
    <t>Obligaciones negociables adquiridas con fines de política económica</t>
  </si>
  <si>
    <t>Obligaciones negociables adquiridas con fines de política económica.</t>
  </si>
  <si>
    <t>Obligaciones negociables adquiridas con fines de gestión de liquidez.</t>
  </si>
  <si>
    <t>Otros valores.</t>
  </si>
  <si>
    <t>Concesión de préstamos.</t>
  </si>
  <si>
    <t>Concesión de préstamos a entidades paraestatales no empresariales y no financieras con fines de política económica.</t>
  </si>
  <si>
    <t>Concesión de préstamos a entidades paraestatales no empresariales y no financieras.</t>
  </si>
  <si>
    <t>Concesión de préstamos a entidades paraestatales empresariales y no financieras con fines de política económica.</t>
  </si>
  <si>
    <t>Concesión de préstamos a entidades paraestatales empresariales y no financieras.</t>
  </si>
  <si>
    <t>Concesión de préstamos a instituciones paraestatales públicas financieras con fines de política económica.</t>
  </si>
  <si>
    <t>Concesión de préstamos a instituciones paraestatales públicas financieras.</t>
  </si>
  <si>
    <t>Concesión de préstamos a entidades federativas y municipios con fines de política económica.</t>
  </si>
  <si>
    <t>Concesión de préstamos al sector privado con fines de política económica</t>
  </si>
  <si>
    <t>Concesión de préstamos al sector privado.</t>
  </si>
  <si>
    <t>Concesión de préstamos al sector externo con fines de política económica</t>
  </si>
  <si>
    <t>Concesión de préstamos al sector externo</t>
  </si>
  <si>
    <t>Concesión de préstamos al sector público con fines de gestión de liquidez.</t>
  </si>
  <si>
    <t>Concesión de préstamos al sector público.</t>
  </si>
  <si>
    <t>Concesión de préstamos al sector privado con fines de gestión de liquidez.</t>
  </si>
  <si>
    <t>Concesión de préstamos al sector externo con fines de gestión de liquidez.</t>
  </si>
  <si>
    <t>Concesión de préstamos al sector externo.</t>
  </si>
  <si>
    <t>Inversiones en fideicomisos, mandatos y otros análogos.</t>
  </si>
  <si>
    <t>Inversiones en fideicomisos del Poder Ejecutivo.</t>
  </si>
  <si>
    <t>Inversiones en fideicomisos del Órgano Ejecutivo del Distrito Federal</t>
  </si>
  <si>
    <t>Inversiones en fideicomisos del Poder Legislativo</t>
  </si>
  <si>
    <t>Inversiones en fideicomisos del Órgano Legislativo del Distrito Federal</t>
  </si>
  <si>
    <t>Inversiones en fideicomisos del Poder Judicial.</t>
  </si>
  <si>
    <t>Inversiones en fideicomisos del Órgano Superior de Justicia del Distrito Federal.</t>
  </si>
  <si>
    <t>Inversiones en fideicomisos públicos no empresariales y no financieros.</t>
  </si>
  <si>
    <t>Inversiones en fideicomisos públicos empresariales y no financieros.</t>
  </si>
  <si>
    <t>Inversiones en fideicomisos públicos financieros.</t>
  </si>
  <si>
    <t>Inversiones en fideicomisos públicos financieros</t>
  </si>
  <si>
    <t>Inversiones en fideicomisos de entidades federativas.</t>
  </si>
  <si>
    <t>Inversiones en fideicomisos de entidades federativas</t>
  </si>
  <si>
    <t>Inversiones en fideicomisos de municipios.</t>
  </si>
  <si>
    <t>Fideicomisos de empresas privadas y particulares.</t>
  </si>
  <si>
    <t>Otras inversiones financieras</t>
  </si>
  <si>
    <t>Depósitos a largo plazo en moneda nacional</t>
  </si>
  <si>
    <t>Depósitos a largo plazo en moneda nacional.</t>
  </si>
  <si>
    <t>Erogaciones recuperables por concepto de reserva.</t>
  </si>
  <si>
    <t>Depósitos a largo plazo en moneda extranjera.</t>
  </si>
  <si>
    <t>Provisiones para contingencias y otras erogaciones especiales</t>
  </si>
  <si>
    <t>Contingencias por fenómenos naturales</t>
  </si>
  <si>
    <t>Contingencias socioeconómicas.</t>
  </si>
  <si>
    <t>Otras erogaciones especiales.</t>
  </si>
  <si>
    <t>Otras erogaciones especiales</t>
  </si>
  <si>
    <t>Participaciones y aportaciones.</t>
  </si>
  <si>
    <t>Participaciones</t>
  </si>
  <si>
    <t>Fondo general de participaciones.</t>
  </si>
  <si>
    <t>Participaciones de las entidades federativas a los municipios.</t>
  </si>
  <si>
    <t>Otros conceptos participables de la Federación a entidades federativas.</t>
  </si>
  <si>
    <t>Otros conceptos participables de la Federación a municipios.</t>
  </si>
  <si>
    <t>Convenios de colaboración administrativa</t>
  </si>
  <si>
    <t>Aportaciones.</t>
  </si>
  <si>
    <t>Aportaciones de la Federación a las entidades federativas</t>
  </si>
  <si>
    <t>Aportaciones de la Federación a municipios.</t>
  </si>
  <si>
    <t>Aportaciones de las entidades federativas a los municipios</t>
  </si>
  <si>
    <t>Aportaciones previstas en leyes y decretos al sistema de protección social</t>
  </si>
  <si>
    <t>Aportaciones previstas en leyes y decretos compensatorias a entidades federativas y municipios.</t>
  </si>
  <si>
    <t>Convenios</t>
  </si>
  <si>
    <t>Convenios de reasignación</t>
  </si>
  <si>
    <t>Convenios de descentralización.</t>
  </si>
  <si>
    <t>Otros Convenios.</t>
  </si>
  <si>
    <t>Deuda pública</t>
  </si>
  <si>
    <t>Amortización de la deuda pública.</t>
  </si>
  <si>
    <t>Amortización de la deuda interna con instituciones de crédito</t>
  </si>
  <si>
    <t>Amortización de la deuda interna con instituciones de crédito.</t>
  </si>
  <si>
    <t>Amortización de la deuda interna por emisión de títulos y valores.</t>
  </si>
  <si>
    <t>Amortización de arrendamientos financieros nacionales</t>
  </si>
  <si>
    <t>Amortización de arrendamientos financieros nacionales.</t>
  </si>
  <si>
    <t>Amortización de la deuda externa con instituciones de crédito.</t>
  </si>
  <si>
    <t>Amortización de la deuda externa con instituciones de crédito</t>
  </si>
  <si>
    <t>Amortización de deuda externa con organismos financieros internacionales</t>
  </si>
  <si>
    <t>Amortización de la deuda bilateral</t>
  </si>
  <si>
    <t>Amortización de la deuda bilateral.</t>
  </si>
  <si>
    <t>Amortización de la deuda externa por emisión de títulos y valores</t>
  </si>
  <si>
    <t>Amortización de la deuda externa por emisión de títulos y valores.</t>
  </si>
  <si>
    <t>Amortización de arrendamientos financieros internacionales.</t>
  </si>
  <si>
    <t>Amortización de arrendamientos financieros internacionales</t>
  </si>
  <si>
    <t>Intereses de la deuda pública.</t>
  </si>
  <si>
    <t>Intereses de la deuda interna con instituciones de crédito</t>
  </si>
  <si>
    <t>Intereses de la deuda interna con instituciones de crédito.</t>
  </si>
  <si>
    <t>Intereses derivados de la colocación de títulos y valores.</t>
  </si>
  <si>
    <t>Intereses por arrendamientos financieros nacionales</t>
  </si>
  <si>
    <t>Intereses por arrendamientos financieros nacionales.</t>
  </si>
  <si>
    <t>Intereses de la deuda externa con instituciones de crédito</t>
  </si>
  <si>
    <t>Intereses de la deuda externa con instituciones de crédito.</t>
  </si>
  <si>
    <t>Intereses de la deuda con organismos financieros Internacionales.</t>
  </si>
  <si>
    <t>Intereses de la deuda bilateral.</t>
  </si>
  <si>
    <t>Intereses derivados de la colocación de títulos y valores en el exterior</t>
  </si>
  <si>
    <t>Intereses por arrendamientos financieros internacionales.</t>
  </si>
  <si>
    <t>Comisiones de la deuda pública</t>
  </si>
  <si>
    <t>Comisiones de la deuda pública interna.</t>
  </si>
  <si>
    <t>Comisiones de la deuda pública interna</t>
  </si>
  <si>
    <t>Comisiones de la deuda pública externa.</t>
  </si>
  <si>
    <t>Gastos de la deuda pública.</t>
  </si>
  <si>
    <t>Gastos de la deuda pública interna</t>
  </si>
  <si>
    <t>Gastos de la deuda pública externa</t>
  </si>
  <si>
    <t>Gastos de la deuda pública externa.</t>
  </si>
  <si>
    <t>Costo por coberturas.</t>
  </si>
  <si>
    <t>Costos por coberturas</t>
  </si>
  <si>
    <t>Costos por cobertura de la deuda pública externa.</t>
  </si>
  <si>
    <t>Costos por cobertura de la deuda pública externa</t>
  </si>
  <si>
    <t>Apoyos financieros</t>
  </si>
  <si>
    <t>Apoyos a intermediarios financieros</t>
  </si>
  <si>
    <t>Apoyos a ahorradores y deudores del Sistema Financiero Nacional.</t>
  </si>
  <si>
    <t>Apoyos a ahorradores y deudores del Sistema Financiero Nacional</t>
  </si>
  <si>
    <t>Adeudos de ejercicios fiscales anteriores (ADEFAS).</t>
  </si>
  <si>
    <t>ADEFAS.</t>
  </si>
  <si>
    <t>Devolución de ingresos percibidos indebidamente en ejercicios fiscales anteriores.</t>
  </si>
  <si>
    <t>EJERCIDO AL 31 DE DICIEMBRE</t>
  </si>
  <si>
    <t>NOMBRE DEL PROGRAMA</t>
  </si>
  <si>
    <t>PROG</t>
  </si>
  <si>
    <t>SEGOB</t>
  </si>
  <si>
    <t>SSP</t>
  </si>
  <si>
    <t>PGJ</t>
  </si>
  <si>
    <t>CG</t>
  </si>
  <si>
    <t>TSJ</t>
  </si>
  <si>
    <t>TOTAL X DEPENDENCIA</t>
  </si>
  <si>
    <t xml:space="preserve">      CIFRAS DEL ANALÍTICO</t>
  </si>
  <si>
    <t xml:space="preserve"> TOTAL</t>
  </si>
  <si>
    <t>Analítico</t>
  </si>
  <si>
    <t>PASH</t>
  </si>
  <si>
    <t>Rendimiento  Financiero</t>
  </si>
  <si>
    <t xml:space="preserve">Incluye el fondo 5P55 por </t>
  </si>
  <si>
    <t>Pasivo $1,927,756.49. Saldo $0.01</t>
  </si>
  <si>
    <t>capítulo</t>
  </si>
  <si>
    <t>denom-cap</t>
  </si>
  <si>
    <t>DIFERENCIAS EN LOS CAPÍTULOS 4000 Y 6000 FEDERALES, POR EL TRIBUNAL SUPERIOR DE JUSTICIA</t>
  </si>
  <si>
    <t>DIFERENCIA EN EL CAPÍTULO 4000 LOCALES Y APARECE EL CAPÍTULO 6000, POR EL TRIBUNAL SUPERIOR DE JUASTICIA</t>
  </si>
  <si>
    <t xml:space="preserve">   CIFRAS DEL ANALÍTICO</t>
  </si>
  <si>
    <t>DIFERENCIA</t>
  </si>
  <si>
    <t>Dignificación del personal de las Instituciones de Seguridad Pública y Procuración de Justitcia conforme al Modelo Nacional de Policía y Justicia Cívica</t>
  </si>
  <si>
    <t>Certificación, capacitación y profesionalización de los elementos policiales de las Instituciones de Segurida Pública conforme al Modelo Nacional de Policía y Justicia Cívica</t>
  </si>
  <si>
    <t>Infraestructura de las Instituciones de Seguridad Pública e instancias de procuración e impartición de justicia conforme al Modelo Nacional de Policía y Justicia Cívica</t>
  </si>
  <si>
    <t>Sistema de estándares de trabajo y rendición de cuentas</t>
  </si>
  <si>
    <t>Prevención de la violencia y del delito conforme al Modelo Nacional de Policía y Justicia Cívica</t>
  </si>
  <si>
    <t>Atención y prevención de la violencia contra las mujeres con perspectiva de género</t>
  </si>
  <si>
    <t>Fortalecimiento del Sistema Penitenciario Nacional y de Ejecución de Medidas para Adolescentes</t>
  </si>
  <si>
    <t>I</t>
  </si>
  <si>
    <t>II</t>
  </si>
  <si>
    <t>III</t>
  </si>
  <si>
    <t>IV</t>
  </si>
  <si>
    <t>V</t>
  </si>
  <si>
    <t>VI</t>
  </si>
  <si>
    <t>VII</t>
  </si>
  <si>
    <t>VIII</t>
  </si>
  <si>
    <t>(Cifras al xx de xxx de xxx)</t>
  </si>
  <si>
    <t>(Cifras al xxx de xxx de xxx)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</si>
</sst>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"/>
    <numFmt numFmtId="165" formatCode="_-* #,##0_-;\-* #,##0_-;_-* &quot;-&quot;??_-;_-@"/>
    <numFmt numFmtId="166" formatCode="00"/>
    <numFmt numFmtId="167" formatCode="_-* #,##0.00\ _€_-;\-* #,##0.00\ _€_-;_-* &quot;-&quot;??\ _€_-;_-@"/>
  </numFmts>
  <fonts count="26">
    <font>
      <sz val="11"/>
      <name val="Calibri"/>
      <scheme val="minor"/>
    </font>
    <font>
      <b/>
      <sz val="11"/>
      <color rgb="FF6F7271"/>
      <name val="Source Sans Pro"/>
      <family val="2"/>
    </font>
    <font>
      <sz val="11"/>
      <name val="Calibri"/>
      <family val="2"/>
    </font>
    <font>
      <b/>
      <sz val="8"/>
      <color rgb="FF6F7271"/>
      <name val="Source Sans Pro"/>
      <family val="2"/>
    </font>
    <font>
      <b/>
      <sz val="8"/>
      <color rgb="FFDDC9A3"/>
      <name val="Source Sans Pro"/>
      <family val="2"/>
    </font>
    <font>
      <b/>
      <sz val="7"/>
      <color rgb="FFDDC9A3"/>
      <name val="Source Sans Pro"/>
      <family val="2"/>
    </font>
    <font>
      <b/>
      <sz val="7"/>
      <color rgb="FF6F7271"/>
      <name val="Source Sans Pro"/>
      <family val="2"/>
    </font>
    <font>
      <b/>
      <sz val="11"/>
      <color rgb="FF808080"/>
      <name val="Source Sans Pro"/>
      <family val="2"/>
    </font>
    <font>
      <b/>
      <sz val="7"/>
      <color rgb="FF808080"/>
      <name val="Source Sans Pro"/>
      <family val="2"/>
    </font>
    <font>
      <b/>
      <sz val="8"/>
      <color rgb="FF808080"/>
      <name val="Source Sans Pro"/>
      <family val="2"/>
    </font>
    <font>
      <b/>
      <sz val="7"/>
      <color rgb="FF938953"/>
      <name val="Source sans"/>
    </font>
    <font>
      <b/>
      <sz val="8"/>
      <name val="Calibri"/>
      <family val="2"/>
    </font>
    <font>
      <b/>
      <sz val="8"/>
      <name val="Gotham Rounded Book"/>
      <family val="3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rgb="FF3F315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rgb="FF000000"/>
      <name val="Calibri"/>
      <family val="2"/>
    </font>
    <font>
      <sz val="6"/>
      <name val="Calibri"/>
      <family val="2"/>
    </font>
    <font>
      <sz val="8"/>
      <color rgb="FF000000"/>
      <name val="Calibri"/>
      <family val="2"/>
    </font>
    <font>
      <b/>
      <sz val="14"/>
      <name val="Source Sans Pro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235B4E"/>
        <bgColor rgb="FF235B4E"/>
      </patternFill>
    </fill>
    <fill>
      <patternFill patternType="solid">
        <fgColor rgb="FFEAF1DD"/>
        <bgColor rgb="FFEAF1DD"/>
      </patternFill>
    </fill>
    <fill>
      <patternFill patternType="solid">
        <fgColor rgb="FFCCC0D9"/>
        <bgColor rgb="FFCCC0D9"/>
      </patternFill>
    </fill>
    <fill>
      <patternFill patternType="solid">
        <fgColor rgb="FFFBD4B4"/>
        <bgColor rgb="FFFBD4B4"/>
      </patternFill>
    </fill>
    <fill>
      <patternFill patternType="solid">
        <fgColor rgb="FFB6DDE8"/>
        <bgColor rgb="FFB6DDE8"/>
      </patternFill>
    </fill>
    <fill>
      <patternFill patternType="solid">
        <fgColor rgb="FFD6E3BC"/>
        <bgColor rgb="FFD6E3BC"/>
      </patternFill>
    </fill>
    <fill>
      <patternFill patternType="solid">
        <fgColor rgb="FF00B050"/>
        <bgColor rgb="FF00B050"/>
      </patternFill>
    </fill>
    <fill>
      <patternFill patternType="solid">
        <fgColor rgb="FF76923C"/>
        <bgColor rgb="FF76923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4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BC955C"/>
      </left>
      <right style="thin">
        <color rgb="FFBC955C"/>
      </right>
      <top style="thin">
        <color rgb="FFBC955C"/>
      </top>
      <bottom/>
      <diagonal/>
    </border>
    <border>
      <left style="thin">
        <color rgb="FFBC955C"/>
      </left>
      <right/>
      <top style="thin">
        <color rgb="FFBC955C"/>
      </top>
      <bottom style="thin">
        <color rgb="FFBC955C"/>
      </bottom>
      <diagonal/>
    </border>
    <border>
      <left/>
      <right/>
      <top style="thin">
        <color rgb="FFBC955C"/>
      </top>
      <bottom style="thin">
        <color rgb="FFBC955C"/>
      </bottom>
      <diagonal/>
    </border>
    <border>
      <left/>
      <right style="thin">
        <color rgb="FFBC955C"/>
      </right>
      <top style="thin">
        <color rgb="FFBC955C"/>
      </top>
      <bottom style="thin">
        <color rgb="FFBC955C"/>
      </bottom>
      <diagonal/>
    </border>
    <border>
      <left style="thin">
        <color rgb="FFBC955C"/>
      </left>
      <right style="thin">
        <color rgb="FFBC955C"/>
      </right>
      <top/>
      <bottom/>
      <diagonal/>
    </border>
    <border>
      <left style="thin">
        <color rgb="FFBC955C"/>
      </left>
      <right style="thin">
        <color rgb="FFBC955C"/>
      </right>
      <top/>
      <bottom style="thin">
        <color rgb="FFBC955C"/>
      </bottom>
      <diagonal/>
    </border>
    <border>
      <left style="thin">
        <color rgb="FFBC955C"/>
      </left>
      <right style="thin">
        <color rgb="FFBC955C"/>
      </right>
      <top style="thin">
        <color rgb="FFBC955C"/>
      </top>
      <bottom style="thin">
        <color rgb="FFBC955C"/>
      </bottom>
      <diagonal/>
    </border>
    <border>
      <left/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BC955C"/>
      </left>
      <right/>
      <top style="thin">
        <color rgb="FFBC955C"/>
      </top>
      <bottom/>
      <diagonal/>
    </border>
    <border>
      <left/>
      <right/>
      <top style="thin">
        <color rgb="FFBC955C"/>
      </top>
      <bottom/>
      <diagonal/>
    </border>
    <border>
      <left/>
      <right style="thin">
        <color rgb="FFBC955C"/>
      </right>
      <top style="thin">
        <color rgb="FFBC955C"/>
      </top>
      <bottom/>
      <diagonal/>
    </border>
    <border>
      <left/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BC955C"/>
      </left>
      <right/>
      <top/>
      <bottom style="thin">
        <color rgb="FFBC955C"/>
      </bottom>
      <diagonal/>
    </border>
    <border>
      <left/>
      <right/>
      <top/>
      <bottom style="thin">
        <color rgb="FFBC955C"/>
      </bottom>
      <diagonal/>
    </border>
    <border>
      <left/>
      <right style="thin">
        <color rgb="FFBC955C"/>
      </right>
      <top/>
      <bottom style="thin">
        <color rgb="FFBC955C"/>
      </bottom>
      <diagonal/>
    </border>
    <border>
      <left style="thin">
        <color rgb="FFBC955C"/>
      </left>
      <right style="thin">
        <color rgb="FFF2F2F2"/>
      </right>
      <top style="thin">
        <color rgb="FFBC955C"/>
      </top>
      <bottom style="thin">
        <color rgb="FFF2F2F2"/>
      </bottom>
      <diagonal/>
    </border>
    <border>
      <left style="thin">
        <color rgb="FFF2F2F2"/>
      </left>
      <right style="thin">
        <color rgb="FFF2F2F2"/>
      </right>
      <top style="thin">
        <color rgb="FFBC955C"/>
      </top>
      <bottom style="thin">
        <color rgb="FFF2F2F2"/>
      </bottom>
      <diagonal/>
    </border>
    <border>
      <left style="thin">
        <color rgb="FFF2F2F2"/>
      </left>
      <right style="thin">
        <color rgb="FFBC955C"/>
      </right>
      <top style="thin">
        <color rgb="FFBC955C"/>
      </top>
      <bottom style="thin">
        <color rgb="FFF2F2F2"/>
      </bottom>
      <diagonal/>
    </border>
    <border>
      <left style="thin">
        <color rgb="FFBC955C"/>
      </left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n">
        <color rgb="FFF2F2F2"/>
      </left>
      <right style="thin">
        <color rgb="FFBC955C"/>
      </right>
      <top style="thin">
        <color rgb="FFF2F2F2"/>
      </top>
      <bottom style="thin">
        <color rgb="FFF2F2F2"/>
      </bottom>
      <diagonal/>
    </border>
    <border>
      <left style="thin">
        <color rgb="FFF2F2F2"/>
      </left>
      <right style="thin">
        <color rgb="FFF2F2F2"/>
      </right>
      <top style="thin">
        <color rgb="FFF2F2F2"/>
      </top>
      <bottom/>
      <diagonal/>
    </border>
    <border>
      <left style="thin">
        <color rgb="FFF2F2F2"/>
      </left>
      <right/>
      <top style="thin">
        <color rgb="FFF2F2F2"/>
      </top>
      <bottom style="thin">
        <color rgb="FFF2F2F2"/>
      </bottom>
      <diagonal/>
    </border>
    <border>
      <left/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n">
        <color rgb="FFF2F2F2"/>
      </left>
      <right style="thin">
        <color rgb="FFF2F2F2"/>
      </right>
      <top/>
      <bottom style="thin">
        <color rgb="FFF2F2F2"/>
      </bottom>
      <diagonal/>
    </border>
    <border>
      <left/>
      <right/>
      <top style="thin">
        <color rgb="FFF2F2F2"/>
      </top>
      <bottom style="thin">
        <color rgb="FFBC955C"/>
      </bottom>
      <diagonal/>
    </border>
    <border>
      <left/>
      <right style="thin">
        <color rgb="FFBC955C"/>
      </right>
      <top style="thin">
        <color rgb="FFF2F2F2"/>
      </top>
      <bottom style="thin">
        <color rgb="FFBC955C"/>
      </bottom>
      <diagonal/>
    </border>
    <border>
      <left style="thin">
        <color rgb="FFD8D8D8"/>
      </left>
      <right style="thin">
        <color rgb="FFD8D8D8"/>
      </right>
      <top/>
      <bottom style="thin">
        <color rgb="FFD8D8D8"/>
      </bottom>
      <diagonal/>
    </border>
    <border>
      <left style="hair">
        <color rgb="FFD8D8D8"/>
      </left>
      <right style="hair">
        <color rgb="FFD8D8D8"/>
      </right>
      <top style="thin">
        <color rgb="FFD8D8D8"/>
      </top>
      <bottom/>
      <diagonal/>
    </border>
    <border>
      <left style="hair">
        <color rgb="FFD8D8D8"/>
      </left>
      <right style="hair">
        <color rgb="FFD8D8D8"/>
      </right>
      <top style="hair">
        <color rgb="FFD8D8D8"/>
      </top>
      <bottom style="hair">
        <color rgb="FFD8D8D8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EAF1DD"/>
      </left>
      <right/>
      <top style="thin">
        <color rgb="FFEAF1DD"/>
      </top>
      <bottom style="thin">
        <color rgb="FFEAF1DD"/>
      </bottom>
      <diagonal/>
    </border>
    <border>
      <left/>
      <right/>
      <top style="thin">
        <color rgb="FFEAF1DD"/>
      </top>
      <bottom style="thin">
        <color rgb="FFEAF1DD"/>
      </bottom>
      <diagonal/>
    </border>
    <border>
      <left/>
      <right style="thin">
        <color rgb="FFEAF1DD"/>
      </right>
      <top style="thin">
        <color rgb="FFEAF1DD"/>
      </top>
      <bottom style="thin">
        <color rgb="FFEAF1DD"/>
      </bottom>
      <diagonal/>
    </border>
    <border>
      <left style="thin">
        <color rgb="FFEAF1DD"/>
      </left>
      <right style="thin">
        <color rgb="FFEAF1DD"/>
      </right>
      <top style="thin">
        <color rgb="FFEAF1DD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C955C"/>
      </left>
      <right/>
      <top/>
      <bottom/>
      <diagonal/>
    </border>
    <border>
      <left/>
      <right/>
      <top style="thin">
        <color rgb="FFF2F2F2"/>
      </top>
      <bottom/>
      <diagonal/>
    </border>
    <border>
      <left/>
      <right style="thin">
        <color rgb="FFBC955C"/>
      </right>
      <top style="thin">
        <color rgb="FFF2F2F2"/>
      </top>
      <bottom/>
      <diagonal/>
    </border>
  </borders>
  <cellStyleXfs count="1">
    <xf numFmtId="0" fontId="0" fillId="0" borderId="0"/>
  </cellStyleXfs>
  <cellXfs count="314">
    <xf numFmtId="0" fontId="0" fillId="0" borderId="0" xfId="0"/>
    <xf numFmtId="0" fontId="3" fillId="0" borderId="4" xfId="0" applyFont="1" applyBorder="1"/>
    <xf numFmtId="0" fontId="3" fillId="0" borderId="4" xfId="0" applyFont="1" applyBorder="1" applyAlignment="1">
      <alignment horizontal="center" vertical="top" wrapText="1"/>
    </xf>
    <xf numFmtId="164" fontId="3" fillId="0" borderId="4" xfId="0" applyNumberFormat="1" applyFont="1" applyBorder="1"/>
    <xf numFmtId="0" fontId="4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textRotation="90" wrapText="1"/>
    </xf>
    <xf numFmtId="0" fontId="5" fillId="2" borderId="11" xfId="0" applyFont="1" applyFill="1" applyBorder="1" applyAlignment="1">
      <alignment horizontal="center" vertical="center" wrapText="1"/>
    </xf>
    <xf numFmtId="164" fontId="5" fillId="2" borderId="11" xfId="0" applyNumberFormat="1" applyFont="1" applyFill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64" fontId="6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164" fontId="4" fillId="2" borderId="11" xfId="0" applyNumberFormat="1" applyFont="1" applyFill="1" applyBorder="1" applyAlignment="1">
      <alignment vertical="center"/>
    </xf>
    <xf numFmtId="164" fontId="8" fillId="0" borderId="13" xfId="0" applyNumberFormat="1" applyFont="1" applyBorder="1" applyAlignment="1">
      <alignment vertical="center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49" fontId="8" fillId="3" borderId="22" xfId="0" applyNumberFormat="1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left" vertical="center" wrapText="1"/>
    </xf>
    <xf numFmtId="164" fontId="8" fillId="3" borderId="22" xfId="0" applyNumberFormat="1" applyFont="1" applyFill="1" applyBorder="1" applyAlignment="1">
      <alignment horizontal="right" vertical="center"/>
    </xf>
    <xf numFmtId="0" fontId="8" fillId="3" borderId="22" xfId="0" applyFont="1" applyFill="1" applyBorder="1" applyAlignment="1">
      <alignment horizontal="right" vertical="center"/>
    </xf>
    <xf numFmtId="0" fontId="8" fillId="3" borderId="23" xfId="0" applyFont="1" applyFill="1" applyBorder="1" applyAlignment="1">
      <alignment horizontal="right" vertical="center"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49" fontId="8" fillId="4" borderId="25" xfId="0" applyNumberFormat="1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left" vertical="center" wrapText="1"/>
    </xf>
    <xf numFmtId="164" fontId="8" fillId="4" borderId="25" xfId="0" applyNumberFormat="1" applyFont="1" applyFill="1" applyBorder="1" applyAlignment="1">
      <alignment horizontal="right" vertical="center" wrapText="1"/>
    </xf>
    <xf numFmtId="0" fontId="8" fillId="4" borderId="25" xfId="0" applyFont="1" applyFill="1" applyBorder="1" applyAlignment="1">
      <alignment horizontal="right" vertical="center" wrapText="1"/>
    </xf>
    <xf numFmtId="2" fontId="8" fillId="4" borderId="26" xfId="0" applyNumberFormat="1" applyFont="1" applyFill="1" applyBorder="1" applyAlignment="1">
      <alignment horizontal="right" vertical="center" wrapText="1"/>
    </xf>
    <xf numFmtId="0" fontId="8" fillId="0" borderId="17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 wrapText="1"/>
    </xf>
    <xf numFmtId="49" fontId="8" fillId="5" borderId="25" xfId="0" applyNumberFormat="1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left" vertical="center" wrapText="1"/>
    </xf>
    <xf numFmtId="164" fontId="8" fillId="5" borderId="25" xfId="0" applyNumberFormat="1" applyFont="1" applyFill="1" applyBorder="1" applyAlignment="1">
      <alignment horizontal="right" vertical="center" wrapText="1"/>
    </xf>
    <xf numFmtId="0" fontId="8" fillId="5" borderId="25" xfId="0" applyFont="1" applyFill="1" applyBorder="1" applyAlignment="1">
      <alignment horizontal="right" vertical="center" wrapText="1"/>
    </xf>
    <xf numFmtId="0" fontId="8" fillId="5" borderId="26" xfId="0" applyFont="1" applyFill="1" applyBorder="1" applyAlignment="1">
      <alignment horizontal="right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49" fontId="8" fillId="6" borderId="25" xfId="0" applyNumberFormat="1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left" vertical="center" wrapText="1"/>
    </xf>
    <xf numFmtId="164" fontId="8" fillId="6" borderId="25" xfId="0" applyNumberFormat="1" applyFont="1" applyFill="1" applyBorder="1" applyAlignment="1">
      <alignment vertical="center" wrapText="1"/>
    </xf>
    <xf numFmtId="0" fontId="8" fillId="6" borderId="25" xfId="0" applyFont="1" applyFill="1" applyBorder="1" applyAlignment="1">
      <alignment horizontal="right" vertical="center" wrapText="1"/>
    </xf>
    <xf numFmtId="0" fontId="8" fillId="6" borderId="25" xfId="0" applyFont="1" applyFill="1" applyBorder="1" applyAlignment="1">
      <alignment vertical="center" wrapText="1"/>
    </xf>
    <xf numFmtId="0" fontId="8" fillId="6" borderId="26" xfId="0" applyFont="1" applyFill="1" applyBorder="1" applyAlignment="1">
      <alignment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164" fontId="8" fillId="0" borderId="25" xfId="0" applyNumberFormat="1" applyFont="1" applyBorder="1" applyAlignment="1">
      <alignment vertical="center" wrapText="1"/>
    </xf>
    <xf numFmtId="0" fontId="8" fillId="0" borderId="25" xfId="0" applyFont="1" applyBorder="1" applyAlignment="1">
      <alignment horizontal="right" vertical="center" wrapText="1"/>
    </xf>
    <xf numFmtId="0" fontId="8" fillId="0" borderId="25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165" fontId="8" fillId="6" borderId="25" xfId="0" applyNumberFormat="1" applyFont="1" applyFill="1" applyBorder="1" applyAlignment="1">
      <alignment horizontal="right" vertical="center" wrapText="1"/>
    </xf>
    <xf numFmtId="0" fontId="8" fillId="0" borderId="26" xfId="0" applyFont="1" applyBorder="1" applyAlignment="1">
      <alignment horizontal="right" vertical="center" wrapText="1"/>
    </xf>
    <xf numFmtId="165" fontId="8" fillId="4" borderId="25" xfId="0" applyNumberFormat="1" applyFont="1" applyFill="1" applyBorder="1" applyAlignment="1">
      <alignment horizontal="right" vertical="center" wrapText="1"/>
    </xf>
    <xf numFmtId="165" fontId="8" fillId="5" borderId="25" xfId="0" applyNumberFormat="1" applyFont="1" applyFill="1" applyBorder="1" applyAlignment="1">
      <alignment horizontal="right" vertical="center" wrapText="1"/>
    </xf>
    <xf numFmtId="0" fontId="8" fillId="6" borderId="26" xfId="0" applyFont="1" applyFill="1" applyBorder="1" applyAlignment="1">
      <alignment horizontal="righ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49" fontId="8" fillId="3" borderId="25" xfId="0" applyNumberFormat="1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left" vertical="center" wrapText="1"/>
    </xf>
    <xf numFmtId="164" fontId="8" fillId="3" borderId="29" xfId="0" applyNumberFormat="1" applyFont="1" applyFill="1" applyBorder="1" applyAlignment="1">
      <alignment horizontal="right" vertical="center"/>
    </xf>
    <xf numFmtId="164" fontId="8" fillId="3" borderId="25" xfId="0" applyNumberFormat="1" applyFont="1" applyFill="1" applyBorder="1" applyAlignment="1">
      <alignment horizontal="right" vertical="center"/>
    </xf>
    <xf numFmtId="0" fontId="8" fillId="3" borderId="25" xfId="0" applyFont="1" applyFill="1" applyBorder="1" applyAlignment="1">
      <alignment horizontal="right" vertical="center"/>
    </xf>
    <xf numFmtId="0" fontId="8" fillId="3" borderId="26" xfId="0" applyFont="1" applyFill="1" applyBorder="1" applyAlignment="1">
      <alignment horizontal="right" vertical="center"/>
    </xf>
    <xf numFmtId="166" fontId="8" fillId="4" borderId="24" xfId="0" applyNumberFormat="1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166" fontId="8" fillId="4" borderId="25" xfId="0" applyNumberFormat="1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left" vertical="center" wrapText="1"/>
    </xf>
    <xf numFmtId="164" fontId="8" fillId="4" borderId="25" xfId="0" applyNumberFormat="1" applyFont="1" applyFill="1" applyBorder="1" applyAlignment="1">
      <alignment vertical="center"/>
    </xf>
    <xf numFmtId="3" fontId="8" fillId="4" borderId="25" xfId="0" applyNumberFormat="1" applyFont="1" applyFill="1" applyBorder="1" applyAlignment="1">
      <alignment horizontal="right" vertical="center"/>
    </xf>
    <xf numFmtId="0" fontId="8" fillId="4" borderId="25" xfId="0" applyFont="1" applyFill="1" applyBorder="1" applyAlignment="1">
      <alignment horizontal="right" vertical="center"/>
    </xf>
    <xf numFmtId="0" fontId="8" fillId="4" borderId="26" xfId="0" applyFont="1" applyFill="1" applyBorder="1" applyAlignment="1">
      <alignment horizontal="center" vertical="center"/>
    </xf>
    <xf numFmtId="166" fontId="8" fillId="5" borderId="24" xfId="0" applyNumberFormat="1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166" fontId="8" fillId="5" borderId="25" xfId="0" applyNumberFormat="1" applyFont="1" applyFill="1" applyBorder="1" applyAlignment="1">
      <alignment horizontal="center" vertical="center"/>
    </xf>
    <xf numFmtId="164" fontId="8" fillId="5" borderId="25" xfId="0" applyNumberFormat="1" applyFont="1" applyFill="1" applyBorder="1" applyAlignment="1">
      <alignment vertical="center"/>
    </xf>
    <xf numFmtId="3" fontId="8" fillId="5" borderId="25" xfId="0" applyNumberFormat="1" applyFont="1" applyFill="1" applyBorder="1" applyAlignment="1">
      <alignment horizontal="right" vertical="center"/>
    </xf>
    <xf numFmtId="0" fontId="8" fillId="5" borderId="25" xfId="0" applyFont="1" applyFill="1" applyBorder="1" applyAlignment="1">
      <alignment horizontal="right" vertical="center"/>
    </xf>
    <xf numFmtId="0" fontId="8" fillId="5" borderId="26" xfId="0" applyFont="1" applyFill="1" applyBorder="1" applyAlignment="1">
      <alignment horizontal="center" vertical="center"/>
    </xf>
    <xf numFmtId="166" fontId="8" fillId="6" borderId="24" xfId="0" applyNumberFormat="1" applyFont="1" applyFill="1" applyBorder="1" applyAlignment="1">
      <alignment horizontal="center" vertical="center"/>
    </xf>
    <xf numFmtId="0" fontId="8" fillId="6" borderId="25" xfId="0" applyFont="1" applyFill="1" applyBorder="1" applyAlignment="1">
      <alignment horizontal="center" vertical="center"/>
    </xf>
    <xf numFmtId="166" fontId="8" fillId="6" borderId="25" xfId="0" applyNumberFormat="1" applyFont="1" applyFill="1" applyBorder="1" applyAlignment="1">
      <alignment horizontal="center" vertical="center"/>
    </xf>
    <xf numFmtId="3" fontId="8" fillId="6" borderId="25" xfId="0" applyNumberFormat="1" applyFont="1" applyFill="1" applyBorder="1" applyAlignment="1">
      <alignment horizontal="right" vertical="center"/>
    </xf>
    <xf numFmtId="0" fontId="8" fillId="6" borderId="25" xfId="0" applyFont="1" applyFill="1" applyBorder="1" applyAlignment="1">
      <alignment horizontal="right" vertical="center"/>
    </xf>
    <xf numFmtId="0" fontId="8" fillId="6" borderId="26" xfId="0" applyFont="1" applyFill="1" applyBorder="1" applyAlignment="1">
      <alignment horizontal="center" vertical="center"/>
    </xf>
    <xf numFmtId="166" fontId="8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66" fontId="8" fillId="0" borderId="25" xfId="0" applyNumberFormat="1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164" fontId="8" fillId="4" borderId="25" xfId="0" applyNumberFormat="1" applyFont="1" applyFill="1" applyBorder="1" applyAlignment="1">
      <alignment vertical="center" wrapText="1"/>
    </xf>
    <xf numFmtId="164" fontId="8" fillId="5" borderId="25" xfId="0" applyNumberFormat="1" applyFont="1" applyFill="1" applyBorder="1" applyAlignment="1">
      <alignment vertical="center" wrapText="1"/>
    </xf>
    <xf numFmtId="3" fontId="8" fillId="0" borderId="25" xfId="0" applyNumberFormat="1" applyFont="1" applyBorder="1" applyAlignment="1">
      <alignment horizontal="left" vertical="center"/>
    </xf>
    <xf numFmtId="3" fontId="8" fillId="6" borderId="25" xfId="0" applyNumberFormat="1" applyFont="1" applyFill="1" applyBorder="1" applyAlignment="1">
      <alignment horizontal="left" vertical="center"/>
    </xf>
    <xf numFmtId="3" fontId="8" fillId="0" borderId="25" xfId="0" applyNumberFormat="1" applyFont="1" applyBorder="1" applyAlignment="1">
      <alignment horizontal="center" vertical="center"/>
    </xf>
    <xf numFmtId="49" fontId="8" fillId="4" borderId="25" xfId="0" applyNumberFormat="1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left" vertical="center"/>
    </xf>
    <xf numFmtId="164" fontId="8" fillId="4" borderId="25" xfId="0" applyNumberFormat="1" applyFont="1" applyFill="1" applyBorder="1" applyAlignment="1">
      <alignment horizontal="right" vertical="center"/>
    </xf>
    <xf numFmtId="0" fontId="8" fillId="4" borderId="26" xfId="0" applyFont="1" applyFill="1" applyBorder="1" applyAlignment="1">
      <alignment horizontal="right" vertical="center"/>
    </xf>
    <xf numFmtId="49" fontId="8" fillId="5" borderId="25" xfId="0" applyNumberFormat="1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left" vertical="center"/>
    </xf>
    <xf numFmtId="164" fontId="8" fillId="5" borderId="25" xfId="0" applyNumberFormat="1" applyFont="1" applyFill="1" applyBorder="1" applyAlignment="1">
      <alignment horizontal="right" vertical="center"/>
    </xf>
    <xf numFmtId="0" fontId="8" fillId="5" borderId="26" xfId="0" applyFont="1" applyFill="1" applyBorder="1" applyAlignment="1">
      <alignment horizontal="right" vertical="center"/>
    </xf>
    <xf numFmtId="49" fontId="8" fillId="6" borderId="25" xfId="0" applyNumberFormat="1" applyFont="1" applyFill="1" applyBorder="1" applyAlignment="1">
      <alignment horizontal="center" vertical="center"/>
    </xf>
    <xf numFmtId="0" fontId="8" fillId="6" borderId="25" xfId="0" applyFont="1" applyFill="1" applyBorder="1" applyAlignment="1">
      <alignment horizontal="left" vertical="center"/>
    </xf>
    <xf numFmtId="0" fontId="8" fillId="6" borderId="26" xfId="0" applyFont="1" applyFill="1" applyBorder="1" applyAlignment="1">
      <alignment horizontal="right" vertical="center"/>
    </xf>
    <xf numFmtId="49" fontId="8" fillId="0" borderId="25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right" vertical="center"/>
    </xf>
    <xf numFmtId="2" fontId="8" fillId="5" borderId="26" xfId="0" applyNumberFormat="1" applyFont="1" applyFill="1" applyBorder="1" applyAlignment="1">
      <alignment horizontal="right" vertical="center" wrapText="1"/>
    </xf>
    <xf numFmtId="2" fontId="8" fillId="6" borderId="26" xfId="0" applyNumberFormat="1" applyFont="1" applyFill="1" applyBorder="1" applyAlignment="1">
      <alignment horizontal="right" vertical="center" wrapText="1"/>
    </xf>
    <xf numFmtId="164" fontId="10" fillId="0" borderId="25" xfId="0" applyNumberFormat="1" applyFont="1" applyBorder="1" applyAlignment="1">
      <alignment vertical="center" wrapText="1"/>
    </xf>
    <xf numFmtId="164" fontId="8" fillId="5" borderId="3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8" fillId="0" borderId="29" xfId="0" applyFont="1" applyBorder="1" applyAlignment="1">
      <alignment horizontal="right" vertical="center" wrapText="1"/>
    </xf>
    <xf numFmtId="2" fontId="8" fillId="0" borderId="26" xfId="0" applyNumberFormat="1" applyFont="1" applyBorder="1" applyAlignment="1">
      <alignment horizontal="right" vertical="center" wrapText="1"/>
    </xf>
    <xf numFmtId="0" fontId="8" fillId="4" borderId="26" xfId="0" applyFont="1" applyFill="1" applyBorder="1" applyAlignment="1">
      <alignment horizontal="right" vertical="center" wrapText="1"/>
    </xf>
    <xf numFmtId="164" fontId="8" fillId="6" borderId="25" xfId="0" applyNumberFormat="1" applyFont="1" applyFill="1" applyBorder="1" applyAlignment="1">
      <alignment horizontal="right" vertical="center" wrapText="1"/>
    </xf>
    <xf numFmtId="164" fontId="8" fillId="6" borderId="26" xfId="0" applyNumberFormat="1" applyFont="1" applyFill="1" applyBorder="1" applyAlignment="1">
      <alignment horizontal="right" vertical="center" wrapText="1"/>
    </xf>
    <xf numFmtId="0" fontId="8" fillId="4" borderId="24" xfId="0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/>
    </xf>
    <xf numFmtId="0" fontId="8" fillId="6" borderId="24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64" fontId="8" fillId="0" borderId="25" xfId="0" applyNumberFormat="1" applyFont="1" applyBorder="1" applyAlignment="1">
      <alignment horizontal="right" vertical="center" wrapText="1"/>
    </xf>
    <xf numFmtId="164" fontId="8" fillId="0" borderId="25" xfId="0" applyNumberFormat="1" applyFont="1" applyBorder="1" applyAlignment="1">
      <alignment horizontal="right" vertical="center"/>
    </xf>
    <xf numFmtId="2" fontId="8" fillId="0" borderId="26" xfId="0" applyNumberFormat="1" applyFont="1" applyBorder="1" applyAlignment="1">
      <alignment horizontal="right" vertical="center"/>
    </xf>
    <xf numFmtId="2" fontId="8" fillId="6" borderId="26" xfId="0" applyNumberFormat="1" applyFont="1" applyFill="1" applyBorder="1" applyAlignment="1">
      <alignment horizontal="right" vertical="center"/>
    </xf>
    <xf numFmtId="2" fontId="8" fillId="5" borderId="26" xfId="0" applyNumberFormat="1" applyFont="1" applyFill="1" applyBorder="1" applyAlignment="1">
      <alignment horizontal="right" vertical="center"/>
    </xf>
    <xf numFmtId="2" fontId="8" fillId="4" borderId="26" xfId="0" applyNumberFormat="1" applyFont="1" applyFill="1" applyBorder="1" applyAlignment="1">
      <alignment horizontal="right" vertical="center"/>
    </xf>
    <xf numFmtId="166" fontId="8" fillId="4" borderId="24" xfId="0" applyNumberFormat="1" applyFont="1" applyFill="1" applyBorder="1" applyAlignment="1">
      <alignment horizontal="center" vertical="center" wrapText="1"/>
    </xf>
    <xf numFmtId="166" fontId="8" fillId="4" borderId="25" xfId="0" applyNumberFormat="1" applyFont="1" applyFill="1" applyBorder="1" applyAlignment="1">
      <alignment horizontal="center" vertical="center" wrapText="1"/>
    </xf>
    <xf numFmtId="3" fontId="8" fillId="4" borderId="25" xfId="0" applyNumberFormat="1" applyFont="1" applyFill="1" applyBorder="1" applyAlignment="1">
      <alignment horizontal="right" vertical="center" wrapText="1"/>
    </xf>
    <xf numFmtId="0" fontId="8" fillId="4" borderId="26" xfId="0" applyFont="1" applyFill="1" applyBorder="1" applyAlignment="1">
      <alignment horizontal="center" vertical="center" wrapText="1"/>
    </xf>
    <xf numFmtId="166" fontId="8" fillId="5" borderId="24" xfId="0" applyNumberFormat="1" applyFont="1" applyFill="1" applyBorder="1" applyAlignment="1">
      <alignment horizontal="center" vertical="center" wrapText="1"/>
    </xf>
    <xf numFmtId="166" fontId="8" fillId="5" borderId="25" xfId="0" applyNumberFormat="1" applyFont="1" applyFill="1" applyBorder="1" applyAlignment="1">
      <alignment horizontal="center" vertical="center" wrapText="1"/>
    </xf>
    <xf numFmtId="3" fontId="8" fillId="5" borderId="25" xfId="0" applyNumberFormat="1" applyFont="1" applyFill="1" applyBorder="1" applyAlignment="1">
      <alignment horizontal="right" vertical="center" wrapText="1"/>
    </xf>
    <xf numFmtId="0" fontId="8" fillId="5" borderId="26" xfId="0" applyFont="1" applyFill="1" applyBorder="1" applyAlignment="1">
      <alignment horizontal="center" vertical="center" wrapText="1"/>
    </xf>
    <xf numFmtId="166" fontId="8" fillId="6" borderId="24" xfId="0" applyNumberFormat="1" applyFont="1" applyFill="1" applyBorder="1" applyAlignment="1">
      <alignment horizontal="center" vertical="center" wrapText="1"/>
    </xf>
    <xf numFmtId="166" fontId="8" fillId="6" borderId="25" xfId="0" applyNumberFormat="1" applyFont="1" applyFill="1" applyBorder="1" applyAlignment="1">
      <alignment horizontal="center" vertical="center" wrapText="1"/>
    </xf>
    <xf numFmtId="3" fontId="8" fillId="6" borderId="25" xfId="0" applyNumberFormat="1" applyFont="1" applyFill="1" applyBorder="1" applyAlignment="1">
      <alignment horizontal="right" vertical="center" wrapText="1"/>
    </xf>
    <xf numFmtId="0" fontId="8" fillId="6" borderId="26" xfId="0" applyFont="1" applyFill="1" applyBorder="1" applyAlignment="1">
      <alignment horizontal="center" vertical="center" wrapText="1"/>
    </xf>
    <xf numFmtId="166" fontId="8" fillId="0" borderId="24" xfId="0" applyNumberFormat="1" applyFont="1" applyBorder="1" applyAlignment="1">
      <alignment horizontal="center" vertical="center" wrapText="1"/>
    </xf>
    <xf numFmtId="166" fontId="8" fillId="0" borderId="25" xfId="0" applyNumberFormat="1" applyFont="1" applyBorder="1" applyAlignment="1">
      <alignment horizontal="center" vertical="center" wrapText="1"/>
    </xf>
    <xf numFmtId="3" fontId="8" fillId="0" borderId="25" xfId="0" applyNumberFormat="1" applyFont="1" applyBorder="1" applyAlignment="1">
      <alignment horizontal="right" vertical="center" wrapText="1"/>
    </xf>
    <xf numFmtId="0" fontId="8" fillId="0" borderId="26" xfId="0" applyFont="1" applyBorder="1" applyAlignment="1">
      <alignment horizontal="center" vertical="center" wrapText="1"/>
    </xf>
    <xf numFmtId="49" fontId="11" fillId="3" borderId="34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vertical="center" wrapText="1"/>
    </xf>
    <xf numFmtId="49" fontId="11" fillId="3" borderId="35" xfId="0" applyNumberFormat="1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wrapText="1"/>
    </xf>
    <xf numFmtId="0" fontId="13" fillId="0" borderId="0" xfId="0" applyFont="1"/>
    <xf numFmtId="49" fontId="11" fillId="0" borderId="35" xfId="0" applyNumberFormat="1" applyFont="1" applyBorder="1" applyAlignment="1">
      <alignment horizontal="center" vertical="center"/>
    </xf>
    <xf numFmtId="0" fontId="11" fillId="0" borderId="35" xfId="0" applyFont="1" applyBorder="1" applyAlignment="1">
      <alignment horizontal="left" vertical="center" wrapText="1"/>
    </xf>
    <xf numFmtId="0" fontId="14" fillId="0" borderId="0" xfId="0" applyFont="1"/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5" fillId="7" borderId="4" xfId="0" applyFont="1" applyFill="1" applyBorder="1" applyAlignment="1">
      <alignment horizontal="center" vertical="center"/>
    </xf>
    <xf numFmtId="0" fontId="16" fillId="7" borderId="36" xfId="0" applyFont="1" applyFill="1" applyBorder="1" applyAlignment="1">
      <alignment horizontal="center"/>
    </xf>
    <xf numFmtId="0" fontId="16" fillId="7" borderId="37" xfId="0" applyFont="1" applyFill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6" fillId="0" borderId="36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6" xfId="0" applyFont="1" applyBorder="1" applyAlignment="1">
      <alignment vertical="center"/>
    </xf>
    <xf numFmtId="164" fontId="18" fillId="0" borderId="36" xfId="0" applyNumberFormat="1" applyFont="1" applyBorder="1"/>
    <xf numFmtId="164" fontId="18" fillId="0" borderId="39" xfId="0" applyNumberFormat="1" applyFont="1" applyBorder="1"/>
    <xf numFmtId="164" fontId="18" fillId="0" borderId="0" xfId="0" applyNumberFormat="1" applyFont="1"/>
    <xf numFmtId="0" fontId="12" fillId="7" borderId="4" xfId="0" applyFont="1" applyFill="1" applyBorder="1" applyAlignment="1">
      <alignment horizontal="left" vertical="center" wrapText="1"/>
    </xf>
    <xf numFmtId="0" fontId="16" fillId="7" borderId="36" xfId="0" applyFont="1" applyFill="1" applyBorder="1" applyAlignment="1">
      <alignment horizontal="center" vertical="center"/>
    </xf>
    <xf numFmtId="0" fontId="17" fillId="7" borderId="36" xfId="0" applyFont="1" applyFill="1" applyBorder="1" applyAlignment="1">
      <alignment horizontal="center" vertical="center"/>
    </xf>
    <xf numFmtId="0" fontId="17" fillId="7" borderId="36" xfId="0" applyFont="1" applyFill="1" applyBorder="1" applyAlignment="1">
      <alignment vertical="center"/>
    </xf>
    <xf numFmtId="164" fontId="18" fillId="7" borderId="36" xfId="0" applyNumberFormat="1" applyFont="1" applyFill="1" applyBorder="1"/>
    <xf numFmtId="164" fontId="18" fillId="7" borderId="39" xfId="0" applyNumberFormat="1" applyFont="1" applyFill="1" applyBorder="1"/>
    <xf numFmtId="164" fontId="18" fillId="0" borderId="36" xfId="0" applyNumberFormat="1" applyFont="1" applyBorder="1" applyAlignment="1">
      <alignment horizontal="right" vertical="center" wrapText="1"/>
    </xf>
    <xf numFmtId="0" fontId="16" fillId="0" borderId="0" xfId="0" applyFont="1"/>
    <xf numFmtId="0" fontId="12" fillId="7" borderId="4" xfId="0" applyFont="1" applyFill="1" applyBorder="1" applyAlignment="1">
      <alignment horizontal="left" wrapText="1"/>
    </xf>
    <xf numFmtId="0" fontId="16" fillId="0" borderId="0" xfId="0" applyFont="1" applyAlignment="1">
      <alignment horizontal="right"/>
    </xf>
    <xf numFmtId="164" fontId="19" fillId="7" borderId="36" xfId="0" applyNumberFormat="1" applyFont="1" applyFill="1" applyBorder="1"/>
    <xf numFmtId="164" fontId="19" fillId="7" borderId="39" xfId="0" applyNumberFormat="1" applyFont="1" applyFill="1" applyBorder="1"/>
    <xf numFmtId="164" fontId="19" fillId="0" borderId="0" xfId="0" applyNumberFormat="1" applyFont="1"/>
    <xf numFmtId="0" fontId="16" fillId="0" borderId="0" xfId="0" applyFont="1" applyAlignment="1">
      <alignment horizontal="left"/>
    </xf>
    <xf numFmtId="164" fontId="19" fillId="8" borderId="4" xfId="0" applyNumberFormat="1" applyFont="1" applyFill="1" applyBorder="1"/>
    <xf numFmtId="164" fontId="13" fillId="0" borderId="0" xfId="0" applyNumberFormat="1" applyFont="1"/>
    <xf numFmtId="0" fontId="13" fillId="0" borderId="0" xfId="0" applyFont="1" applyAlignment="1">
      <alignment horizontal="center" vertical="center"/>
    </xf>
    <xf numFmtId="2" fontId="13" fillId="0" borderId="0" xfId="0" applyNumberFormat="1" applyFont="1"/>
    <xf numFmtId="0" fontId="19" fillId="9" borderId="43" xfId="0" applyFont="1" applyFill="1" applyBorder="1" applyAlignment="1">
      <alignment horizontal="center" vertical="center" wrapText="1"/>
    </xf>
    <xf numFmtId="4" fontId="20" fillId="0" borderId="0" xfId="0" applyNumberFormat="1" applyFont="1"/>
    <xf numFmtId="4" fontId="18" fillId="0" borderId="0" xfId="0" applyNumberFormat="1" applyFont="1"/>
    <xf numFmtId="167" fontId="21" fillId="0" borderId="44" xfId="0" applyNumberFormat="1" applyFont="1" applyBorder="1" applyAlignment="1">
      <alignment horizontal="right" vertical="center"/>
    </xf>
    <xf numFmtId="0" fontId="8" fillId="10" borderId="24" xfId="0" applyFont="1" applyFill="1" applyBorder="1" applyAlignment="1">
      <alignment horizontal="center" vertical="center" wrapText="1"/>
    </xf>
    <xf numFmtId="0" fontId="8" fillId="10" borderId="25" xfId="0" applyFont="1" applyFill="1" applyBorder="1" applyAlignment="1">
      <alignment horizontal="center" vertical="center" wrapText="1"/>
    </xf>
    <xf numFmtId="49" fontId="8" fillId="10" borderId="25" xfId="0" applyNumberFormat="1" applyFont="1" applyFill="1" applyBorder="1" applyAlignment="1">
      <alignment horizontal="center" vertical="center" wrapText="1"/>
    </xf>
    <xf numFmtId="0" fontId="8" fillId="10" borderId="25" xfId="0" applyFont="1" applyFill="1" applyBorder="1" applyAlignment="1">
      <alignment horizontal="left" vertical="center" wrapText="1"/>
    </xf>
    <xf numFmtId="164" fontId="8" fillId="10" borderId="25" xfId="0" applyNumberFormat="1" applyFont="1" applyFill="1" applyBorder="1" applyAlignment="1">
      <alignment vertical="center" wrapText="1"/>
    </xf>
    <xf numFmtId="0" fontId="8" fillId="10" borderId="25" xfId="0" applyFont="1" applyFill="1" applyBorder="1" applyAlignment="1">
      <alignment horizontal="right" vertical="center" wrapText="1"/>
    </xf>
    <xf numFmtId="0" fontId="8" fillId="10" borderId="26" xfId="0" applyFont="1" applyFill="1" applyBorder="1" applyAlignment="1">
      <alignment horizontal="right" vertical="center" wrapText="1"/>
    </xf>
    <xf numFmtId="0" fontId="8" fillId="11" borderId="24" xfId="0" applyFont="1" applyFill="1" applyBorder="1" applyAlignment="1">
      <alignment horizontal="center" vertical="center" wrapText="1"/>
    </xf>
    <xf numFmtId="0" fontId="8" fillId="11" borderId="25" xfId="0" applyFont="1" applyFill="1" applyBorder="1" applyAlignment="1">
      <alignment horizontal="center" vertical="center" wrapText="1"/>
    </xf>
    <xf numFmtId="49" fontId="8" fillId="11" borderId="25" xfId="0" applyNumberFormat="1" applyFont="1" applyFill="1" applyBorder="1" applyAlignment="1">
      <alignment horizontal="center" vertical="center" wrapText="1"/>
    </xf>
    <xf numFmtId="0" fontId="8" fillId="11" borderId="25" xfId="0" applyFont="1" applyFill="1" applyBorder="1" applyAlignment="1">
      <alignment horizontal="left" vertical="center" wrapText="1"/>
    </xf>
    <xf numFmtId="164" fontId="8" fillId="11" borderId="25" xfId="0" applyNumberFormat="1" applyFont="1" applyFill="1" applyBorder="1" applyAlignment="1">
      <alignment vertical="center" wrapText="1"/>
    </xf>
    <xf numFmtId="0" fontId="8" fillId="11" borderId="25" xfId="0" applyFont="1" applyFill="1" applyBorder="1" applyAlignment="1">
      <alignment horizontal="right" vertical="center" wrapText="1"/>
    </xf>
    <xf numFmtId="0" fontId="8" fillId="11" borderId="26" xfId="0" applyFont="1" applyFill="1" applyBorder="1" applyAlignment="1">
      <alignment horizontal="right" vertical="center" wrapText="1"/>
    </xf>
    <xf numFmtId="166" fontId="8" fillId="12" borderId="45" xfId="0" applyNumberFormat="1" applyFont="1" applyFill="1" applyBorder="1" applyAlignment="1">
      <alignment horizontal="center" vertical="center" wrapText="1"/>
    </xf>
    <xf numFmtId="0" fontId="8" fillId="12" borderId="4" xfId="0" applyFont="1" applyFill="1" applyBorder="1" applyAlignment="1">
      <alignment horizontal="center" vertical="center" wrapText="1"/>
    </xf>
    <xf numFmtId="166" fontId="8" fillId="12" borderId="4" xfId="0" applyNumberFormat="1" applyFont="1" applyFill="1" applyBorder="1" applyAlignment="1">
      <alignment horizontal="center" vertical="center" wrapText="1"/>
    </xf>
    <xf numFmtId="0" fontId="8" fillId="12" borderId="4" xfId="0" applyFont="1" applyFill="1" applyBorder="1" applyAlignment="1">
      <alignment horizontal="left" vertical="center" wrapText="1"/>
    </xf>
    <xf numFmtId="164" fontId="8" fillId="12" borderId="4" xfId="0" applyNumberFormat="1" applyFont="1" applyFill="1" applyBorder="1" applyAlignment="1">
      <alignment vertical="center" wrapText="1"/>
    </xf>
    <xf numFmtId="164" fontId="8" fillId="12" borderId="46" xfId="0" applyNumberFormat="1" applyFont="1" applyFill="1" applyBorder="1" applyAlignment="1">
      <alignment vertical="center" wrapText="1"/>
    </xf>
    <xf numFmtId="3" fontId="8" fillId="12" borderId="46" xfId="0" applyNumberFormat="1" applyFont="1" applyFill="1" applyBorder="1" applyAlignment="1">
      <alignment horizontal="right" vertical="center" wrapText="1"/>
    </xf>
    <xf numFmtId="0" fontId="8" fillId="12" borderId="46" xfId="0" applyFont="1" applyFill="1" applyBorder="1" applyAlignment="1">
      <alignment horizontal="right" vertical="center" wrapText="1"/>
    </xf>
    <xf numFmtId="0" fontId="8" fillId="12" borderId="46" xfId="0" applyFont="1" applyFill="1" applyBorder="1" applyAlignment="1">
      <alignment horizontal="center" vertical="center" wrapText="1"/>
    </xf>
    <xf numFmtId="0" fontId="8" fillId="12" borderId="47" xfId="0" applyFont="1" applyFill="1" applyBorder="1" applyAlignment="1">
      <alignment horizontal="center" vertical="center" wrapText="1"/>
    </xf>
    <xf numFmtId="166" fontId="8" fillId="11" borderId="45" xfId="0" applyNumberFormat="1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wrapText="1"/>
    </xf>
    <xf numFmtId="166" fontId="8" fillId="11" borderId="4" xfId="0" applyNumberFormat="1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left" vertical="center" wrapText="1"/>
    </xf>
    <xf numFmtId="164" fontId="8" fillId="11" borderId="4" xfId="0" applyNumberFormat="1" applyFont="1" applyFill="1" applyBorder="1" applyAlignment="1">
      <alignment vertical="center" wrapText="1"/>
    </xf>
    <xf numFmtId="164" fontId="8" fillId="11" borderId="46" xfId="0" applyNumberFormat="1" applyFont="1" applyFill="1" applyBorder="1" applyAlignment="1">
      <alignment vertical="center" wrapText="1"/>
    </xf>
    <xf numFmtId="3" fontId="8" fillId="11" borderId="46" xfId="0" applyNumberFormat="1" applyFont="1" applyFill="1" applyBorder="1" applyAlignment="1">
      <alignment horizontal="right" vertical="center" wrapText="1"/>
    </xf>
    <xf numFmtId="0" fontId="8" fillId="11" borderId="46" xfId="0" applyFont="1" applyFill="1" applyBorder="1" applyAlignment="1">
      <alignment horizontal="right" vertical="center" wrapText="1"/>
    </xf>
    <xf numFmtId="0" fontId="8" fillId="11" borderId="46" xfId="0" applyFont="1" applyFill="1" applyBorder="1" applyAlignment="1">
      <alignment horizontal="center" vertical="center" wrapText="1"/>
    </xf>
    <xf numFmtId="0" fontId="8" fillId="11" borderId="47" xfId="0" applyFont="1" applyFill="1" applyBorder="1" applyAlignment="1">
      <alignment horizontal="center" vertical="center" wrapText="1"/>
    </xf>
    <xf numFmtId="166" fontId="8" fillId="10" borderId="45" xfId="0" applyNumberFormat="1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166" fontId="8" fillId="10" borderId="4" xfId="0" applyNumberFormat="1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left" vertical="center" wrapText="1"/>
    </xf>
    <xf numFmtId="164" fontId="8" fillId="10" borderId="4" xfId="0" applyNumberFormat="1" applyFont="1" applyFill="1" applyBorder="1" applyAlignment="1">
      <alignment vertical="center" wrapText="1"/>
    </xf>
    <xf numFmtId="164" fontId="8" fillId="10" borderId="46" xfId="0" applyNumberFormat="1" applyFont="1" applyFill="1" applyBorder="1" applyAlignment="1">
      <alignment vertical="center" wrapText="1"/>
    </xf>
    <xf numFmtId="3" fontId="8" fillId="10" borderId="46" xfId="0" applyNumberFormat="1" applyFont="1" applyFill="1" applyBorder="1" applyAlignment="1">
      <alignment horizontal="right" vertical="center" wrapText="1"/>
    </xf>
    <xf numFmtId="0" fontId="8" fillId="10" borderId="46" xfId="0" applyFont="1" applyFill="1" applyBorder="1" applyAlignment="1">
      <alignment horizontal="right" vertical="center" wrapText="1"/>
    </xf>
    <xf numFmtId="0" fontId="8" fillId="10" borderId="46" xfId="0" applyFont="1" applyFill="1" applyBorder="1" applyAlignment="1">
      <alignment horizontal="center" vertical="center" wrapText="1"/>
    </xf>
    <xf numFmtId="0" fontId="8" fillId="10" borderId="47" xfId="0" applyFont="1" applyFill="1" applyBorder="1" applyAlignment="1">
      <alignment horizontal="center" vertical="center" wrapText="1"/>
    </xf>
    <xf numFmtId="166" fontId="8" fillId="0" borderId="33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3" xfId="0" applyFont="1" applyBorder="1" applyAlignment="1">
      <alignment horizontal="left" vertical="center" wrapText="1"/>
    </xf>
    <xf numFmtId="164" fontId="8" fillId="0" borderId="33" xfId="0" applyNumberFormat="1" applyFont="1" applyBorder="1" applyAlignment="1">
      <alignment vertical="center"/>
    </xf>
    <xf numFmtId="3" fontId="8" fillId="0" borderId="33" xfId="0" applyNumberFormat="1" applyFont="1" applyBorder="1" applyAlignment="1">
      <alignment horizontal="right" vertical="center"/>
    </xf>
    <xf numFmtId="0" fontId="8" fillId="0" borderId="33" xfId="0" applyFont="1" applyBorder="1" applyAlignment="1">
      <alignment horizontal="right" vertical="center"/>
    </xf>
    <xf numFmtId="0" fontId="8" fillId="0" borderId="33" xfId="0" applyFont="1" applyBorder="1" applyAlignment="1">
      <alignment vertical="center"/>
    </xf>
    <xf numFmtId="0" fontId="8" fillId="10" borderId="17" xfId="0" applyFont="1" applyFill="1" applyBorder="1" applyAlignment="1">
      <alignment vertical="center"/>
    </xf>
    <xf numFmtId="0" fontId="8" fillId="10" borderId="13" xfId="0" applyFont="1" applyFill="1" applyBorder="1" applyAlignment="1">
      <alignment vertical="center"/>
    </xf>
    <xf numFmtId="0" fontId="0" fillId="10" borderId="0" xfId="0" applyFill="1"/>
    <xf numFmtId="166" fontId="8" fillId="0" borderId="45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6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164" fontId="8" fillId="0" borderId="4" xfId="0" applyNumberFormat="1" applyFont="1" applyBorder="1" applyAlignment="1">
      <alignment vertical="center" wrapText="1"/>
    </xf>
    <xf numFmtId="164" fontId="8" fillId="0" borderId="46" xfId="0" applyNumberFormat="1" applyFont="1" applyBorder="1" applyAlignment="1">
      <alignment vertical="center" wrapText="1"/>
    </xf>
    <xf numFmtId="3" fontId="8" fillId="0" borderId="46" xfId="0" applyNumberFormat="1" applyFont="1" applyBorder="1" applyAlignment="1">
      <alignment horizontal="right" vertical="center" wrapText="1"/>
    </xf>
    <xf numFmtId="0" fontId="8" fillId="0" borderId="46" xfId="0" applyFont="1" applyBorder="1" applyAlignment="1">
      <alignment horizontal="right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166" fontId="8" fillId="0" borderId="18" xfId="0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166" fontId="8" fillId="0" borderId="19" xfId="0" applyNumberFormat="1" applyFont="1" applyBorder="1" applyAlignment="1">
      <alignment vertical="center"/>
    </xf>
    <xf numFmtId="164" fontId="8" fillId="0" borderId="19" xfId="0" applyNumberFormat="1" applyFont="1" applyBorder="1" applyAlignment="1">
      <alignment vertical="center"/>
    </xf>
    <xf numFmtId="164" fontId="8" fillId="0" borderId="31" xfId="0" applyNumberFormat="1" applyFon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10" borderId="25" xfId="0" applyFont="1" applyFill="1" applyBorder="1" applyAlignment="1">
      <alignment vertical="center" wrapText="1"/>
    </xf>
    <xf numFmtId="0" fontId="8" fillId="10" borderId="26" xfId="0" applyFont="1" applyFill="1" applyBorder="1" applyAlignment="1">
      <alignment vertical="center" wrapText="1"/>
    </xf>
    <xf numFmtId="0" fontId="8" fillId="11" borderId="25" xfId="0" applyFont="1" applyFill="1" applyBorder="1" applyAlignment="1">
      <alignment vertical="center" wrapText="1"/>
    </xf>
    <xf numFmtId="0" fontId="8" fillId="11" borderId="26" xfId="0" applyFont="1" applyFill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9" xfId="0" applyFont="1" applyBorder="1"/>
    <xf numFmtId="0" fontId="2" fillId="0" borderId="10" xfId="0" applyFont="1" applyBorder="1"/>
    <xf numFmtId="0" fontId="4" fillId="2" borderId="6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4" fillId="2" borderId="5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" fillId="0" borderId="1" xfId="0" applyFont="1" applyBorder="1" applyAlignment="1">
      <alignment horizont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2" fillId="0" borderId="15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3" fillId="0" borderId="1" xfId="0" applyFont="1" applyBorder="1" applyAlignment="1">
      <alignment horizontal="center" vertical="center"/>
    </xf>
    <xf numFmtId="0" fontId="24" fillId="0" borderId="2" xfId="0" applyFont="1" applyBorder="1"/>
    <xf numFmtId="0" fontId="24" fillId="0" borderId="3" xfId="0" applyFont="1" applyBorder="1"/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textRotation="90" wrapText="1"/>
    </xf>
    <xf numFmtId="0" fontId="13" fillId="0" borderId="0" xfId="0" applyFont="1" applyAlignment="1">
      <alignment horizontal="center"/>
    </xf>
    <xf numFmtId="0" fontId="0" fillId="0" borderId="0" xfId="0"/>
    <xf numFmtId="0" fontId="13" fillId="0" borderId="0" xfId="0" applyFont="1" applyAlignment="1">
      <alignment horizontal="center" vertical="center"/>
    </xf>
    <xf numFmtId="0" fontId="19" fillId="9" borderId="40" xfId="0" applyFont="1" applyFill="1" applyBorder="1" applyAlignment="1">
      <alignment horizontal="center" vertical="center" wrapText="1"/>
    </xf>
    <xf numFmtId="0" fontId="2" fillId="0" borderId="41" xfId="0" applyFont="1" applyBorder="1"/>
    <xf numFmtId="0" fontId="2" fillId="0" borderId="4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514350</xdr:colOff>
      <xdr:row>19</xdr:row>
      <xdr:rowOff>114300</xdr:rowOff>
    </xdr:from>
    <xdr:ext cx="5867400" cy="198120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18160" y="4145280"/>
          <a:ext cx="5867400" cy="19868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s-MX" sz="1100"/>
            <a:t>Criterios para la revisión:</a:t>
          </a:r>
        </a:p>
        <a:p>
          <a:pPr lvl="0">
            <a:buFont typeface="Arial" pitchFamily="34" charset="0"/>
            <a:buChar char="•"/>
          </a:pPr>
          <a:r>
            <a:rPr lang="es-MX" sz="1100"/>
            <a:t> Verificar que la suma total de los importes de cada U.R. del Modificado y Ejercido coincidan con las cifras del analítico al período antes de incorporarlas al consolidado.</a:t>
          </a:r>
        </a:p>
        <a:p>
          <a:pPr lvl="0">
            <a:buFont typeface="Arial" pitchFamily="34" charset="0"/>
            <a:buChar char="•"/>
          </a:pPr>
          <a:r>
            <a:rPr lang="es-MX" sz="1100"/>
            <a:t> Verificar  que el total  de la suma de cada U.R., cuadre con las cifras del analítico antes de incorporarlas al consolidado general a efecto de emitir las observaciones pertinentes.</a:t>
          </a:r>
        </a:p>
        <a:p>
          <a:pPr lvl="0">
            <a:buFont typeface="Arial" pitchFamily="34" charset="0"/>
            <a:buChar char="•"/>
          </a:pPr>
          <a:r>
            <a:rPr lang="es-MX" sz="1100"/>
            <a:t>Verificar que la suma por capítulo del consolidado general coincida con las cifras del analítico por el mismo concepto.</a:t>
          </a:r>
        </a:p>
        <a:p>
          <a:pPr lvl="0">
            <a:buFont typeface="Arial" pitchFamily="34" charset="0"/>
            <a:buChar char="•"/>
          </a:pPr>
          <a:r>
            <a:rPr lang="es-MX" sz="1100"/>
            <a:t> Considerar que las asignaciones al TSJ corresponden al capítulo 4000 aún cuando la U.R. las reportara en otros capítulos de gasto.</a:t>
          </a:r>
        </a:p>
        <a:p>
          <a:pPr lvl="0">
            <a:buFont typeface="Arial" pitchFamily="34" charset="0"/>
            <a:buChar char="•"/>
          </a:pPr>
          <a:endParaRPr lang="es-MX" sz="1100"/>
        </a:p>
        <a:p>
          <a:pPr lvl="0">
            <a:buFont typeface="Arial" pitchFamily="34" charset="0"/>
            <a:buChar char="•"/>
          </a:pPr>
          <a:endParaRPr lang="es-MX" sz="11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333375</xdr:colOff>
      <xdr:row>0</xdr:row>
      <xdr:rowOff>180975</xdr:rowOff>
    </xdr:from>
    <xdr:ext cx="419100" cy="285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</xdr:colOff>
      <xdr:row>3</xdr:row>
      <xdr:rowOff>152400</xdr:rowOff>
    </xdr:from>
    <xdr:ext cx="7743825" cy="428625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1737360" y="701040"/>
          <a:ext cx="7752379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En el formato específico, la SEGOB reporta </a:t>
          </a:r>
          <a:r>
            <a:rPr lang="es-MX" sz="11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es-MX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$12,500,000.00 y  la evolución </a:t>
          </a:r>
          <a:r>
            <a:rPr lang="es-MX" sz="1100" b="0" i="0">
              <a:solidFill>
                <a:schemeClr val="tx1"/>
              </a:solidFill>
              <a:latin typeface="+mn-lt"/>
              <a:ea typeface="+mn-ea"/>
              <a:cs typeface="+mn-cs"/>
            </a:rPr>
            <a:t>14,030,596.76 lo que da una diferencia de $</a:t>
          </a:r>
          <a:r>
            <a:rPr lang="es-MX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1,530,596.76</a:t>
          </a:r>
          <a:r>
            <a:rPr lang="es-MX"/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que corresponde a las partidas 515 y 541 del fondo 1P50.</a:t>
          </a:r>
          <a:r>
            <a:rPr lang="es-MX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   </a:t>
          </a:r>
          <a:endParaRPr lang="es-MX"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T100"/>
  <sheetViews>
    <sheetView showGridLines="0" view="pageBreakPreview" zoomScale="85" zoomScaleNormal="100" zoomScaleSheetLayoutView="85" workbookViewId="0">
      <selection activeCell="C28" sqref="C28"/>
    </sheetView>
  </sheetViews>
  <sheetFormatPr baseColWidth="10" defaultColWidth="14.44140625" defaultRowHeight="15" customHeight="1"/>
  <cols>
    <col min="1" max="1" width="3.33203125" customWidth="1"/>
    <col min="2" max="2" width="5.6640625" customWidth="1"/>
    <col min="3" max="3" width="37.5546875" customWidth="1"/>
    <col min="4" max="18" width="12.6640625" customWidth="1"/>
    <col min="19" max="20" width="11.44140625" customWidth="1"/>
  </cols>
  <sheetData>
    <row r="1" spans="1:20" ht="18.75" customHeight="1">
      <c r="A1" s="291" t="s">
        <v>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3"/>
      <c r="S1" s="1"/>
      <c r="T1" s="1"/>
    </row>
    <row r="2" spans="1:20" ht="19.5" customHeight="1">
      <c r="A2" s="291" t="s">
        <v>1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3"/>
      <c r="S2" s="1"/>
      <c r="T2" s="1"/>
    </row>
    <row r="3" spans="1:20" ht="18" customHeight="1">
      <c r="A3" s="291" t="s">
        <v>2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3"/>
      <c r="S3" s="1"/>
      <c r="T3" s="1"/>
    </row>
    <row r="4" spans="1:20" ht="19.5" customHeight="1">
      <c r="A4" s="291" t="s">
        <v>777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3"/>
      <c r="S4" s="1"/>
      <c r="T4" s="1"/>
    </row>
    <row r="5" spans="1:20" ht="15" customHeight="1">
      <c r="A5" s="294" t="s">
        <v>3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3"/>
      <c r="S5" s="1"/>
      <c r="T5" s="1"/>
    </row>
    <row r="6" spans="1:20" ht="19.5" customHeight="1">
      <c r="A6" s="291" t="s">
        <v>4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3"/>
      <c r="S6" s="1"/>
      <c r="T6" s="1"/>
    </row>
    <row r="7" spans="1:20" ht="4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"/>
      <c r="T7" s="1"/>
    </row>
    <row r="8" spans="1:20" ht="19.5" customHeight="1">
      <c r="A8" s="289" t="s">
        <v>5</v>
      </c>
      <c r="B8" s="289" t="s">
        <v>6</v>
      </c>
      <c r="C8" s="290" t="s">
        <v>7</v>
      </c>
      <c r="D8" s="286" t="s">
        <v>8</v>
      </c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8"/>
      <c r="S8" s="1"/>
      <c r="T8" s="1"/>
    </row>
    <row r="9" spans="1:20" ht="19.5" customHeight="1">
      <c r="A9" s="284"/>
      <c r="B9" s="284"/>
      <c r="C9" s="284"/>
      <c r="D9" s="286" t="s">
        <v>9</v>
      </c>
      <c r="E9" s="287"/>
      <c r="F9" s="288"/>
      <c r="G9" s="286" t="s">
        <v>10</v>
      </c>
      <c r="H9" s="287"/>
      <c r="I9" s="288"/>
      <c r="J9" s="286" t="s">
        <v>11</v>
      </c>
      <c r="K9" s="287"/>
      <c r="L9" s="288"/>
      <c r="M9" s="286" t="s">
        <v>12</v>
      </c>
      <c r="N9" s="287"/>
      <c r="O9" s="288"/>
      <c r="P9" s="286" t="s">
        <v>13</v>
      </c>
      <c r="Q9" s="287"/>
      <c r="R9" s="288"/>
      <c r="S9" s="1"/>
      <c r="T9" s="3"/>
    </row>
    <row r="10" spans="1:20" ht="22.2" customHeight="1">
      <c r="A10" s="285"/>
      <c r="B10" s="285"/>
      <c r="C10" s="285"/>
      <c r="D10" s="4" t="s">
        <v>14</v>
      </c>
      <c r="E10" s="4" t="s">
        <v>15</v>
      </c>
      <c r="F10" s="4" t="s">
        <v>16</v>
      </c>
      <c r="G10" s="4" t="s">
        <v>14</v>
      </c>
      <c r="H10" s="4" t="s">
        <v>15</v>
      </c>
      <c r="I10" s="4" t="s">
        <v>16</v>
      </c>
      <c r="J10" s="4" t="s">
        <v>14</v>
      </c>
      <c r="K10" s="4" t="s">
        <v>15</v>
      </c>
      <c r="L10" s="4" t="s">
        <v>16</v>
      </c>
      <c r="M10" s="4" t="s">
        <v>14</v>
      </c>
      <c r="N10" s="4" t="s">
        <v>15</v>
      </c>
      <c r="O10" s="4" t="s">
        <v>16</v>
      </c>
      <c r="P10" s="4" t="s">
        <v>14</v>
      </c>
      <c r="Q10" s="4" t="s">
        <v>15</v>
      </c>
      <c r="R10" s="4" t="s">
        <v>16</v>
      </c>
      <c r="S10" s="1"/>
      <c r="T10" s="3"/>
    </row>
    <row r="11" spans="1:20" ht="19.5" customHeight="1">
      <c r="A11" s="5"/>
      <c r="B11" s="5"/>
      <c r="C11" s="6" t="s">
        <v>17</v>
      </c>
      <c r="D11" s="7">
        <f t="shared" ref="D11:R11" si="0">D12+D19+D26+D33+D40+D47+D54+D61</f>
        <v>0</v>
      </c>
      <c r="E11" s="7">
        <f t="shared" si="0"/>
        <v>0</v>
      </c>
      <c r="F11" s="7">
        <f t="shared" si="0"/>
        <v>0</v>
      </c>
      <c r="G11" s="7">
        <f t="shared" si="0"/>
        <v>0</v>
      </c>
      <c r="H11" s="7">
        <f t="shared" si="0"/>
        <v>0</v>
      </c>
      <c r="I11" s="7">
        <f t="shared" si="0"/>
        <v>0</v>
      </c>
      <c r="J11" s="7">
        <f t="shared" si="0"/>
        <v>0</v>
      </c>
      <c r="K11" s="7">
        <f t="shared" si="0"/>
        <v>0</v>
      </c>
      <c r="L11" s="7">
        <f t="shared" si="0"/>
        <v>0</v>
      </c>
      <c r="M11" s="7">
        <f t="shared" si="0"/>
        <v>0</v>
      </c>
      <c r="N11" s="7">
        <f t="shared" si="0"/>
        <v>0</v>
      </c>
      <c r="O11" s="7">
        <f t="shared" si="0"/>
        <v>0</v>
      </c>
      <c r="P11" s="7">
        <f t="shared" si="0"/>
        <v>0</v>
      </c>
      <c r="Q11" s="7">
        <f t="shared" si="0"/>
        <v>0</v>
      </c>
      <c r="R11" s="7">
        <f t="shared" si="0"/>
        <v>0</v>
      </c>
      <c r="S11" s="3"/>
      <c r="T11" s="3"/>
    </row>
    <row r="12" spans="1:20" ht="41.25" customHeight="1">
      <c r="A12" s="283" t="s">
        <v>769</v>
      </c>
      <c r="B12" s="8"/>
      <c r="C12" s="9" t="s">
        <v>762</v>
      </c>
      <c r="D12" s="10">
        <f>SUM(D13:D18)</f>
        <v>0</v>
      </c>
      <c r="E12" s="10">
        <f>SUM(E13:E18)</f>
        <v>0</v>
      </c>
      <c r="F12" s="10">
        <f>SUM(F13:F18)</f>
        <v>0</v>
      </c>
      <c r="G12" s="10">
        <f t="shared" ref="G12:O12" si="1">SUM(G13:G18)</f>
        <v>0</v>
      </c>
      <c r="H12" s="10">
        <f t="shared" si="1"/>
        <v>0</v>
      </c>
      <c r="I12" s="10">
        <f t="shared" si="1"/>
        <v>0</v>
      </c>
      <c r="J12" s="10">
        <f t="shared" si="1"/>
        <v>0</v>
      </c>
      <c r="K12" s="10">
        <f t="shared" si="1"/>
        <v>0</v>
      </c>
      <c r="L12" s="10">
        <f t="shared" si="1"/>
        <v>0</v>
      </c>
      <c r="M12" s="10">
        <f t="shared" si="1"/>
        <v>0</v>
      </c>
      <c r="N12" s="10">
        <f t="shared" si="1"/>
        <v>0</v>
      </c>
      <c r="O12" s="10">
        <f t="shared" si="1"/>
        <v>0</v>
      </c>
      <c r="P12" s="10">
        <f>SUM(P13:P18)</f>
        <v>0</v>
      </c>
      <c r="Q12" s="10">
        <f>SUM(Q13:Q18)</f>
        <v>0</v>
      </c>
      <c r="R12" s="10">
        <f>SUM(R13:R18)</f>
        <v>0</v>
      </c>
      <c r="S12" s="1"/>
      <c r="T12" s="1"/>
    </row>
    <row r="13" spans="1:20" ht="19.5" customHeight="1">
      <c r="A13" s="284"/>
      <c r="B13" s="8">
        <v>1000</v>
      </c>
      <c r="C13" s="9" t="s">
        <v>18</v>
      </c>
      <c r="D13" s="10">
        <v>0</v>
      </c>
      <c r="E13" s="10">
        <v>0</v>
      </c>
      <c r="F13" s="10">
        <f t="shared" ref="F13:F18" si="2">D13+E13</f>
        <v>0</v>
      </c>
      <c r="G13" s="10">
        <v>0</v>
      </c>
      <c r="H13" s="10">
        <v>0</v>
      </c>
      <c r="I13" s="10">
        <f t="shared" ref="I13:I18" si="3">G13+H13</f>
        <v>0</v>
      </c>
      <c r="J13" s="10">
        <v>0</v>
      </c>
      <c r="K13" s="10">
        <v>0</v>
      </c>
      <c r="L13" s="10">
        <f t="shared" ref="L13:L18" si="4">J13+K13</f>
        <v>0</v>
      </c>
      <c r="M13" s="10">
        <v>0</v>
      </c>
      <c r="N13" s="10">
        <v>0</v>
      </c>
      <c r="O13" s="10">
        <f t="shared" ref="O13:O18" si="5">M13+N13</f>
        <v>0</v>
      </c>
      <c r="P13" s="10">
        <f t="shared" ref="P13:Q13" si="6">D13-G13-J13-M13</f>
        <v>0</v>
      </c>
      <c r="Q13" s="10">
        <f t="shared" si="6"/>
        <v>0</v>
      </c>
      <c r="R13" s="10">
        <f t="shared" ref="R13:R18" si="7">P13+Q13</f>
        <v>0</v>
      </c>
      <c r="S13" s="1"/>
      <c r="T13" s="1"/>
    </row>
    <row r="14" spans="1:20" ht="19.5" customHeight="1">
      <c r="A14" s="284"/>
      <c r="B14" s="8">
        <v>2000</v>
      </c>
      <c r="C14" s="9" t="s">
        <v>19</v>
      </c>
      <c r="D14" s="10">
        <v>0</v>
      </c>
      <c r="E14" s="10">
        <v>0</v>
      </c>
      <c r="F14" s="10">
        <f>D14+E14</f>
        <v>0</v>
      </c>
      <c r="G14" s="10">
        <f>Consolidado!AF12</f>
        <v>0</v>
      </c>
      <c r="H14" s="10">
        <f>Consolidado!AI12</f>
        <v>0</v>
      </c>
      <c r="I14" s="10">
        <f t="shared" si="3"/>
        <v>0</v>
      </c>
      <c r="J14" s="10">
        <f>Consolidado!Y12</f>
        <v>0</v>
      </c>
      <c r="K14" s="10">
        <f>Consolidado!AB12</f>
        <v>0</v>
      </c>
      <c r="L14" s="10">
        <f t="shared" si="4"/>
        <v>0</v>
      </c>
      <c r="M14" s="10">
        <f>Consolidado!R12</f>
        <v>0</v>
      </c>
      <c r="N14" s="10">
        <f>Consolidado!U12</f>
        <v>0</v>
      </c>
      <c r="O14" s="10">
        <f t="shared" si="5"/>
        <v>0</v>
      </c>
      <c r="P14" s="10">
        <f>D14-G14-J14-M14</f>
        <v>0</v>
      </c>
      <c r="Q14" s="10">
        <f>E14-H14-K14-N14</f>
        <v>0</v>
      </c>
      <c r="R14" s="10">
        <f>P14+Q14</f>
        <v>0</v>
      </c>
      <c r="S14" s="1"/>
      <c r="T14" s="1"/>
    </row>
    <row r="15" spans="1:20" ht="19.5" customHeight="1">
      <c r="A15" s="284"/>
      <c r="B15" s="8">
        <v>3000</v>
      </c>
      <c r="C15" s="9" t="s">
        <v>20</v>
      </c>
      <c r="D15" s="10">
        <f>Consolidado!K20</f>
        <v>0</v>
      </c>
      <c r="E15" s="10">
        <f>Consolidado!N20</f>
        <v>0</v>
      </c>
      <c r="F15" s="10">
        <f t="shared" si="2"/>
        <v>0</v>
      </c>
      <c r="G15" s="10">
        <f>Consolidado!AF19</f>
        <v>0</v>
      </c>
      <c r="H15" s="10">
        <f>Consolidado!AI19</f>
        <v>0</v>
      </c>
      <c r="I15" s="10">
        <f t="shared" si="3"/>
        <v>0</v>
      </c>
      <c r="J15" s="10">
        <f>Consolidado!Y19</f>
        <v>0</v>
      </c>
      <c r="K15" s="10">
        <f>Consolidado!AB19</f>
        <v>0</v>
      </c>
      <c r="L15" s="10">
        <f t="shared" si="4"/>
        <v>0</v>
      </c>
      <c r="M15" s="10">
        <f>Consolidado!R19</f>
        <v>0</v>
      </c>
      <c r="N15" s="10">
        <f>Consolidado!U19</f>
        <v>0</v>
      </c>
      <c r="O15" s="10">
        <f t="shared" si="5"/>
        <v>0</v>
      </c>
      <c r="P15" s="10">
        <f t="shared" ref="P15:Q15" si="8">D15-G15-J15-M15</f>
        <v>0</v>
      </c>
      <c r="Q15" s="10">
        <f t="shared" si="8"/>
        <v>0</v>
      </c>
      <c r="R15" s="10">
        <f t="shared" si="7"/>
        <v>0</v>
      </c>
      <c r="S15" s="1"/>
      <c r="T15" s="1"/>
    </row>
    <row r="16" spans="1:20" ht="19.5" customHeight="1">
      <c r="A16" s="284"/>
      <c r="B16" s="8">
        <v>4000</v>
      </c>
      <c r="C16" s="9" t="s">
        <v>21</v>
      </c>
      <c r="D16" s="10">
        <v>0</v>
      </c>
      <c r="E16" s="10">
        <v>0</v>
      </c>
      <c r="F16" s="10">
        <f t="shared" si="2"/>
        <v>0</v>
      </c>
      <c r="G16" s="10">
        <v>0</v>
      </c>
      <c r="H16" s="10">
        <v>0</v>
      </c>
      <c r="I16" s="10">
        <f t="shared" si="3"/>
        <v>0</v>
      </c>
      <c r="J16" s="10">
        <v>0</v>
      </c>
      <c r="K16" s="10">
        <v>0</v>
      </c>
      <c r="L16" s="10">
        <f t="shared" si="4"/>
        <v>0</v>
      </c>
      <c r="M16" s="10">
        <v>0</v>
      </c>
      <c r="N16" s="10">
        <v>0</v>
      </c>
      <c r="O16" s="10">
        <f t="shared" si="5"/>
        <v>0</v>
      </c>
      <c r="P16" s="10">
        <f t="shared" ref="P16:Q16" si="9">D16-G16-J16-M16</f>
        <v>0</v>
      </c>
      <c r="Q16" s="10">
        <f t="shared" si="9"/>
        <v>0</v>
      </c>
      <c r="R16" s="10">
        <f t="shared" si="7"/>
        <v>0</v>
      </c>
      <c r="S16" s="1"/>
      <c r="T16" s="1"/>
    </row>
    <row r="17" spans="1:20" ht="19.5" customHeight="1">
      <c r="A17" s="284"/>
      <c r="B17" s="8">
        <v>5000</v>
      </c>
      <c r="C17" s="11" t="s">
        <v>22</v>
      </c>
      <c r="D17" s="10">
        <f>Consolidado!K29</f>
        <v>0</v>
      </c>
      <c r="E17" s="10">
        <f>Consolidado!N29</f>
        <v>0</v>
      </c>
      <c r="F17" s="10">
        <f t="shared" si="2"/>
        <v>0</v>
      </c>
      <c r="G17" s="10">
        <f>Consolidado!AF29</f>
        <v>0</v>
      </c>
      <c r="H17" s="10">
        <f>Consolidado!AI29</f>
        <v>0</v>
      </c>
      <c r="I17" s="10">
        <f t="shared" si="3"/>
        <v>0</v>
      </c>
      <c r="J17" s="10">
        <f>Consolidado!Y29</f>
        <v>0</v>
      </c>
      <c r="K17" s="10">
        <f>Consolidado!AC29</f>
        <v>0</v>
      </c>
      <c r="L17" s="10">
        <f t="shared" si="4"/>
        <v>0</v>
      </c>
      <c r="M17" s="10">
        <f>Consolidado!R29</f>
        <v>0</v>
      </c>
      <c r="N17" s="10">
        <f>Consolidado!U29</f>
        <v>0</v>
      </c>
      <c r="O17" s="10">
        <f t="shared" si="5"/>
        <v>0</v>
      </c>
      <c r="P17" s="10">
        <f t="shared" ref="P17:Q17" si="10">D17-G17-J17-M17</f>
        <v>0</v>
      </c>
      <c r="Q17" s="10">
        <f t="shared" si="10"/>
        <v>0</v>
      </c>
      <c r="R17" s="10">
        <f t="shared" si="7"/>
        <v>0</v>
      </c>
      <c r="S17" s="1"/>
      <c r="T17" s="1"/>
    </row>
    <row r="18" spans="1:20" ht="19.5" customHeight="1">
      <c r="A18" s="285"/>
      <c r="B18" s="8">
        <v>6000</v>
      </c>
      <c r="C18" s="9" t="s">
        <v>23</v>
      </c>
      <c r="D18" s="10">
        <f>Consolidado!K43</f>
        <v>0</v>
      </c>
      <c r="E18" s="10">
        <f>Consolidado!N43</f>
        <v>0</v>
      </c>
      <c r="F18" s="10">
        <f t="shared" si="2"/>
        <v>0</v>
      </c>
      <c r="G18" s="10">
        <f>Consolidado!AF43</f>
        <v>0</v>
      </c>
      <c r="H18" s="10">
        <f>Consolidado!AI43</f>
        <v>0</v>
      </c>
      <c r="I18" s="10">
        <f t="shared" si="3"/>
        <v>0</v>
      </c>
      <c r="J18" s="10">
        <f>Consolidado!Y43</f>
        <v>0</v>
      </c>
      <c r="K18" s="10">
        <f>Consolidado!AB43</f>
        <v>0</v>
      </c>
      <c r="L18" s="10">
        <f t="shared" si="4"/>
        <v>0</v>
      </c>
      <c r="M18" s="10">
        <f>Consolidado!R43</f>
        <v>0</v>
      </c>
      <c r="N18" s="10">
        <f>Consolidado!U43</f>
        <v>0</v>
      </c>
      <c r="O18" s="10">
        <f t="shared" si="5"/>
        <v>0</v>
      </c>
      <c r="P18" s="10">
        <f t="shared" ref="P18:Q18" si="11">D18-G18-J18-M18</f>
        <v>0</v>
      </c>
      <c r="Q18" s="10">
        <f t="shared" si="11"/>
        <v>0</v>
      </c>
      <c r="R18" s="10">
        <f t="shared" si="7"/>
        <v>0</v>
      </c>
      <c r="S18" s="1"/>
      <c r="T18" s="1"/>
    </row>
    <row r="19" spans="1:20" ht="43.5" customHeight="1">
      <c r="A19" s="283" t="s">
        <v>770</v>
      </c>
      <c r="B19" s="8"/>
      <c r="C19" s="9" t="s">
        <v>763</v>
      </c>
      <c r="D19" s="10">
        <f t="shared" ref="D19:R19" si="12">SUM(D20:D25)</f>
        <v>0</v>
      </c>
      <c r="E19" s="10">
        <f t="shared" si="12"/>
        <v>0</v>
      </c>
      <c r="F19" s="10">
        <f t="shared" si="12"/>
        <v>0</v>
      </c>
      <c r="G19" s="10">
        <f t="shared" si="12"/>
        <v>0</v>
      </c>
      <c r="H19" s="10">
        <f t="shared" si="12"/>
        <v>0</v>
      </c>
      <c r="I19" s="10">
        <f t="shared" si="12"/>
        <v>0</v>
      </c>
      <c r="J19" s="10">
        <f t="shared" si="12"/>
        <v>0</v>
      </c>
      <c r="K19" s="10">
        <f t="shared" si="12"/>
        <v>0</v>
      </c>
      <c r="L19" s="10">
        <f t="shared" si="12"/>
        <v>0</v>
      </c>
      <c r="M19" s="10">
        <f t="shared" si="12"/>
        <v>0</v>
      </c>
      <c r="N19" s="10">
        <f t="shared" si="12"/>
        <v>0</v>
      </c>
      <c r="O19" s="10">
        <f t="shared" si="12"/>
        <v>0</v>
      </c>
      <c r="P19" s="10">
        <f t="shared" si="12"/>
        <v>0</v>
      </c>
      <c r="Q19" s="10">
        <f t="shared" si="12"/>
        <v>0</v>
      </c>
      <c r="R19" s="10">
        <f t="shared" si="12"/>
        <v>0</v>
      </c>
      <c r="S19" s="1"/>
      <c r="T19" s="1"/>
    </row>
    <row r="20" spans="1:20" ht="19.5" customHeight="1">
      <c r="A20" s="284"/>
      <c r="B20" s="8">
        <v>1000</v>
      </c>
      <c r="C20" s="9" t="s">
        <v>18</v>
      </c>
      <c r="D20" s="10">
        <f>Consolidado!K51</f>
        <v>0</v>
      </c>
      <c r="E20" s="10">
        <f>Consolidado!N51</f>
        <v>0</v>
      </c>
      <c r="F20" s="10">
        <f t="shared" ref="F20:F25" si="13">D20+E20</f>
        <v>0</v>
      </c>
      <c r="G20" s="10">
        <f>Consolidado!AF51</f>
        <v>0</v>
      </c>
      <c r="H20" s="10">
        <f>Consolidado!AI51</f>
        <v>0</v>
      </c>
      <c r="I20" s="10">
        <f t="shared" ref="I20:I25" si="14">G20+H20</f>
        <v>0</v>
      </c>
      <c r="J20" s="10">
        <f>Consolidado!Y51</f>
        <v>0</v>
      </c>
      <c r="K20" s="10">
        <f>Consolidado!AB51</f>
        <v>0</v>
      </c>
      <c r="L20" s="10">
        <f t="shared" ref="L20:L25" si="15">J20+K20</f>
        <v>0</v>
      </c>
      <c r="M20" s="10">
        <f>Consolidado!R51</f>
        <v>0</v>
      </c>
      <c r="N20" s="10">
        <f>Consolidado!U51</f>
        <v>0</v>
      </c>
      <c r="O20" s="10">
        <f t="shared" ref="O20:O25" si="16">M20+N20</f>
        <v>0</v>
      </c>
      <c r="P20" s="10">
        <f t="shared" ref="P20:Q20" si="17">D20-G20-J20-M20</f>
        <v>0</v>
      </c>
      <c r="Q20" s="10">
        <f t="shared" si="17"/>
        <v>0</v>
      </c>
      <c r="R20" s="10">
        <f t="shared" ref="R20:R25" si="18">P20+Q20</f>
        <v>0</v>
      </c>
      <c r="S20" s="1"/>
      <c r="T20" s="1"/>
    </row>
    <row r="21" spans="1:20" ht="19.5" customHeight="1">
      <c r="A21" s="284"/>
      <c r="B21" s="8">
        <v>2000</v>
      </c>
      <c r="C21" s="9" t="s">
        <v>18</v>
      </c>
      <c r="D21" s="10">
        <v>0</v>
      </c>
      <c r="E21" s="10">
        <v>0</v>
      </c>
      <c r="F21" s="10">
        <f t="shared" si="13"/>
        <v>0</v>
      </c>
      <c r="G21" s="10">
        <v>0</v>
      </c>
      <c r="H21" s="10">
        <v>0</v>
      </c>
      <c r="I21" s="10">
        <f t="shared" si="14"/>
        <v>0</v>
      </c>
      <c r="J21" s="10">
        <v>0</v>
      </c>
      <c r="K21" s="10">
        <v>0</v>
      </c>
      <c r="L21" s="10">
        <f t="shared" si="15"/>
        <v>0</v>
      </c>
      <c r="M21" s="10">
        <v>0</v>
      </c>
      <c r="N21" s="10">
        <v>0</v>
      </c>
      <c r="O21" s="10">
        <f t="shared" si="16"/>
        <v>0</v>
      </c>
      <c r="P21" s="10">
        <f t="shared" ref="P21:Q21" si="19">D21-G21-J21-M21</f>
        <v>0</v>
      </c>
      <c r="Q21" s="10">
        <f t="shared" si="19"/>
        <v>0</v>
      </c>
      <c r="R21" s="10">
        <f t="shared" si="18"/>
        <v>0</v>
      </c>
      <c r="S21" s="1"/>
      <c r="T21" s="1"/>
    </row>
    <row r="22" spans="1:20" ht="19.5" customHeight="1">
      <c r="A22" s="284"/>
      <c r="B22" s="8">
        <v>3000</v>
      </c>
      <c r="C22" s="9" t="s">
        <v>20</v>
      </c>
      <c r="D22" s="10">
        <f>Consolidado!K55</f>
        <v>0</v>
      </c>
      <c r="E22" s="10">
        <f>Consolidado!N55</f>
        <v>0</v>
      </c>
      <c r="F22" s="10">
        <f t="shared" si="13"/>
        <v>0</v>
      </c>
      <c r="G22" s="10">
        <f>Consolidado!AF55</f>
        <v>0</v>
      </c>
      <c r="H22" s="10">
        <f>Consolidado!AI55</f>
        <v>0</v>
      </c>
      <c r="I22" s="10">
        <f t="shared" si="14"/>
        <v>0</v>
      </c>
      <c r="J22" s="10">
        <f>Consolidado!Y55</f>
        <v>0</v>
      </c>
      <c r="K22" s="10">
        <f>Consolidado!AB55</f>
        <v>0</v>
      </c>
      <c r="L22" s="10">
        <f t="shared" si="15"/>
        <v>0</v>
      </c>
      <c r="M22" s="10">
        <f>Consolidado!R55</f>
        <v>0</v>
      </c>
      <c r="N22" s="10">
        <f>Consolidado!U55</f>
        <v>0</v>
      </c>
      <c r="O22" s="10">
        <f t="shared" si="16"/>
        <v>0</v>
      </c>
      <c r="P22" s="10">
        <f t="shared" ref="P22:Q22" si="20">D22-G22-J22-M22</f>
        <v>0</v>
      </c>
      <c r="Q22" s="10">
        <f t="shared" si="20"/>
        <v>0</v>
      </c>
      <c r="R22" s="10">
        <f t="shared" si="18"/>
        <v>0</v>
      </c>
      <c r="S22" s="1"/>
      <c r="T22" s="1"/>
    </row>
    <row r="23" spans="1:20" ht="19.5" customHeight="1">
      <c r="A23" s="284"/>
      <c r="B23" s="8">
        <v>4000</v>
      </c>
      <c r="C23" s="11" t="s">
        <v>21</v>
      </c>
      <c r="D23" s="10">
        <f>Consolidado!K66</f>
        <v>0</v>
      </c>
      <c r="E23" s="10">
        <f>Consolidado!N66</f>
        <v>0</v>
      </c>
      <c r="F23" s="10">
        <f t="shared" si="13"/>
        <v>0</v>
      </c>
      <c r="G23" s="10">
        <f>Consolidado!AF66</f>
        <v>0</v>
      </c>
      <c r="H23" s="10">
        <f>Consolidado!AI66</f>
        <v>0</v>
      </c>
      <c r="I23" s="10">
        <f t="shared" si="14"/>
        <v>0</v>
      </c>
      <c r="J23" s="10">
        <f>Consolidado!Y66</f>
        <v>0</v>
      </c>
      <c r="K23" s="10">
        <f>Consolidado!AB66</f>
        <v>0</v>
      </c>
      <c r="L23" s="10">
        <f t="shared" si="15"/>
        <v>0</v>
      </c>
      <c r="M23" s="10">
        <f>Consolidado!R66</f>
        <v>0</v>
      </c>
      <c r="N23" s="10">
        <f>Consolidado!U66</f>
        <v>0</v>
      </c>
      <c r="O23" s="10">
        <f t="shared" si="16"/>
        <v>0</v>
      </c>
      <c r="P23" s="10">
        <f t="shared" ref="P23:Q23" si="21">D23-G23-J23-M23</f>
        <v>0</v>
      </c>
      <c r="Q23" s="10">
        <f t="shared" si="21"/>
        <v>0</v>
      </c>
      <c r="R23" s="10">
        <f t="shared" si="18"/>
        <v>0</v>
      </c>
      <c r="S23" s="1"/>
      <c r="T23" s="1"/>
    </row>
    <row r="24" spans="1:20" ht="19.5" customHeight="1">
      <c r="A24" s="284"/>
      <c r="B24" s="8">
        <v>5000</v>
      </c>
      <c r="C24" s="11" t="s">
        <v>22</v>
      </c>
      <c r="D24" s="10">
        <f>Consolidado!K70</f>
        <v>0</v>
      </c>
      <c r="E24" s="10">
        <f>Consolidado!N70</f>
        <v>0</v>
      </c>
      <c r="F24" s="10">
        <f t="shared" si="13"/>
        <v>0</v>
      </c>
      <c r="G24" s="10">
        <f>Consolidado!AF70</f>
        <v>0</v>
      </c>
      <c r="H24" s="10">
        <f>Consolidado!AI70</f>
        <v>0</v>
      </c>
      <c r="I24" s="10">
        <f t="shared" si="14"/>
        <v>0</v>
      </c>
      <c r="J24" s="10">
        <f>Consolidado!Y70</f>
        <v>0</v>
      </c>
      <c r="K24" s="10">
        <f>Consolidado!AB70</f>
        <v>0</v>
      </c>
      <c r="L24" s="10">
        <f t="shared" si="15"/>
        <v>0</v>
      </c>
      <c r="M24" s="10">
        <f>Consolidado!R70</f>
        <v>0</v>
      </c>
      <c r="N24" s="10">
        <f>Consolidado!U70</f>
        <v>0</v>
      </c>
      <c r="O24" s="10">
        <f t="shared" si="16"/>
        <v>0</v>
      </c>
      <c r="P24" s="10">
        <f t="shared" ref="P24:Q24" si="22">D24-G24-J24-M24</f>
        <v>0</v>
      </c>
      <c r="Q24" s="10">
        <f t="shared" si="22"/>
        <v>0</v>
      </c>
      <c r="R24" s="10">
        <f t="shared" si="18"/>
        <v>0</v>
      </c>
      <c r="S24" s="1"/>
      <c r="T24" s="1"/>
    </row>
    <row r="25" spans="1:20" ht="19.5" customHeight="1">
      <c r="A25" s="285"/>
      <c r="B25" s="8">
        <v>6000</v>
      </c>
      <c r="C25" s="9" t="s">
        <v>23</v>
      </c>
      <c r="D25" s="10">
        <f>Consolidado!K84</f>
        <v>0</v>
      </c>
      <c r="E25" s="10">
        <f>Consolidado!N84</f>
        <v>0</v>
      </c>
      <c r="F25" s="10">
        <f t="shared" si="13"/>
        <v>0</v>
      </c>
      <c r="G25" s="10">
        <f>Consolidado!AF84</f>
        <v>0</v>
      </c>
      <c r="H25" s="10">
        <f>Consolidado!AI84</f>
        <v>0</v>
      </c>
      <c r="I25" s="10">
        <f t="shared" si="14"/>
        <v>0</v>
      </c>
      <c r="J25" s="10">
        <f>Consolidado!Y84</f>
        <v>0</v>
      </c>
      <c r="K25" s="10">
        <f>Consolidado!AB84</f>
        <v>0</v>
      </c>
      <c r="L25" s="10">
        <f t="shared" si="15"/>
        <v>0</v>
      </c>
      <c r="M25" s="10">
        <f>Consolidado!R84</f>
        <v>0</v>
      </c>
      <c r="N25" s="10">
        <f>Consolidado!U84</f>
        <v>0</v>
      </c>
      <c r="O25" s="10">
        <f t="shared" si="16"/>
        <v>0</v>
      </c>
      <c r="P25" s="10">
        <f t="shared" ref="P25:Q25" si="23">D25-G25-J25-M25</f>
        <v>0</v>
      </c>
      <c r="Q25" s="10">
        <f t="shared" si="23"/>
        <v>0</v>
      </c>
      <c r="R25" s="10">
        <f t="shared" si="18"/>
        <v>0</v>
      </c>
      <c r="S25" s="1"/>
      <c r="T25" s="1"/>
    </row>
    <row r="26" spans="1:20" ht="41.25" customHeight="1">
      <c r="A26" s="283" t="s">
        <v>771</v>
      </c>
      <c r="B26" s="8"/>
      <c r="C26" s="9" t="s">
        <v>764</v>
      </c>
      <c r="D26" s="10">
        <f>SUM(D27:D32)</f>
        <v>0</v>
      </c>
      <c r="E26" s="10">
        <f>SUM(E27:E32)</f>
        <v>0</v>
      </c>
      <c r="F26" s="10">
        <f>SUM(F27:F32)</f>
        <v>0</v>
      </c>
      <c r="G26" s="10">
        <f t="shared" ref="G26:O26" si="24">SUM(G27:G32)</f>
        <v>0</v>
      </c>
      <c r="H26" s="10">
        <f t="shared" si="24"/>
        <v>0</v>
      </c>
      <c r="I26" s="10">
        <f t="shared" si="24"/>
        <v>0</v>
      </c>
      <c r="J26" s="10">
        <f t="shared" si="24"/>
        <v>0</v>
      </c>
      <c r="K26" s="10">
        <f t="shared" si="24"/>
        <v>0</v>
      </c>
      <c r="L26" s="10">
        <f t="shared" si="24"/>
        <v>0</v>
      </c>
      <c r="M26" s="10">
        <f t="shared" si="24"/>
        <v>0</v>
      </c>
      <c r="N26" s="10">
        <f t="shared" si="24"/>
        <v>0</v>
      </c>
      <c r="O26" s="10">
        <f t="shared" si="24"/>
        <v>0</v>
      </c>
      <c r="P26" s="10">
        <f>SUM(P27:P32)</f>
        <v>0</v>
      </c>
      <c r="Q26" s="10">
        <f>SUM(Q27:Q32)</f>
        <v>0</v>
      </c>
      <c r="R26" s="10">
        <f>SUM(R27:R32)</f>
        <v>0</v>
      </c>
      <c r="S26" s="1"/>
      <c r="T26" s="1"/>
    </row>
    <row r="27" spans="1:20" ht="19.5" customHeight="1">
      <c r="A27" s="284"/>
      <c r="B27" s="8">
        <v>1000</v>
      </c>
      <c r="C27" s="9" t="s">
        <v>18</v>
      </c>
      <c r="D27" s="10">
        <v>0</v>
      </c>
      <c r="E27" s="10">
        <v>0</v>
      </c>
      <c r="F27" s="10">
        <f t="shared" ref="F27:F30" si="25">D27+E27</f>
        <v>0</v>
      </c>
      <c r="G27" s="10">
        <v>0</v>
      </c>
      <c r="H27" s="10">
        <v>0</v>
      </c>
      <c r="I27" s="10">
        <f t="shared" ref="I27:I32" si="26">G27+H27</f>
        <v>0</v>
      </c>
      <c r="J27" s="10">
        <v>0</v>
      </c>
      <c r="K27" s="10">
        <v>0</v>
      </c>
      <c r="L27" s="10">
        <f t="shared" ref="L27:L32" si="27">J27+K27</f>
        <v>0</v>
      </c>
      <c r="M27" s="10">
        <v>0</v>
      </c>
      <c r="N27" s="10">
        <v>0</v>
      </c>
      <c r="O27" s="10">
        <f t="shared" ref="O27:O32" si="28">M27+N27</f>
        <v>0</v>
      </c>
      <c r="P27" s="10">
        <f t="shared" ref="P27:Q27" si="29">D27-G27-J27-M27</f>
        <v>0</v>
      </c>
      <c r="Q27" s="10">
        <f t="shared" si="29"/>
        <v>0</v>
      </c>
      <c r="R27" s="10">
        <f t="shared" ref="R27:R30" si="30">P27+Q27</f>
        <v>0</v>
      </c>
      <c r="S27" s="1"/>
      <c r="T27" s="1"/>
    </row>
    <row r="28" spans="1:20" ht="19.5" customHeight="1">
      <c r="A28" s="284"/>
      <c r="B28" s="8">
        <v>2000</v>
      </c>
      <c r="C28" s="9" t="s">
        <v>19</v>
      </c>
      <c r="D28" s="10">
        <f>Consolidado!K90</f>
        <v>0</v>
      </c>
      <c r="E28" s="10">
        <f>Consolidado!N90</f>
        <v>0</v>
      </c>
      <c r="F28" s="10">
        <f t="shared" si="25"/>
        <v>0</v>
      </c>
      <c r="G28" s="10">
        <f>Consolidado!AF90</f>
        <v>0</v>
      </c>
      <c r="H28" s="10">
        <f>Consolidado!AI90</f>
        <v>0</v>
      </c>
      <c r="I28" s="10">
        <f t="shared" si="26"/>
        <v>0</v>
      </c>
      <c r="J28" s="10">
        <f>Consolidado!Y90</f>
        <v>0</v>
      </c>
      <c r="K28" s="10">
        <f>Consolidado!AB90</f>
        <v>0</v>
      </c>
      <c r="L28" s="10">
        <f t="shared" si="27"/>
        <v>0</v>
      </c>
      <c r="M28" s="10">
        <f>Consolidado!R90</f>
        <v>0</v>
      </c>
      <c r="N28" s="10">
        <f>Consolidado!U90</f>
        <v>0</v>
      </c>
      <c r="O28" s="10">
        <f t="shared" si="28"/>
        <v>0</v>
      </c>
      <c r="P28" s="10">
        <f t="shared" ref="P28:Q28" si="31">D28-G28-J28-M28</f>
        <v>0</v>
      </c>
      <c r="Q28" s="10">
        <f t="shared" si="31"/>
        <v>0</v>
      </c>
      <c r="R28" s="10">
        <f t="shared" si="30"/>
        <v>0</v>
      </c>
      <c r="S28" s="1"/>
      <c r="T28" s="1"/>
    </row>
    <row r="29" spans="1:20" ht="19.5" customHeight="1">
      <c r="A29" s="284"/>
      <c r="B29" s="8">
        <v>3000</v>
      </c>
      <c r="C29" s="9" t="s">
        <v>20</v>
      </c>
      <c r="D29" s="10">
        <f>Consolidado!K108</f>
        <v>0</v>
      </c>
      <c r="E29" s="10">
        <v>0</v>
      </c>
      <c r="F29" s="10">
        <f>D29+E29</f>
        <v>0</v>
      </c>
      <c r="G29" s="10">
        <f>Consolidado!AF108</f>
        <v>0</v>
      </c>
      <c r="H29" s="10">
        <f>Consolidado!AI108</f>
        <v>0</v>
      </c>
      <c r="I29" s="10">
        <f t="shared" si="26"/>
        <v>0</v>
      </c>
      <c r="J29" s="10">
        <f>Consolidado!Y108</f>
        <v>0</v>
      </c>
      <c r="K29" s="10">
        <f>Consolidado!AB108</f>
        <v>0</v>
      </c>
      <c r="L29" s="10">
        <f t="shared" si="27"/>
        <v>0</v>
      </c>
      <c r="M29" s="10">
        <f>Consolidado!R108</f>
        <v>0</v>
      </c>
      <c r="N29" s="10">
        <f>Consolidado!U108</f>
        <v>0</v>
      </c>
      <c r="O29" s="10">
        <f t="shared" si="28"/>
        <v>0</v>
      </c>
      <c r="P29" s="10">
        <f t="shared" ref="P29" si="32">D29-G29-J29-M29</f>
        <v>0</v>
      </c>
      <c r="Q29" s="10">
        <f>E29-H29-K29-N29</f>
        <v>0</v>
      </c>
      <c r="R29" s="10">
        <f>P29+Q29</f>
        <v>0</v>
      </c>
      <c r="S29" s="1"/>
      <c r="T29" s="1"/>
    </row>
    <row r="30" spans="1:20" ht="19.5" customHeight="1">
      <c r="A30" s="284"/>
      <c r="B30" s="8">
        <v>4000</v>
      </c>
      <c r="C30" s="9" t="s">
        <v>21</v>
      </c>
      <c r="D30" s="10">
        <v>0</v>
      </c>
      <c r="E30" s="10">
        <v>0</v>
      </c>
      <c r="F30" s="10">
        <f t="shared" si="25"/>
        <v>0</v>
      </c>
      <c r="G30" s="10">
        <v>0</v>
      </c>
      <c r="H30" s="10">
        <v>0</v>
      </c>
      <c r="I30" s="10">
        <f t="shared" si="26"/>
        <v>0</v>
      </c>
      <c r="J30" s="10">
        <v>0</v>
      </c>
      <c r="K30" s="10">
        <v>0</v>
      </c>
      <c r="L30" s="10">
        <f t="shared" si="27"/>
        <v>0</v>
      </c>
      <c r="M30" s="10">
        <v>0</v>
      </c>
      <c r="N30" s="10">
        <v>0</v>
      </c>
      <c r="O30" s="10">
        <f t="shared" si="28"/>
        <v>0</v>
      </c>
      <c r="P30" s="10">
        <f t="shared" ref="P30:Q30" si="33">D30-G30-J30-M30</f>
        <v>0</v>
      </c>
      <c r="Q30" s="10">
        <f t="shared" si="33"/>
        <v>0</v>
      </c>
      <c r="R30" s="10">
        <f t="shared" si="30"/>
        <v>0</v>
      </c>
      <c r="S30" s="1"/>
      <c r="T30" s="1"/>
    </row>
    <row r="31" spans="1:20" ht="19.5" customHeight="1">
      <c r="A31" s="284"/>
      <c r="B31" s="8">
        <v>5000</v>
      </c>
      <c r="C31" s="11" t="s">
        <v>22</v>
      </c>
      <c r="D31" s="10">
        <f>Consolidado!K121</f>
        <v>0</v>
      </c>
      <c r="E31" s="10">
        <v>0</v>
      </c>
      <c r="F31" s="10">
        <f>D31+E31</f>
        <v>0</v>
      </c>
      <c r="G31" s="10">
        <f>Consolidado!AF121</f>
        <v>0</v>
      </c>
      <c r="H31" s="10">
        <f>Consolidado!AI121</f>
        <v>0</v>
      </c>
      <c r="I31" s="10">
        <f t="shared" si="26"/>
        <v>0</v>
      </c>
      <c r="J31" s="10">
        <f>Consolidado!Y121</f>
        <v>0</v>
      </c>
      <c r="K31" s="10">
        <f>Consolidado!AB121</f>
        <v>0</v>
      </c>
      <c r="L31" s="10">
        <f t="shared" si="27"/>
        <v>0</v>
      </c>
      <c r="M31" s="10">
        <f>Consolidado!R121</f>
        <v>0</v>
      </c>
      <c r="N31" s="10">
        <f>Consolidado!U121</f>
        <v>0</v>
      </c>
      <c r="O31" s="10">
        <f t="shared" si="28"/>
        <v>0</v>
      </c>
      <c r="P31" s="10">
        <f t="shared" ref="P31" si="34">D31-G31-J31-M31</f>
        <v>0</v>
      </c>
      <c r="Q31" s="10">
        <f>E31-H31-K31-N31</f>
        <v>0</v>
      </c>
      <c r="R31" s="10">
        <f>P31+Q31</f>
        <v>0</v>
      </c>
      <c r="S31" s="1"/>
      <c r="T31" s="1"/>
    </row>
    <row r="32" spans="1:20" ht="19.5" customHeight="1">
      <c r="A32" s="285"/>
      <c r="B32" s="8">
        <v>6000</v>
      </c>
      <c r="C32" s="9" t="s">
        <v>23</v>
      </c>
      <c r="D32" s="10">
        <v>0</v>
      </c>
      <c r="E32" s="10">
        <v>0</v>
      </c>
      <c r="F32" s="10">
        <f>D32+E32</f>
        <v>0</v>
      </c>
      <c r="G32" s="10">
        <f>Consolidado!AF145</f>
        <v>0</v>
      </c>
      <c r="H32" s="10">
        <f>Consolidado!AI145</f>
        <v>0</v>
      </c>
      <c r="I32" s="10">
        <f t="shared" si="26"/>
        <v>0</v>
      </c>
      <c r="J32" s="10">
        <f>Consolidado!Y145</f>
        <v>0</v>
      </c>
      <c r="K32" s="10">
        <f>Consolidado!AB145</f>
        <v>0</v>
      </c>
      <c r="L32" s="10">
        <f t="shared" si="27"/>
        <v>0</v>
      </c>
      <c r="M32" s="10">
        <f>Consolidado!R145</f>
        <v>0</v>
      </c>
      <c r="N32" s="10">
        <f>Consolidado!U145</f>
        <v>0</v>
      </c>
      <c r="O32" s="10">
        <f t="shared" si="28"/>
        <v>0</v>
      </c>
      <c r="P32" s="10">
        <f>D32-G32-J32-M32</f>
        <v>0</v>
      </c>
      <c r="Q32" s="10">
        <f>E32-H32-K32-N32</f>
        <v>0</v>
      </c>
      <c r="R32" s="10">
        <f>P32+Q32</f>
        <v>0</v>
      </c>
      <c r="S32" s="1"/>
      <c r="T32" s="1"/>
    </row>
    <row r="33" spans="1:20" ht="19.5" customHeight="1">
      <c r="A33" s="283" t="s">
        <v>772</v>
      </c>
      <c r="B33" s="8"/>
      <c r="C33" s="9" t="s">
        <v>765</v>
      </c>
      <c r="D33" s="10">
        <f t="shared" ref="D33:R33" si="35">SUM(D34:D39)</f>
        <v>0</v>
      </c>
      <c r="E33" s="10">
        <f t="shared" si="35"/>
        <v>0</v>
      </c>
      <c r="F33" s="10">
        <f t="shared" si="35"/>
        <v>0</v>
      </c>
      <c r="G33" s="10">
        <f t="shared" si="35"/>
        <v>0</v>
      </c>
      <c r="H33" s="10">
        <f t="shared" si="35"/>
        <v>0</v>
      </c>
      <c r="I33" s="10">
        <f t="shared" si="35"/>
        <v>0</v>
      </c>
      <c r="J33" s="10">
        <f t="shared" si="35"/>
        <v>0</v>
      </c>
      <c r="K33" s="10">
        <f t="shared" si="35"/>
        <v>0</v>
      </c>
      <c r="L33" s="10">
        <f t="shared" si="35"/>
        <v>0</v>
      </c>
      <c r="M33" s="10">
        <f t="shared" si="35"/>
        <v>0</v>
      </c>
      <c r="N33" s="10">
        <f t="shared" si="35"/>
        <v>0</v>
      </c>
      <c r="O33" s="10">
        <f t="shared" si="35"/>
        <v>0</v>
      </c>
      <c r="P33" s="10">
        <f t="shared" si="35"/>
        <v>0</v>
      </c>
      <c r="Q33" s="10">
        <f t="shared" si="35"/>
        <v>0</v>
      </c>
      <c r="R33" s="10">
        <f t="shared" si="35"/>
        <v>0</v>
      </c>
      <c r="S33" s="1"/>
      <c r="T33" s="1"/>
    </row>
    <row r="34" spans="1:20" ht="19.5" customHeight="1">
      <c r="A34" s="284"/>
      <c r="B34" s="8">
        <v>1000</v>
      </c>
      <c r="C34" s="9" t="s">
        <v>18</v>
      </c>
      <c r="D34" s="10">
        <v>0</v>
      </c>
      <c r="E34" s="10">
        <v>0</v>
      </c>
      <c r="F34" s="10">
        <f t="shared" ref="F34:F39" si="36">D34+E34</f>
        <v>0</v>
      </c>
      <c r="G34" s="10">
        <v>0</v>
      </c>
      <c r="H34" s="10">
        <v>0</v>
      </c>
      <c r="I34" s="10">
        <f t="shared" ref="I34:I39" si="37">G34+H34</f>
        <v>0</v>
      </c>
      <c r="J34" s="10">
        <v>0</v>
      </c>
      <c r="K34" s="10">
        <v>0</v>
      </c>
      <c r="L34" s="10">
        <f t="shared" ref="L34:L39" si="38">J34+K34</f>
        <v>0</v>
      </c>
      <c r="M34" s="10">
        <v>0</v>
      </c>
      <c r="N34" s="10">
        <v>0</v>
      </c>
      <c r="O34" s="10">
        <f t="shared" ref="O34:O39" si="39">M34+N34</f>
        <v>0</v>
      </c>
      <c r="P34" s="10">
        <f t="shared" ref="P34:Q34" si="40">D34-G34-J34-M34</f>
        <v>0</v>
      </c>
      <c r="Q34" s="10">
        <f t="shared" si="40"/>
        <v>0</v>
      </c>
      <c r="R34" s="10">
        <f t="shared" ref="R34:R39" si="41">P34+Q34</f>
        <v>0</v>
      </c>
      <c r="S34" s="1"/>
      <c r="T34" s="1"/>
    </row>
    <row r="35" spans="1:20" ht="19.5" customHeight="1">
      <c r="A35" s="284"/>
      <c r="B35" s="8">
        <v>2000</v>
      </c>
      <c r="C35" s="9" t="s">
        <v>19</v>
      </c>
      <c r="D35" s="10">
        <v>0</v>
      </c>
      <c r="E35" s="10">
        <v>0</v>
      </c>
      <c r="F35" s="10">
        <f t="shared" si="36"/>
        <v>0</v>
      </c>
      <c r="G35" s="10">
        <v>0</v>
      </c>
      <c r="H35" s="10">
        <v>0</v>
      </c>
      <c r="I35" s="10">
        <f t="shared" si="37"/>
        <v>0</v>
      </c>
      <c r="J35" s="10">
        <v>0</v>
      </c>
      <c r="K35" s="10">
        <v>0</v>
      </c>
      <c r="L35" s="10">
        <f t="shared" si="38"/>
        <v>0</v>
      </c>
      <c r="M35" s="10">
        <v>0</v>
      </c>
      <c r="N35" s="10">
        <v>0</v>
      </c>
      <c r="O35" s="10">
        <f t="shared" si="39"/>
        <v>0</v>
      </c>
      <c r="P35" s="10">
        <f t="shared" ref="P35:Q35" si="42">D35-G35-J35-M35</f>
        <v>0</v>
      </c>
      <c r="Q35" s="10">
        <f t="shared" si="42"/>
        <v>0</v>
      </c>
      <c r="R35" s="10">
        <f t="shared" si="41"/>
        <v>0</v>
      </c>
      <c r="S35" s="1"/>
      <c r="T35" s="1"/>
    </row>
    <row r="36" spans="1:20" ht="19.5" customHeight="1">
      <c r="A36" s="284"/>
      <c r="B36" s="8">
        <v>3000</v>
      </c>
      <c r="C36" s="9" t="s">
        <v>20</v>
      </c>
      <c r="D36" s="10">
        <f>Consolidado!K152</f>
        <v>0</v>
      </c>
      <c r="E36" s="10">
        <f>Consolidado!N152</f>
        <v>0</v>
      </c>
      <c r="F36" s="10">
        <f t="shared" si="36"/>
        <v>0</v>
      </c>
      <c r="G36" s="10">
        <f>Consolidado!AF152</f>
        <v>0</v>
      </c>
      <c r="H36" s="10">
        <f>Consolidado!AI152</f>
        <v>0</v>
      </c>
      <c r="I36" s="10">
        <f t="shared" si="37"/>
        <v>0</v>
      </c>
      <c r="J36" s="10">
        <f>Consolidado!Y152</f>
        <v>0</v>
      </c>
      <c r="K36" s="10">
        <f>Consolidado!AB152</f>
        <v>0</v>
      </c>
      <c r="L36" s="10">
        <f t="shared" si="38"/>
        <v>0</v>
      </c>
      <c r="M36" s="10">
        <f>Consolidado!R152</f>
        <v>0</v>
      </c>
      <c r="N36" s="10">
        <f>Consolidado!U152</f>
        <v>0</v>
      </c>
      <c r="O36" s="10">
        <f t="shared" si="39"/>
        <v>0</v>
      </c>
      <c r="P36" s="10">
        <f t="shared" ref="P36:Q36" si="43">D36-G36-J36-M36</f>
        <v>0</v>
      </c>
      <c r="Q36" s="10">
        <f t="shared" si="43"/>
        <v>0</v>
      </c>
      <c r="R36" s="10">
        <f t="shared" si="41"/>
        <v>0</v>
      </c>
      <c r="S36" s="1"/>
      <c r="T36" s="1"/>
    </row>
    <row r="37" spans="1:20" ht="19.5" customHeight="1">
      <c r="A37" s="284"/>
      <c r="B37" s="8">
        <v>4000</v>
      </c>
      <c r="C37" s="9" t="s">
        <v>21</v>
      </c>
      <c r="D37" s="10">
        <v>0</v>
      </c>
      <c r="E37" s="10">
        <v>0</v>
      </c>
      <c r="F37" s="10">
        <f t="shared" si="36"/>
        <v>0</v>
      </c>
      <c r="G37" s="10">
        <v>0</v>
      </c>
      <c r="H37" s="10">
        <v>0</v>
      </c>
      <c r="I37" s="10">
        <f t="shared" si="37"/>
        <v>0</v>
      </c>
      <c r="J37" s="10">
        <v>0</v>
      </c>
      <c r="K37" s="10">
        <v>0</v>
      </c>
      <c r="L37" s="10">
        <f t="shared" si="38"/>
        <v>0</v>
      </c>
      <c r="M37" s="10">
        <v>0</v>
      </c>
      <c r="N37" s="10">
        <v>0</v>
      </c>
      <c r="O37" s="10">
        <f t="shared" si="39"/>
        <v>0</v>
      </c>
      <c r="P37" s="10">
        <f t="shared" ref="P37:Q37" si="44">D37-G37-J37-M37</f>
        <v>0</v>
      </c>
      <c r="Q37" s="10">
        <f t="shared" si="44"/>
        <v>0</v>
      </c>
      <c r="R37" s="10">
        <f t="shared" si="41"/>
        <v>0</v>
      </c>
      <c r="S37" s="1"/>
      <c r="T37" s="1"/>
    </row>
    <row r="38" spans="1:20" ht="19.5" customHeight="1">
      <c r="A38" s="284"/>
      <c r="B38" s="8">
        <v>5000</v>
      </c>
      <c r="C38" s="11" t="s">
        <v>22</v>
      </c>
      <c r="D38" s="10">
        <f>Consolidado!K162</f>
        <v>0</v>
      </c>
      <c r="E38" s="10">
        <f>Consolidado!N162</f>
        <v>0</v>
      </c>
      <c r="F38" s="10">
        <f t="shared" si="36"/>
        <v>0</v>
      </c>
      <c r="G38" s="10">
        <f>Consolidado!AF162</f>
        <v>0</v>
      </c>
      <c r="H38" s="10">
        <f>Consolidado!AI162</f>
        <v>0</v>
      </c>
      <c r="I38" s="10">
        <f t="shared" si="37"/>
        <v>0</v>
      </c>
      <c r="J38" s="10">
        <f>Consolidado!Y162</f>
        <v>0</v>
      </c>
      <c r="K38" s="10">
        <f>Consolidado!AB162</f>
        <v>0</v>
      </c>
      <c r="L38" s="10">
        <f t="shared" si="38"/>
        <v>0</v>
      </c>
      <c r="M38" s="10">
        <f>Consolidado!R162</f>
        <v>0</v>
      </c>
      <c r="N38" s="10">
        <f>Consolidado!U162</f>
        <v>0</v>
      </c>
      <c r="O38" s="10">
        <f t="shared" si="39"/>
        <v>0</v>
      </c>
      <c r="P38" s="10">
        <f t="shared" ref="P38:Q38" si="45">D38-G38-J38-M38</f>
        <v>0</v>
      </c>
      <c r="Q38" s="10">
        <f t="shared" si="45"/>
        <v>0</v>
      </c>
      <c r="R38" s="10">
        <f t="shared" si="41"/>
        <v>0</v>
      </c>
      <c r="S38" s="1"/>
      <c r="T38" s="1"/>
    </row>
    <row r="39" spans="1:20" ht="19.5" customHeight="1">
      <c r="A39" s="285"/>
      <c r="B39" s="8">
        <v>6000</v>
      </c>
      <c r="C39" s="9" t="s">
        <v>23</v>
      </c>
      <c r="D39" s="10">
        <f>Consolidado!K188</f>
        <v>0</v>
      </c>
      <c r="E39" s="10">
        <f>Consolidado!N188</f>
        <v>0</v>
      </c>
      <c r="F39" s="10">
        <f t="shared" si="36"/>
        <v>0</v>
      </c>
      <c r="G39" s="10">
        <f>Consolidado!AF188</f>
        <v>0</v>
      </c>
      <c r="H39" s="10">
        <f>Consolidado!AI188</f>
        <v>0</v>
      </c>
      <c r="I39" s="10">
        <f t="shared" si="37"/>
        <v>0</v>
      </c>
      <c r="J39" s="10">
        <f>Consolidado!Y188</f>
        <v>0</v>
      </c>
      <c r="K39" s="10">
        <f>Consolidado!AB188</f>
        <v>0</v>
      </c>
      <c r="L39" s="10">
        <f t="shared" si="38"/>
        <v>0</v>
      </c>
      <c r="M39" s="10">
        <f>Consolidado!R188</f>
        <v>0</v>
      </c>
      <c r="N39" s="10">
        <f>Consolidado!U188</f>
        <v>0</v>
      </c>
      <c r="O39" s="10">
        <f t="shared" si="39"/>
        <v>0</v>
      </c>
      <c r="P39" s="10">
        <f t="shared" ref="P39:Q39" si="46">D39-G39-J39-M39</f>
        <v>0</v>
      </c>
      <c r="Q39" s="10">
        <f t="shared" si="46"/>
        <v>0</v>
      </c>
      <c r="R39" s="10">
        <f t="shared" si="41"/>
        <v>0</v>
      </c>
      <c r="S39" s="1"/>
      <c r="T39" s="1"/>
    </row>
    <row r="40" spans="1:20" ht="24" customHeight="1">
      <c r="A40" s="283" t="s">
        <v>773</v>
      </c>
      <c r="B40" s="8"/>
      <c r="C40" s="9" t="s">
        <v>766</v>
      </c>
      <c r="D40" s="10">
        <f t="shared" ref="D40:R40" si="47">SUM(D41:D46)</f>
        <v>0</v>
      </c>
      <c r="E40" s="10">
        <f t="shared" si="47"/>
        <v>0</v>
      </c>
      <c r="F40" s="10">
        <f t="shared" si="47"/>
        <v>0</v>
      </c>
      <c r="G40" s="10">
        <f t="shared" si="47"/>
        <v>0</v>
      </c>
      <c r="H40" s="10">
        <f t="shared" si="47"/>
        <v>0</v>
      </c>
      <c r="I40" s="10">
        <f t="shared" si="47"/>
        <v>0</v>
      </c>
      <c r="J40" s="10">
        <f t="shared" si="47"/>
        <v>0</v>
      </c>
      <c r="K40" s="10">
        <f t="shared" si="47"/>
        <v>0</v>
      </c>
      <c r="L40" s="10">
        <f t="shared" si="47"/>
        <v>0</v>
      </c>
      <c r="M40" s="10">
        <f t="shared" si="47"/>
        <v>0</v>
      </c>
      <c r="N40" s="10">
        <f t="shared" si="47"/>
        <v>0</v>
      </c>
      <c r="O40" s="10">
        <f t="shared" si="47"/>
        <v>0</v>
      </c>
      <c r="P40" s="10">
        <f t="shared" si="47"/>
        <v>0</v>
      </c>
      <c r="Q40" s="10">
        <f t="shared" si="47"/>
        <v>0</v>
      </c>
      <c r="R40" s="10">
        <f t="shared" si="47"/>
        <v>0</v>
      </c>
      <c r="S40" s="1"/>
      <c r="T40" s="1"/>
    </row>
    <row r="41" spans="1:20" ht="19.5" customHeight="1">
      <c r="A41" s="284"/>
      <c r="B41" s="8">
        <v>1000</v>
      </c>
      <c r="C41" s="9" t="s">
        <v>18</v>
      </c>
      <c r="D41" s="10">
        <v>0</v>
      </c>
      <c r="E41" s="10">
        <v>0</v>
      </c>
      <c r="F41" s="10">
        <f t="shared" ref="F41:F46" si="48">D41+E41</f>
        <v>0</v>
      </c>
      <c r="G41" s="10">
        <v>0</v>
      </c>
      <c r="H41" s="10">
        <v>0</v>
      </c>
      <c r="I41" s="10">
        <f t="shared" ref="I41:I46" si="49">G41+H41</f>
        <v>0</v>
      </c>
      <c r="J41" s="10">
        <v>0</v>
      </c>
      <c r="K41" s="10">
        <v>0</v>
      </c>
      <c r="L41" s="10">
        <f t="shared" ref="L41:L46" si="50">J41+K41</f>
        <v>0</v>
      </c>
      <c r="M41" s="10">
        <v>0</v>
      </c>
      <c r="N41" s="10">
        <v>0</v>
      </c>
      <c r="O41" s="10">
        <f t="shared" ref="O41:O46" si="51">M41+N41</f>
        <v>0</v>
      </c>
      <c r="P41" s="10">
        <f t="shared" ref="P41:Q41" si="52">D41-G41-J41-M41</f>
        <v>0</v>
      </c>
      <c r="Q41" s="10">
        <f t="shared" si="52"/>
        <v>0</v>
      </c>
      <c r="R41" s="10">
        <f t="shared" ref="R41:R46" si="53">P41+Q41</f>
        <v>0</v>
      </c>
      <c r="S41" s="1"/>
      <c r="T41" s="1"/>
    </row>
    <row r="42" spans="1:20" ht="19.5" customHeight="1">
      <c r="A42" s="284"/>
      <c r="B42" s="8">
        <v>2000</v>
      </c>
      <c r="C42" s="9" t="s">
        <v>19</v>
      </c>
      <c r="D42" s="10">
        <f>Consolidado!K193</f>
        <v>0</v>
      </c>
      <c r="E42" s="10">
        <f>Consolidado!N193</f>
        <v>0</v>
      </c>
      <c r="F42" s="10">
        <f t="shared" si="48"/>
        <v>0</v>
      </c>
      <c r="G42" s="10">
        <f>Consolidado!AF193</f>
        <v>0</v>
      </c>
      <c r="H42" s="10">
        <f>Consolidado!AI193</f>
        <v>0</v>
      </c>
      <c r="I42" s="10">
        <f t="shared" si="49"/>
        <v>0</v>
      </c>
      <c r="J42" s="10">
        <f>Consolidado!Y193</f>
        <v>0</v>
      </c>
      <c r="K42" s="10">
        <f>Consolidado!AB193</f>
        <v>0</v>
      </c>
      <c r="L42" s="10">
        <f t="shared" si="50"/>
        <v>0</v>
      </c>
      <c r="M42" s="10">
        <f>Consolidado!R193</f>
        <v>0</v>
      </c>
      <c r="N42" s="10">
        <f>Consolidado!U193</f>
        <v>0</v>
      </c>
      <c r="O42" s="10">
        <f t="shared" si="51"/>
        <v>0</v>
      </c>
      <c r="P42" s="10">
        <f t="shared" ref="P42:Q42" si="54">D42-G42-J42-M42</f>
        <v>0</v>
      </c>
      <c r="Q42" s="10">
        <f t="shared" si="54"/>
        <v>0</v>
      </c>
      <c r="R42" s="10">
        <f t="shared" si="53"/>
        <v>0</v>
      </c>
      <c r="S42" s="1"/>
      <c r="T42" s="1"/>
    </row>
    <row r="43" spans="1:20" ht="19.5" customHeight="1">
      <c r="A43" s="284"/>
      <c r="B43" s="8">
        <v>3000</v>
      </c>
      <c r="C43" s="9" t="s">
        <v>20</v>
      </c>
      <c r="D43" s="10">
        <v>0</v>
      </c>
      <c r="E43" s="10">
        <v>0</v>
      </c>
      <c r="F43" s="10">
        <f t="shared" si="48"/>
        <v>0</v>
      </c>
      <c r="G43" s="10">
        <v>0</v>
      </c>
      <c r="H43" s="10">
        <v>0</v>
      </c>
      <c r="I43" s="10">
        <f t="shared" si="49"/>
        <v>0</v>
      </c>
      <c r="J43" s="10">
        <v>0</v>
      </c>
      <c r="K43" s="10">
        <v>0</v>
      </c>
      <c r="L43" s="10">
        <f t="shared" si="50"/>
        <v>0</v>
      </c>
      <c r="M43" s="10">
        <v>0</v>
      </c>
      <c r="N43" s="10">
        <v>0</v>
      </c>
      <c r="O43" s="10">
        <f t="shared" si="51"/>
        <v>0</v>
      </c>
      <c r="P43" s="10">
        <f t="shared" ref="P43:Q43" si="55">D43-G43-J43-M43</f>
        <v>0</v>
      </c>
      <c r="Q43" s="10">
        <f t="shared" si="55"/>
        <v>0</v>
      </c>
      <c r="R43" s="10">
        <f t="shared" si="53"/>
        <v>0</v>
      </c>
      <c r="S43" s="1"/>
      <c r="T43" s="1"/>
    </row>
    <row r="44" spans="1:20" ht="19.5" customHeight="1">
      <c r="A44" s="284"/>
      <c r="B44" s="8">
        <v>4000</v>
      </c>
      <c r="C44" s="9" t="s">
        <v>21</v>
      </c>
      <c r="D44" s="10">
        <v>0</v>
      </c>
      <c r="E44" s="10">
        <v>0</v>
      </c>
      <c r="F44" s="10">
        <f t="shared" si="48"/>
        <v>0</v>
      </c>
      <c r="G44" s="10">
        <v>0</v>
      </c>
      <c r="H44" s="10">
        <v>0</v>
      </c>
      <c r="I44" s="10">
        <f t="shared" si="49"/>
        <v>0</v>
      </c>
      <c r="J44" s="10">
        <v>0</v>
      </c>
      <c r="K44" s="10">
        <v>0</v>
      </c>
      <c r="L44" s="10">
        <f t="shared" si="50"/>
        <v>0</v>
      </c>
      <c r="M44" s="10">
        <v>0</v>
      </c>
      <c r="N44" s="10">
        <v>0</v>
      </c>
      <c r="O44" s="10">
        <f t="shared" si="51"/>
        <v>0</v>
      </c>
      <c r="P44" s="10">
        <f t="shared" ref="P44:Q44" si="56">D44-G44-J44-M44</f>
        <v>0</v>
      </c>
      <c r="Q44" s="10">
        <f t="shared" si="56"/>
        <v>0</v>
      </c>
      <c r="R44" s="10">
        <f t="shared" si="53"/>
        <v>0</v>
      </c>
      <c r="S44" s="1"/>
      <c r="T44" s="1"/>
    </row>
    <row r="45" spans="1:20" ht="19.5" customHeight="1">
      <c r="A45" s="284"/>
      <c r="B45" s="8">
        <v>5000</v>
      </c>
      <c r="C45" s="9" t="s">
        <v>22</v>
      </c>
      <c r="D45" s="10">
        <f>Consolidado!K207</f>
        <v>0</v>
      </c>
      <c r="E45" s="10">
        <f>Consolidado!N207</f>
        <v>0</v>
      </c>
      <c r="F45" s="10">
        <f t="shared" si="48"/>
        <v>0</v>
      </c>
      <c r="G45" s="10">
        <f>Consolidado!AF207</f>
        <v>0</v>
      </c>
      <c r="H45" s="10">
        <f>Consolidado!AI207</f>
        <v>0</v>
      </c>
      <c r="I45" s="10">
        <f t="shared" si="49"/>
        <v>0</v>
      </c>
      <c r="J45" s="10">
        <f>Consolidado!Y207</f>
        <v>0</v>
      </c>
      <c r="K45" s="10">
        <f>Consolidado!AB207</f>
        <v>0</v>
      </c>
      <c r="L45" s="10">
        <f t="shared" si="50"/>
        <v>0</v>
      </c>
      <c r="M45" s="10">
        <f>Consolidado!R207</f>
        <v>0</v>
      </c>
      <c r="N45" s="10">
        <f>Consolidado!U207</f>
        <v>0</v>
      </c>
      <c r="O45" s="10">
        <f t="shared" si="51"/>
        <v>0</v>
      </c>
      <c r="P45" s="10">
        <f t="shared" ref="P45:Q45" si="57">D45-G45-J45-M45</f>
        <v>0</v>
      </c>
      <c r="Q45" s="10">
        <f t="shared" si="57"/>
        <v>0</v>
      </c>
      <c r="R45" s="10">
        <f t="shared" si="53"/>
        <v>0</v>
      </c>
      <c r="S45" s="1"/>
      <c r="T45" s="1"/>
    </row>
    <row r="46" spans="1:20" ht="19.5" customHeight="1">
      <c r="A46" s="285"/>
      <c r="B46" s="8">
        <v>6000</v>
      </c>
      <c r="C46" s="9" t="s">
        <v>23</v>
      </c>
      <c r="D46" s="10">
        <v>0</v>
      </c>
      <c r="E46" s="10">
        <v>0</v>
      </c>
      <c r="F46" s="10">
        <f t="shared" si="48"/>
        <v>0</v>
      </c>
      <c r="G46" s="10">
        <v>0</v>
      </c>
      <c r="H46" s="10">
        <v>0</v>
      </c>
      <c r="I46" s="10">
        <f t="shared" si="49"/>
        <v>0</v>
      </c>
      <c r="J46" s="10">
        <v>0</v>
      </c>
      <c r="K46" s="10">
        <v>0</v>
      </c>
      <c r="L46" s="10">
        <f t="shared" si="50"/>
        <v>0</v>
      </c>
      <c r="M46" s="10">
        <v>0</v>
      </c>
      <c r="N46" s="10">
        <v>0</v>
      </c>
      <c r="O46" s="10">
        <f t="shared" si="51"/>
        <v>0</v>
      </c>
      <c r="P46" s="10">
        <f t="shared" ref="P46:Q46" si="58">D46-G46-J46-M46</f>
        <v>0</v>
      </c>
      <c r="Q46" s="10">
        <f t="shared" si="58"/>
        <v>0</v>
      </c>
      <c r="R46" s="10">
        <f t="shared" si="53"/>
        <v>0</v>
      </c>
      <c r="S46" s="1"/>
      <c r="T46" s="1"/>
    </row>
    <row r="47" spans="1:20" ht="27.75" customHeight="1">
      <c r="A47" s="283" t="s">
        <v>774</v>
      </c>
      <c r="B47" s="8"/>
      <c r="C47" s="9" t="s">
        <v>767</v>
      </c>
      <c r="D47" s="10">
        <f t="shared" ref="D47:R47" si="59">SUM(D48:D53)</f>
        <v>0</v>
      </c>
      <c r="E47" s="10">
        <f t="shared" si="59"/>
        <v>0</v>
      </c>
      <c r="F47" s="10">
        <f t="shared" si="59"/>
        <v>0</v>
      </c>
      <c r="G47" s="10">
        <f t="shared" si="59"/>
        <v>0</v>
      </c>
      <c r="H47" s="10">
        <f t="shared" si="59"/>
        <v>0</v>
      </c>
      <c r="I47" s="10">
        <f t="shared" si="59"/>
        <v>0</v>
      </c>
      <c r="J47" s="10">
        <f t="shared" si="59"/>
        <v>0</v>
      </c>
      <c r="K47" s="10">
        <f t="shared" si="59"/>
        <v>0</v>
      </c>
      <c r="L47" s="10">
        <f t="shared" si="59"/>
        <v>0</v>
      </c>
      <c r="M47" s="10">
        <f t="shared" si="59"/>
        <v>0</v>
      </c>
      <c r="N47" s="10">
        <f t="shared" si="59"/>
        <v>0</v>
      </c>
      <c r="O47" s="10">
        <f t="shared" si="59"/>
        <v>0</v>
      </c>
      <c r="P47" s="10">
        <f t="shared" si="59"/>
        <v>0</v>
      </c>
      <c r="Q47" s="10">
        <f t="shared" si="59"/>
        <v>0</v>
      </c>
      <c r="R47" s="10">
        <f t="shared" si="59"/>
        <v>0</v>
      </c>
      <c r="S47" s="1"/>
      <c r="T47" s="1"/>
    </row>
    <row r="48" spans="1:20" ht="19.5" customHeight="1">
      <c r="A48" s="284"/>
      <c r="B48" s="8">
        <v>1000</v>
      </c>
      <c r="C48" s="9" t="s">
        <v>18</v>
      </c>
      <c r="D48" s="10">
        <v>0</v>
      </c>
      <c r="E48" s="10">
        <v>0</v>
      </c>
      <c r="F48" s="10">
        <f t="shared" ref="F48:F53" si="60">D48+E48</f>
        <v>0</v>
      </c>
      <c r="G48" s="10">
        <v>0</v>
      </c>
      <c r="H48" s="10">
        <v>0</v>
      </c>
      <c r="I48" s="10">
        <f t="shared" ref="I48:I53" si="61">G48+H48</f>
        <v>0</v>
      </c>
      <c r="J48" s="10">
        <v>0</v>
      </c>
      <c r="K48" s="10">
        <v>0</v>
      </c>
      <c r="L48" s="10">
        <f t="shared" ref="L48:L53" si="62">J48+K48</f>
        <v>0</v>
      </c>
      <c r="M48" s="10">
        <v>0</v>
      </c>
      <c r="N48" s="10">
        <v>0</v>
      </c>
      <c r="O48" s="10">
        <f t="shared" ref="O48:O53" si="63">M48+N48</f>
        <v>0</v>
      </c>
      <c r="P48" s="10">
        <f t="shared" ref="P48:Q48" si="64">D48-G48-J48-M48</f>
        <v>0</v>
      </c>
      <c r="Q48" s="10">
        <f t="shared" si="64"/>
        <v>0</v>
      </c>
      <c r="R48" s="10">
        <f t="shared" ref="R48:R53" si="65">P48+Q48</f>
        <v>0</v>
      </c>
      <c r="S48" s="1"/>
      <c r="T48" s="1"/>
    </row>
    <row r="49" spans="1:20" ht="19.5" customHeight="1">
      <c r="A49" s="284"/>
      <c r="B49" s="8">
        <v>2000</v>
      </c>
      <c r="C49" s="9" t="s">
        <v>19</v>
      </c>
      <c r="D49" s="10">
        <f>Consolidado!K224</f>
        <v>0</v>
      </c>
      <c r="E49" s="10">
        <f>Consolidado!N224</f>
        <v>0</v>
      </c>
      <c r="F49" s="10">
        <f t="shared" si="60"/>
        <v>0</v>
      </c>
      <c r="G49" s="10">
        <f>Consolidado!AF224</f>
        <v>0</v>
      </c>
      <c r="H49" s="10">
        <f>Consolidado!AI224</f>
        <v>0</v>
      </c>
      <c r="I49" s="10">
        <f t="shared" si="61"/>
        <v>0</v>
      </c>
      <c r="J49" s="10">
        <f>Consolidado!Y224</f>
        <v>0</v>
      </c>
      <c r="K49" s="10">
        <f>Consolidado!AB224</f>
        <v>0</v>
      </c>
      <c r="L49" s="10">
        <f t="shared" si="62"/>
        <v>0</v>
      </c>
      <c r="M49" s="10">
        <f>Consolidado!R224</f>
        <v>0</v>
      </c>
      <c r="N49" s="10">
        <f>Consolidado!U224</f>
        <v>0</v>
      </c>
      <c r="O49" s="10">
        <f t="shared" si="63"/>
        <v>0</v>
      </c>
      <c r="P49" s="10">
        <f t="shared" ref="P49:Q49" si="66">D49-G49-J49-M49</f>
        <v>0</v>
      </c>
      <c r="Q49" s="10">
        <f t="shared" si="66"/>
        <v>0</v>
      </c>
      <c r="R49" s="10">
        <f t="shared" si="65"/>
        <v>0</v>
      </c>
      <c r="S49" s="1"/>
      <c r="T49" s="1"/>
    </row>
    <row r="50" spans="1:20" ht="19.5" customHeight="1">
      <c r="A50" s="284"/>
      <c r="B50" s="8">
        <v>3000</v>
      </c>
      <c r="C50" s="9" t="s">
        <v>20</v>
      </c>
      <c r="D50" s="10">
        <f>Consolidado!K259</f>
        <v>0</v>
      </c>
      <c r="E50" s="10">
        <f>Consolidado!N259</f>
        <v>0</v>
      </c>
      <c r="F50" s="10">
        <f t="shared" si="60"/>
        <v>0</v>
      </c>
      <c r="G50" s="10">
        <f>Consolidado!AF259</f>
        <v>0</v>
      </c>
      <c r="H50" s="10">
        <f>Consolidado!AI259</f>
        <v>0</v>
      </c>
      <c r="I50" s="10">
        <f t="shared" si="61"/>
        <v>0</v>
      </c>
      <c r="J50" s="10">
        <f>Consolidado!Y259</f>
        <v>0</v>
      </c>
      <c r="K50" s="10">
        <f>Consolidado!AB259</f>
        <v>0</v>
      </c>
      <c r="L50" s="10">
        <f t="shared" si="62"/>
        <v>0</v>
      </c>
      <c r="M50" s="10">
        <f>Consolidado!R259</f>
        <v>0</v>
      </c>
      <c r="N50" s="10">
        <f>Consolidado!U259</f>
        <v>0</v>
      </c>
      <c r="O50" s="10">
        <f t="shared" si="63"/>
        <v>0</v>
      </c>
      <c r="P50" s="10">
        <f t="shared" ref="P50:Q50" si="67">D50-G50-J50-M50</f>
        <v>0</v>
      </c>
      <c r="Q50" s="10">
        <f t="shared" si="67"/>
        <v>0</v>
      </c>
      <c r="R50" s="10">
        <f t="shared" si="65"/>
        <v>0</v>
      </c>
      <c r="S50" s="1"/>
      <c r="T50" s="1"/>
    </row>
    <row r="51" spans="1:20" ht="19.5" customHeight="1">
      <c r="A51" s="284"/>
      <c r="B51" s="8">
        <v>4000</v>
      </c>
      <c r="C51" s="9" t="s">
        <v>21</v>
      </c>
      <c r="D51" s="10">
        <v>0</v>
      </c>
      <c r="E51" s="10">
        <v>0</v>
      </c>
      <c r="F51" s="10">
        <f t="shared" si="60"/>
        <v>0</v>
      </c>
      <c r="G51" s="10">
        <v>0</v>
      </c>
      <c r="H51" s="10">
        <v>0</v>
      </c>
      <c r="I51" s="10">
        <f t="shared" si="61"/>
        <v>0</v>
      </c>
      <c r="J51" s="10">
        <v>0</v>
      </c>
      <c r="K51" s="10">
        <v>0</v>
      </c>
      <c r="L51" s="10">
        <f t="shared" si="62"/>
        <v>0</v>
      </c>
      <c r="M51" s="10">
        <v>0</v>
      </c>
      <c r="N51" s="10">
        <v>0</v>
      </c>
      <c r="O51" s="10">
        <f t="shared" si="63"/>
        <v>0</v>
      </c>
      <c r="P51" s="10">
        <f t="shared" ref="P51:Q51" si="68">D51-G51-J51-M51</f>
        <v>0</v>
      </c>
      <c r="Q51" s="10">
        <f t="shared" si="68"/>
        <v>0</v>
      </c>
      <c r="R51" s="10">
        <f t="shared" si="65"/>
        <v>0</v>
      </c>
      <c r="S51" s="1"/>
      <c r="T51" s="1"/>
    </row>
    <row r="52" spans="1:20" ht="19.5" customHeight="1">
      <c r="A52" s="284"/>
      <c r="B52" s="8">
        <v>5000</v>
      </c>
      <c r="C52" s="11" t="s">
        <v>22</v>
      </c>
      <c r="D52" s="10">
        <f>Consolidado!K272</f>
        <v>0</v>
      </c>
      <c r="E52" s="10">
        <f>Consolidado!N272</f>
        <v>0</v>
      </c>
      <c r="F52" s="10">
        <f t="shared" si="60"/>
        <v>0</v>
      </c>
      <c r="G52" s="10">
        <f>Consolidado!AF272</f>
        <v>0</v>
      </c>
      <c r="H52" s="10">
        <f>Consolidado!AI272</f>
        <v>0</v>
      </c>
      <c r="I52" s="10">
        <f t="shared" si="61"/>
        <v>0</v>
      </c>
      <c r="J52" s="10">
        <f>Consolidado!Y272</f>
        <v>0</v>
      </c>
      <c r="K52" s="10">
        <f>Consolidado!AB272</f>
        <v>0</v>
      </c>
      <c r="L52" s="10">
        <f t="shared" si="62"/>
        <v>0</v>
      </c>
      <c r="M52" s="10">
        <f>Consolidado!R272</f>
        <v>0</v>
      </c>
      <c r="N52" s="10">
        <f>Consolidado!U272</f>
        <v>0</v>
      </c>
      <c r="O52" s="10">
        <f t="shared" si="63"/>
        <v>0</v>
      </c>
      <c r="P52" s="10">
        <f t="shared" ref="P52:Q52" si="69">D52-G52-J52-M52</f>
        <v>0</v>
      </c>
      <c r="Q52" s="10">
        <f t="shared" si="69"/>
        <v>0</v>
      </c>
      <c r="R52" s="10">
        <f t="shared" si="65"/>
        <v>0</v>
      </c>
      <c r="S52" s="1"/>
      <c r="T52" s="1"/>
    </row>
    <row r="53" spans="1:20" ht="19.5" customHeight="1">
      <c r="A53" s="285"/>
      <c r="B53" s="8">
        <v>6000</v>
      </c>
      <c r="C53" s="9" t="s">
        <v>23</v>
      </c>
      <c r="D53" s="10">
        <f>Consolidado!K310</f>
        <v>0</v>
      </c>
      <c r="E53" s="10">
        <f>Consolidado!N310</f>
        <v>0</v>
      </c>
      <c r="F53" s="10">
        <f t="shared" si="60"/>
        <v>0</v>
      </c>
      <c r="G53" s="10">
        <f>Consolidado!AF310</f>
        <v>0</v>
      </c>
      <c r="H53" s="10">
        <f>Consolidado!AI310</f>
        <v>0</v>
      </c>
      <c r="I53" s="10">
        <f t="shared" si="61"/>
        <v>0</v>
      </c>
      <c r="J53" s="10">
        <f>Consolidado!Y310</f>
        <v>0</v>
      </c>
      <c r="K53" s="10">
        <f>Consolidado!AB310</f>
        <v>0</v>
      </c>
      <c r="L53" s="10">
        <f t="shared" si="62"/>
        <v>0</v>
      </c>
      <c r="M53" s="10">
        <f>Consolidado!R310</f>
        <v>0</v>
      </c>
      <c r="N53" s="10">
        <f>Consolidado!U310</f>
        <v>0</v>
      </c>
      <c r="O53" s="10">
        <f t="shared" si="63"/>
        <v>0</v>
      </c>
      <c r="P53" s="10">
        <f t="shared" ref="P53:Q53" si="70">D53-G53-J53-M53</f>
        <v>0</v>
      </c>
      <c r="Q53" s="10">
        <f t="shared" si="70"/>
        <v>0</v>
      </c>
      <c r="R53" s="10">
        <f t="shared" si="65"/>
        <v>0</v>
      </c>
      <c r="S53" s="1"/>
      <c r="T53" s="1"/>
    </row>
    <row r="54" spans="1:20" ht="33" customHeight="1">
      <c r="A54" s="283" t="s">
        <v>775</v>
      </c>
      <c r="B54" s="8"/>
      <c r="C54" s="9" t="s">
        <v>768</v>
      </c>
      <c r="D54" s="10">
        <f>SUM(D55:D60)</f>
        <v>0</v>
      </c>
      <c r="E54" s="10">
        <f t="shared" ref="E54:Q54" si="71">SUM(E55:E60)</f>
        <v>0</v>
      </c>
      <c r="F54" s="10">
        <f>SUM(F55:F60)</f>
        <v>0</v>
      </c>
      <c r="G54" s="10">
        <f t="shared" si="71"/>
        <v>0</v>
      </c>
      <c r="H54" s="10">
        <f t="shared" si="71"/>
        <v>0</v>
      </c>
      <c r="I54" s="10">
        <f t="shared" si="71"/>
        <v>0</v>
      </c>
      <c r="J54" s="10">
        <f t="shared" si="71"/>
        <v>0</v>
      </c>
      <c r="K54" s="10">
        <f t="shared" si="71"/>
        <v>0</v>
      </c>
      <c r="L54" s="10">
        <f t="shared" si="71"/>
        <v>0</v>
      </c>
      <c r="M54" s="10">
        <f t="shared" si="71"/>
        <v>0</v>
      </c>
      <c r="N54" s="10">
        <f t="shared" si="71"/>
        <v>0</v>
      </c>
      <c r="O54" s="10">
        <f t="shared" si="71"/>
        <v>0</v>
      </c>
      <c r="P54" s="10">
        <f>SUM(P55:P60)</f>
        <v>0</v>
      </c>
      <c r="Q54" s="10">
        <f t="shared" si="71"/>
        <v>0</v>
      </c>
      <c r="R54" s="10">
        <f>SUM(R55:R60)</f>
        <v>0</v>
      </c>
      <c r="S54" s="1"/>
      <c r="T54" s="1"/>
    </row>
    <row r="55" spans="1:20" ht="19.5" customHeight="1">
      <c r="A55" s="284"/>
      <c r="B55" s="8">
        <v>1000</v>
      </c>
      <c r="C55" s="9" t="s">
        <v>18</v>
      </c>
      <c r="D55" s="10">
        <v>0</v>
      </c>
      <c r="E55" s="10">
        <v>0</v>
      </c>
      <c r="F55" s="10">
        <f t="shared" ref="F55:F60" si="72">D55+E55</f>
        <v>0</v>
      </c>
      <c r="G55" s="10">
        <v>0</v>
      </c>
      <c r="H55" s="10">
        <v>0</v>
      </c>
      <c r="I55" s="10">
        <f t="shared" ref="I55:I60" si="73">G55+H55</f>
        <v>0</v>
      </c>
      <c r="J55" s="10">
        <v>0</v>
      </c>
      <c r="K55" s="10">
        <v>0</v>
      </c>
      <c r="L55" s="10">
        <f t="shared" ref="L55:L60" si="74">J55+K55</f>
        <v>0</v>
      </c>
      <c r="M55" s="10">
        <v>0</v>
      </c>
      <c r="N55" s="10">
        <v>0</v>
      </c>
      <c r="O55" s="10">
        <f t="shared" ref="O55:O60" si="75">M55+N55</f>
        <v>0</v>
      </c>
      <c r="P55" s="10">
        <f t="shared" ref="P55:Q55" si="76">D55-G55-J55-M55</f>
        <v>0</v>
      </c>
      <c r="Q55" s="10">
        <f t="shared" si="76"/>
        <v>0</v>
      </c>
      <c r="R55" s="10">
        <f t="shared" ref="R55:R60" si="77">P55+Q55</f>
        <v>0</v>
      </c>
      <c r="S55" s="1"/>
      <c r="T55" s="1"/>
    </row>
    <row r="56" spans="1:20" ht="19.5" customHeight="1">
      <c r="A56" s="284"/>
      <c r="B56" s="8">
        <v>2000</v>
      </c>
      <c r="C56" s="9" t="s">
        <v>19</v>
      </c>
      <c r="D56" s="10">
        <v>0</v>
      </c>
      <c r="E56" s="10">
        <v>0</v>
      </c>
      <c r="F56" s="10">
        <f t="shared" si="72"/>
        <v>0</v>
      </c>
      <c r="G56" s="10">
        <v>0</v>
      </c>
      <c r="H56" s="10">
        <v>0</v>
      </c>
      <c r="I56" s="10">
        <f t="shared" si="73"/>
        <v>0</v>
      </c>
      <c r="J56" s="10">
        <v>0</v>
      </c>
      <c r="K56" s="10">
        <v>0</v>
      </c>
      <c r="L56" s="10">
        <f t="shared" si="74"/>
        <v>0</v>
      </c>
      <c r="M56" s="10">
        <v>0</v>
      </c>
      <c r="N56" s="10">
        <v>0</v>
      </c>
      <c r="O56" s="10">
        <f t="shared" si="75"/>
        <v>0</v>
      </c>
      <c r="P56" s="10">
        <f t="shared" ref="P56:Q56" si="78">D56-G56-J56-M56</f>
        <v>0</v>
      </c>
      <c r="Q56" s="10">
        <f t="shared" si="78"/>
        <v>0</v>
      </c>
      <c r="R56" s="10">
        <f t="shared" si="77"/>
        <v>0</v>
      </c>
      <c r="S56" s="1"/>
      <c r="T56" s="1"/>
    </row>
    <row r="57" spans="1:20" ht="19.5" customHeight="1">
      <c r="A57" s="284"/>
      <c r="B57" s="8">
        <v>3000</v>
      </c>
      <c r="C57" s="9" t="s">
        <v>20</v>
      </c>
      <c r="D57" s="10">
        <v>0</v>
      </c>
      <c r="E57" s="10">
        <f>Consolidado!N315</f>
        <v>0</v>
      </c>
      <c r="F57" s="10">
        <f>D57+E57</f>
        <v>0</v>
      </c>
      <c r="G57" s="10">
        <f>Consolidado!AF315</f>
        <v>0</v>
      </c>
      <c r="H57" s="10">
        <f>Consolidado!AI315</f>
        <v>0</v>
      </c>
      <c r="I57" s="10">
        <f t="shared" si="73"/>
        <v>0</v>
      </c>
      <c r="J57" s="10">
        <f>Consolidado!Y315</f>
        <v>0</v>
      </c>
      <c r="K57" s="10">
        <f>Consolidado!AB315</f>
        <v>0</v>
      </c>
      <c r="L57" s="10">
        <f t="shared" si="74"/>
        <v>0</v>
      </c>
      <c r="M57" s="10">
        <f>Consolidado!R315</f>
        <v>0</v>
      </c>
      <c r="N57" s="10">
        <f>Consolidado!U315</f>
        <v>0</v>
      </c>
      <c r="O57" s="10">
        <f t="shared" si="75"/>
        <v>0</v>
      </c>
      <c r="P57" s="10">
        <f>D57-G57-J57-M57</f>
        <v>0</v>
      </c>
      <c r="Q57" s="10">
        <f t="shared" ref="Q57" si="79">E57-H57-K57-N57</f>
        <v>0</v>
      </c>
      <c r="R57" s="10">
        <f>P57+Q57</f>
        <v>0</v>
      </c>
      <c r="S57" s="1"/>
      <c r="T57" s="1"/>
    </row>
    <row r="58" spans="1:20" ht="19.5" customHeight="1">
      <c r="A58" s="284"/>
      <c r="B58" s="8">
        <v>4000</v>
      </c>
      <c r="C58" s="9" t="s">
        <v>21</v>
      </c>
      <c r="D58" s="10">
        <v>0</v>
      </c>
      <c r="E58" s="10">
        <v>0</v>
      </c>
      <c r="F58" s="10">
        <f t="shared" si="72"/>
        <v>0</v>
      </c>
      <c r="G58" s="10">
        <v>0</v>
      </c>
      <c r="H58" s="10">
        <v>0</v>
      </c>
      <c r="I58" s="10">
        <f t="shared" si="73"/>
        <v>0</v>
      </c>
      <c r="J58" s="10">
        <v>0</v>
      </c>
      <c r="K58" s="10">
        <v>0</v>
      </c>
      <c r="L58" s="10">
        <f t="shared" si="74"/>
        <v>0</v>
      </c>
      <c r="M58" s="10">
        <v>0</v>
      </c>
      <c r="N58" s="10">
        <v>0</v>
      </c>
      <c r="O58" s="10">
        <f t="shared" si="75"/>
        <v>0</v>
      </c>
      <c r="P58" s="10">
        <f t="shared" ref="P58:Q58" si="80">D58-G58-J58-M58</f>
        <v>0</v>
      </c>
      <c r="Q58" s="10">
        <f t="shared" si="80"/>
        <v>0</v>
      </c>
      <c r="R58" s="10">
        <f t="shared" si="77"/>
        <v>0</v>
      </c>
      <c r="S58" s="1"/>
      <c r="T58" s="1"/>
    </row>
    <row r="59" spans="1:20" ht="19.5" customHeight="1">
      <c r="A59" s="284"/>
      <c r="B59" s="8">
        <v>5000</v>
      </c>
      <c r="C59" s="11" t="s">
        <v>22</v>
      </c>
      <c r="D59" s="10">
        <v>0</v>
      </c>
      <c r="E59" s="10">
        <f>Consolidado!N330</f>
        <v>0</v>
      </c>
      <c r="F59" s="10">
        <f>D59+E59</f>
        <v>0</v>
      </c>
      <c r="G59" s="10">
        <f>Consolidado!AF330</f>
        <v>0</v>
      </c>
      <c r="H59" s="10">
        <f>Consolidado!AI330</f>
        <v>0</v>
      </c>
      <c r="I59" s="10">
        <f t="shared" si="73"/>
        <v>0</v>
      </c>
      <c r="J59" s="10">
        <f>Consolidado!Y330</f>
        <v>0</v>
      </c>
      <c r="K59" s="10">
        <f>Consolidado!AB330</f>
        <v>0</v>
      </c>
      <c r="L59" s="10">
        <f t="shared" si="74"/>
        <v>0</v>
      </c>
      <c r="M59" s="10">
        <f>Consolidado!R330</f>
        <v>0</v>
      </c>
      <c r="N59" s="10">
        <f>Consolidado!U330</f>
        <v>0</v>
      </c>
      <c r="O59" s="10">
        <f t="shared" si="75"/>
        <v>0</v>
      </c>
      <c r="P59" s="10">
        <f>D59-G59-J59-M59</f>
        <v>0</v>
      </c>
      <c r="Q59" s="10">
        <f t="shared" ref="Q59" si="81">E59-H59-K59-N59</f>
        <v>0</v>
      </c>
      <c r="R59" s="10">
        <f>P59+Q59</f>
        <v>0</v>
      </c>
      <c r="S59" s="1"/>
      <c r="T59" s="1"/>
    </row>
    <row r="60" spans="1:20" ht="19.5" customHeight="1">
      <c r="A60" s="285"/>
      <c r="B60" s="8">
        <v>6000</v>
      </c>
      <c r="C60" s="9" t="s">
        <v>23</v>
      </c>
      <c r="D60" s="10">
        <v>0</v>
      </c>
      <c r="E60" s="10">
        <f>Consolidado!N341</f>
        <v>0</v>
      </c>
      <c r="F60" s="10">
        <f t="shared" si="72"/>
        <v>0</v>
      </c>
      <c r="G60" s="10">
        <f>Consolidado!AF341</f>
        <v>0</v>
      </c>
      <c r="H60" s="10">
        <f>Consolidado!AI341</f>
        <v>0</v>
      </c>
      <c r="I60" s="10">
        <f t="shared" si="73"/>
        <v>0</v>
      </c>
      <c r="J60" s="10">
        <f>Consolidado!Y341</f>
        <v>0</v>
      </c>
      <c r="K60" s="10">
        <f>Consolidado!AB341</f>
        <v>0</v>
      </c>
      <c r="L60" s="10">
        <f t="shared" si="74"/>
        <v>0</v>
      </c>
      <c r="M60" s="10">
        <f>Consolidado!R341</f>
        <v>0</v>
      </c>
      <c r="N60" s="10">
        <f>Consolidado!U341</f>
        <v>0</v>
      </c>
      <c r="O60" s="10">
        <f t="shared" si="75"/>
        <v>0</v>
      </c>
      <c r="P60" s="10">
        <f t="shared" ref="P60:Q60" si="82">D60-G60-J60-M60</f>
        <v>0</v>
      </c>
      <c r="Q60" s="10">
        <f t="shared" si="82"/>
        <v>0</v>
      </c>
      <c r="R60" s="10">
        <f t="shared" si="77"/>
        <v>0</v>
      </c>
      <c r="S60" s="1"/>
      <c r="T60" s="1"/>
    </row>
    <row r="61" spans="1:20" ht="19.5" customHeight="1">
      <c r="A61" s="283" t="s">
        <v>776</v>
      </c>
      <c r="B61" s="8"/>
      <c r="C61" s="9" t="s">
        <v>25</v>
      </c>
      <c r="D61" s="10">
        <v>0</v>
      </c>
      <c r="E61" s="10">
        <v>0</v>
      </c>
      <c r="F61" s="10">
        <f>SUM(F62:F67)</f>
        <v>0</v>
      </c>
      <c r="G61" s="10">
        <f t="shared" ref="G61:O61" si="83">SUM(G62:G67)</f>
        <v>0</v>
      </c>
      <c r="H61" s="10">
        <f t="shared" si="83"/>
        <v>0</v>
      </c>
      <c r="I61" s="10">
        <f t="shared" si="83"/>
        <v>0</v>
      </c>
      <c r="J61" s="10">
        <f t="shared" si="83"/>
        <v>0</v>
      </c>
      <c r="K61" s="10">
        <f t="shared" si="83"/>
        <v>0</v>
      </c>
      <c r="L61" s="10">
        <f t="shared" si="83"/>
        <v>0</v>
      </c>
      <c r="M61" s="10">
        <f t="shared" si="83"/>
        <v>0</v>
      </c>
      <c r="N61" s="10">
        <f t="shared" si="83"/>
        <v>0</v>
      </c>
      <c r="O61" s="10">
        <f t="shared" si="83"/>
        <v>0</v>
      </c>
      <c r="P61" s="10">
        <f>SUM(P62:P67)</f>
        <v>0</v>
      </c>
      <c r="Q61" s="10">
        <f>SUM(Q62:Q67)</f>
        <v>0</v>
      </c>
      <c r="R61" s="10">
        <f>SUM(R62:R67)</f>
        <v>0</v>
      </c>
      <c r="S61" s="1"/>
      <c r="T61" s="1"/>
    </row>
    <row r="62" spans="1:20" ht="19.5" customHeight="1">
      <c r="A62" s="284"/>
      <c r="B62" s="8">
        <v>1000</v>
      </c>
      <c r="C62" s="9" t="s">
        <v>18</v>
      </c>
      <c r="D62" s="10">
        <v>0</v>
      </c>
      <c r="E62" s="10">
        <f>Consolidado!N346</f>
        <v>0</v>
      </c>
      <c r="F62" s="10">
        <f t="shared" ref="F62:F67" si="84">D62+E62</f>
        <v>0</v>
      </c>
      <c r="G62" s="10">
        <f>Consolidado!AF346</f>
        <v>0</v>
      </c>
      <c r="H62" s="10">
        <f>Consolidado!AI346</f>
        <v>0</v>
      </c>
      <c r="I62" s="10">
        <f t="shared" ref="I62:I67" si="85">G62+H62</f>
        <v>0</v>
      </c>
      <c r="J62" s="10">
        <f>Consolidado!Y346</f>
        <v>0</v>
      </c>
      <c r="K62" s="10">
        <f>Consolidado!AB346</f>
        <v>0</v>
      </c>
      <c r="L62" s="10">
        <f t="shared" ref="L62:L67" si="86">J62+K62</f>
        <v>0</v>
      </c>
      <c r="M62" s="10">
        <f>Consolidado!R346</f>
        <v>0</v>
      </c>
      <c r="N62" s="10">
        <f>Consolidado!U346</f>
        <v>0</v>
      </c>
      <c r="O62" s="10">
        <f t="shared" ref="O62:O67" si="87">M62+N62</f>
        <v>0</v>
      </c>
      <c r="P62" s="10">
        <f t="shared" ref="P62:Q62" si="88">D62-G62-J62-M62</f>
        <v>0</v>
      </c>
      <c r="Q62" s="10">
        <f t="shared" si="88"/>
        <v>0</v>
      </c>
      <c r="R62" s="10">
        <f t="shared" ref="R62:R67" si="89">P62+Q62</f>
        <v>0</v>
      </c>
      <c r="S62" s="1"/>
      <c r="T62" s="1"/>
    </row>
    <row r="63" spans="1:20" ht="19.5" customHeight="1">
      <c r="A63" s="284"/>
      <c r="B63" s="8">
        <v>2000</v>
      </c>
      <c r="C63" s="9" t="s">
        <v>19</v>
      </c>
      <c r="D63" s="10">
        <v>0</v>
      </c>
      <c r="E63" s="10">
        <v>0</v>
      </c>
      <c r="F63" s="10">
        <f>D63+E63</f>
        <v>0</v>
      </c>
      <c r="G63" s="10">
        <v>0</v>
      </c>
      <c r="H63" s="10">
        <v>0</v>
      </c>
      <c r="I63" s="10">
        <f t="shared" si="85"/>
        <v>0</v>
      </c>
      <c r="J63" s="10">
        <v>0</v>
      </c>
      <c r="K63" s="10">
        <v>0</v>
      </c>
      <c r="L63" s="10">
        <f t="shared" si="86"/>
        <v>0</v>
      </c>
      <c r="M63" s="10">
        <v>0</v>
      </c>
      <c r="N63" s="10">
        <v>0</v>
      </c>
      <c r="O63" s="10">
        <f t="shared" si="87"/>
        <v>0</v>
      </c>
      <c r="P63" s="10">
        <f>D63-G63-J63-M63</f>
        <v>0</v>
      </c>
      <c r="Q63" s="10">
        <f>E63-H63-K63-N63</f>
        <v>0</v>
      </c>
      <c r="R63" s="10">
        <f>P63+Q63</f>
        <v>0</v>
      </c>
      <c r="S63" s="1"/>
      <c r="T63" s="1"/>
    </row>
    <row r="64" spans="1:20" ht="19.5" customHeight="1">
      <c r="A64" s="284"/>
      <c r="B64" s="8">
        <v>3000</v>
      </c>
      <c r="C64" s="9" t="s">
        <v>20</v>
      </c>
      <c r="D64" s="10">
        <f>Consolidado!K340</f>
        <v>0</v>
      </c>
      <c r="E64" s="10">
        <f>Consolidado!N360</f>
        <v>0</v>
      </c>
      <c r="F64" s="10">
        <f t="shared" si="84"/>
        <v>0</v>
      </c>
      <c r="G64" s="10">
        <f>Consolidado!AF350</f>
        <v>0</v>
      </c>
      <c r="H64" s="10">
        <f>Consolidado!AI350</f>
        <v>0</v>
      </c>
      <c r="I64" s="10">
        <f t="shared" si="85"/>
        <v>0</v>
      </c>
      <c r="J64" s="10">
        <f>Consolidado!Y350</f>
        <v>0</v>
      </c>
      <c r="K64" s="10">
        <f>Consolidado!AB350</f>
        <v>0</v>
      </c>
      <c r="L64" s="10">
        <f t="shared" si="86"/>
        <v>0</v>
      </c>
      <c r="M64" s="10">
        <f>Consolidado!R350</f>
        <v>0</v>
      </c>
      <c r="N64" s="10">
        <f>Consolidado!U350</f>
        <v>0</v>
      </c>
      <c r="O64" s="10">
        <f t="shared" si="87"/>
        <v>0</v>
      </c>
      <c r="P64" s="10">
        <f t="shared" ref="P64:Q64" si="90">D64-G64-J64-M64</f>
        <v>0</v>
      </c>
      <c r="Q64" s="10">
        <f t="shared" si="90"/>
        <v>0</v>
      </c>
      <c r="R64" s="10">
        <f t="shared" si="89"/>
        <v>0</v>
      </c>
      <c r="S64" s="1"/>
      <c r="T64" s="1"/>
    </row>
    <row r="65" spans="1:20" ht="19.5" customHeight="1">
      <c r="A65" s="284"/>
      <c r="B65" s="8">
        <v>4000</v>
      </c>
      <c r="C65" s="9" t="s">
        <v>21</v>
      </c>
      <c r="D65" s="10">
        <f>Consolidado!K341</f>
        <v>0</v>
      </c>
      <c r="E65" s="10">
        <f>Consolidado!N349</f>
        <v>0</v>
      </c>
      <c r="F65" s="10">
        <f t="shared" si="84"/>
        <v>0</v>
      </c>
      <c r="G65" s="10">
        <v>0</v>
      </c>
      <c r="H65" s="10">
        <v>0</v>
      </c>
      <c r="I65" s="10">
        <f t="shared" si="85"/>
        <v>0</v>
      </c>
      <c r="J65" s="10">
        <v>0</v>
      </c>
      <c r="K65" s="10">
        <v>0</v>
      </c>
      <c r="L65" s="10">
        <f t="shared" si="86"/>
        <v>0</v>
      </c>
      <c r="M65" s="10">
        <v>0</v>
      </c>
      <c r="N65" s="10">
        <v>0</v>
      </c>
      <c r="O65" s="10">
        <f t="shared" si="87"/>
        <v>0</v>
      </c>
      <c r="P65" s="10">
        <f t="shared" ref="P65:Q65" si="91">D65-G65-J65-M65</f>
        <v>0</v>
      </c>
      <c r="Q65" s="10">
        <f t="shared" si="91"/>
        <v>0</v>
      </c>
      <c r="R65" s="10">
        <f t="shared" si="89"/>
        <v>0</v>
      </c>
      <c r="S65" s="1"/>
      <c r="T65" s="1"/>
    </row>
    <row r="66" spans="1:20" ht="19.5" customHeight="1">
      <c r="A66" s="284"/>
      <c r="B66" s="8">
        <v>5000</v>
      </c>
      <c r="C66" s="11" t="s">
        <v>22</v>
      </c>
      <c r="D66" s="10"/>
      <c r="E66" s="10">
        <f>Consolidado!N350</f>
        <v>0</v>
      </c>
      <c r="F66" s="10">
        <f t="shared" si="84"/>
        <v>0</v>
      </c>
      <c r="G66" s="10">
        <v>0</v>
      </c>
      <c r="H66" s="10">
        <v>0</v>
      </c>
      <c r="I66" s="10">
        <f t="shared" si="85"/>
        <v>0</v>
      </c>
      <c r="J66" s="10">
        <v>0</v>
      </c>
      <c r="K66" s="10">
        <v>0</v>
      </c>
      <c r="L66" s="10">
        <f t="shared" si="86"/>
        <v>0</v>
      </c>
      <c r="M66" s="10">
        <v>0</v>
      </c>
      <c r="N66" s="10">
        <v>0</v>
      </c>
      <c r="O66" s="10">
        <f t="shared" si="87"/>
        <v>0</v>
      </c>
      <c r="P66" s="10">
        <f t="shared" ref="P66:Q66" si="92">D66-G66-J66-M66</f>
        <v>0</v>
      </c>
      <c r="Q66" s="10">
        <f t="shared" si="92"/>
        <v>0</v>
      </c>
      <c r="R66" s="10">
        <f t="shared" si="89"/>
        <v>0</v>
      </c>
      <c r="S66" s="1"/>
      <c r="T66" s="1"/>
    </row>
    <row r="67" spans="1:20" ht="19.5" customHeight="1">
      <c r="A67" s="285"/>
      <c r="B67" s="8">
        <v>6000</v>
      </c>
      <c r="C67" s="9" t="s">
        <v>23</v>
      </c>
      <c r="D67" s="10">
        <f>Consolidado!K343</f>
        <v>0</v>
      </c>
      <c r="E67" s="10">
        <f>Consolidado!N351</f>
        <v>0</v>
      </c>
      <c r="F67" s="10">
        <f t="shared" si="84"/>
        <v>0</v>
      </c>
      <c r="G67" s="10">
        <v>0</v>
      </c>
      <c r="H67" s="10">
        <v>0</v>
      </c>
      <c r="I67" s="10">
        <f t="shared" si="85"/>
        <v>0</v>
      </c>
      <c r="J67" s="10">
        <v>0</v>
      </c>
      <c r="K67" s="10">
        <v>0</v>
      </c>
      <c r="L67" s="10">
        <f t="shared" si="86"/>
        <v>0</v>
      </c>
      <c r="M67" s="10">
        <v>0</v>
      </c>
      <c r="N67" s="10">
        <v>0</v>
      </c>
      <c r="O67" s="10">
        <f t="shared" si="87"/>
        <v>0</v>
      </c>
      <c r="P67" s="10">
        <f t="shared" ref="P67:Q67" si="93">D67-G67-J67-M67</f>
        <v>0</v>
      </c>
      <c r="Q67" s="10">
        <f t="shared" si="93"/>
        <v>0</v>
      </c>
      <c r="R67" s="10">
        <f t="shared" si="89"/>
        <v>0</v>
      </c>
      <c r="S67" s="1"/>
      <c r="T67" s="1"/>
    </row>
    <row r="68" spans="1:20" ht="19.5" customHeight="1">
      <c r="A68" s="8"/>
      <c r="B68" s="8"/>
      <c r="C68" s="9" t="s">
        <v>26</v>
      </c>
      <c r="D68" s="10">
        <f t="shared" ref="D68:R68" si="94">SUM(D69:D74)</f>
        <v>0</v>
      </c>
      <c r="E68" s="10">
        <f t="shared" si="94"/>
        <v>0</v>
      </c>
      <c r="F68" s="10">
        <f t="shared" si="94"/>
        <v>0</v>
      </c>
      <c r="G68" s="10">
        <f t="shared" si="94"/>
        <v>0</v>
      </c>
      <c r="H68" s="10">
        <f t="shared" si="94"/>
        <v>0</v>
      </c>
      <c r="I68" s="10">
        <f t="shared" si="94"/>
        <v>0</v>
      </c>
      <c r="J68" s="10">
        <f t="shared" si="94"/>
        <v>0</v>
      </c>
      <c r="K68" s="10">
        <f t="shared" si="94"/>
        <v>0</v>
      </c>
      <c r="L68" s="10">
        <f t="shared" si="94"/>
        <v>0</v>
      </c>
      <c r="M68" s="10">
        <f t="shared" si="94"/>
        <v>0</v>
      </c>
      <c r="N68" s="10">
        <f t="shared" si="94"/>
        <v>0</v>
      </c>
      <c r="O68" s="10">
        <f t="shared" si="94"/>
        <v>0</v>
      </c>
      <c r="P68" s="10">
        <f t="shared" si="94"/>
        <v>0</v>
      </c>
      <c r="Q68" s="10">
        <f t="shared" si="94"/>
        <v>0</v>
      </c>
      <c r="R68" s="10">
        <f t="shared" si="94"/>
        <v>0</v>
      </c>
      <c r="S68" s="1"/>
      <c r="T68" s="1"/>
    </row>
    <row r="69" spans="1:20" ht="19.5" customHeight="1">
      <c r="A69" s="12"/>
      <c r="B69" s="13">
        <v>1000</v>
      </c>
      <c r="C69" s="9" t="s">
        <v>18</v>
      </c>
      <c r="D69" s="10">
        <f t="shared" ref="D69:R69" si="95">SUM(D70:D75)</f>
        <v>0</v>
      </c>
      <c r="E69" s="10">
        <f t="shared" si="95"/>
        <v>0</v>
      </c>
      <c r="F69" s="10">
        <f t="shared" si="95"/>
        <v>0</v>
      </c>
      <c r="G69" s="10">
        <f t="shared" si="95"/>
        <v>0</v>
      </c>
      <c r="H69" s="10">
        <f t="shared" si="95"/>
        <v>0</v>
      </c>
      <c r="I69" s="10">
        <f t="shared" si="95"/>
        <v>0</v>
      </c>
      <c r="J69" s="10">
        <f t="shared" si="95"/>
        <v>0</v>
      </c>
      <c r="K69" s="10">
        <f t="shared" si="95"/>
        <v>0</v>
      </c>
      <c r="L69" s="10">
        <f t="shared" si="95"/>
        <v>0</v>
      </c>
      <c r="M69" s="10">
        <f t="shared" si="95"/>
        <v>0</v>
      </c>
      <c r="N69" s="10">
        <f t="shared" si="95"/>
        <v>0</v>
      </c>
      <c r="O69" s="10">
        <f t="shared" si="95"/>
        <v>0</v>
      </c>
      <c r="P69" s="10">
        <f t="shared" si="95"/>
        <v>0</v>
      </c>
      <c r="Q69" s="10">
        <f t="shared" si="95"/>
        <v>0</v>
      </c>
      <c r="R69" s="10">
        <f t="shared" si="95"/>
        <v>0</v>
      </c>
      <c r="S69" s="1"/>
      <c r="T69" s="1"/>
    </row>
    <row r="70" spans="1:20" ht="19.5" customHeight="1">
      <c r="A70" s="12"/>
      <c r="B70" s="13">
        <v>2000</v>
      </c>
      <c r="C70" s="9" t="s">
        <v>19</v>
      </c>
      <c r="D70" s="10">
        <f t="shared" ref="D70:R70" si="96">SUM(D71:D76)</f>
        <v>0</v>
      </c>
      <c r="E70" s="10">
        <f t="shared" si="96"/>
        <v>0</v>
      </c>
      <c r="F70" s="10">
        <f t="shared" si="96"/>
        <v>0</v>
      </c>
      <c r="G70" s="10">
        <f t="shared" si="96"/>
        <v>0</v>
      </c>
      <c r="H70" s="10">
        <f t="shared" si="96"/>
        <v>0</v>
      </c>
      <c r="I70" s="10">
        <f t="shared" si="96"/>
        <v>0</v>
      </c>
      <c r="J70" s="10">
        <f t="shared" si="96"/>
        <v>0</v>
      </c>
      <c r="K70" s="10">
        <f t="shared" si="96"/>
        <v>0</v>
      </c>
      <c r="L70" s="10">
        <f t="shared" si="96"/>
        <v>0</v>
      </c>
      <c r="M70" s="10">
        <f t="shared" si="96"/>
        <v>0</v>
      </c>
      <c r="N70" s="10">
        <f t="shared" si="96"/>
        <v>0</v>
      </c>
      <c r="O70" s="10">
        <f t="shared" si="96"/>
        <v>0</v>
      </c>
      <c r="P70" s="10">
        <f t="shared" si="96"/>
        <v>0</v>
      </c>
      <c r="Q70" s="10">
        <f t="shared" si="96"/>
        <v>0</v>
      </c>
      <c r="R70" s="10">
        <f t="shared" si="96"/>
        <v>0</v>
      </c>
      <c r="S70" s="1"/>
      <c r="T70" s="1"/>
    </row>
    <row r="71" spans="1:20" ht="19.5" customHeight="1">
      <c r="A71" s="12"/>
      <c r="B71" s="13">
        <v>3000</v>
      </c>
      <c r="C71" s="9" t="s">
        <v>20</v>
      </c>
      <c r="D71" s="10">
        <f t="shared" ref="D71:R71" si="97">SUM(D72:D77)</f>
        <v>0</v>
      </c>
      <c r="E71" s="10">
        <f t="shared" si="97"/>
        <v>0</v>
      </c>
      <c r="F71" s="10">
        <f t="shared" si="97"/>
        <v>0</v>
      </c>
      <c r="G71" s="10">
        <f t="shared" si="97"/>
        <v>0</v>
      </c>
      <c r="H71" s="10">
        <f t="shared" si="97"/>
        <v>0</v>
      </c>
      <c r="I71" s="10">
        <f t="shared" si="97"/>
        <v>0</v>
      </c>
      <c r="J71" s="10">
        <f t="shared" si="97"/>
        <v>0</v>
      </c>
      <c r="K71" s="10">
        <f t="shared" si="97"/>
        <v>0</v>
      </c>
      <c r="L71" s="10">
        <f t="shared" si="97"/>
        <v>0</v>
      </c>
      <c r="M71" s="10">
        <f t="shared" si="97"/>
        <v>0</v>
      </c>
      <c r="N71" s="10">
        <f t="shared" si="97"/>
        <v>0</v>
      </c>
      <c r="O71" s="10">
        <f t="shared" si="97"/>
        <v>0</v>
      </c>
      <c r="P71" s="10">
        <f t="shared" si="97"/>
        <v>0</v>
      </c>
      <c r="Q71" s="10">
        <f t="shared" si="97"/>
        <v>0</v>
      </c>
      <c r="R71" s="10">
        <f t="shared" si="97"/>
        <v>0</v>
      </c>
      <c r="S71" s="1"/>
      <c r="T71" s="1"/>
    </row>
    <row r="72" spans="1:20" ht="19.5" customHeight="1">
      <c r="A72" s="12"/>
      <c r="B72" s="13">
        <v>4000</v>
      </c>
      <c r="C72" s="9" t="s">
        <v>21</v>
      </c>
      <c r="D72" s="10">
        <f t="shared" ref="D72:R72" si="98">SUM(D73:D78)</f>
        <v>0</v>
      </c>
      <c r="E72" s="10">
        <f t="shared" si="98"/>
        <v>0</v>
      </c>
      <c r="F72" s="10">
        <f t="shared" si="98"/>
        <v>0</v>
      </c>
      <c r="G72" s="10">
        <f t="shared" si="98"/>
        <v>0</v>
      </c>
      <c r="H72" s="10">
        <f t="shared" si="98"/>
        <v>0</v>
      </c>
      <c r="I72" s="10">
        <f t="shared" si="98"/>
        <v>0</v>
      </c>
      <c r="J72" s="10">
        <f t="shared" si="98"/>
        <v>0</v>
      </c>
      <c r="K72" s="10">
        <f t="shared" si="98"/>
        <v>0</v>
      </c>
      <c r="L72" s="10">
        <f t="shared" si="98"/>
        <v>0</v>
      </c>
      <c r="M72" s="10">
        <f t="shared" si="98"/>
        <v>0</v>
      </c>
      <c r="N72" s="10">
        <f t="shared" si="98"/>
        <v>0</v>
      </c>
      <c r="O72" s="10">
        <f t="shared" si="98"/>
        <v>0</v>
      </c>
      <c r="P72" s="10">
        <f t="shared" si="98"/>
        <v>0</v>
      </c>
      <c r="Q72" s="10">
        <f t="shared" si="98"/>
        <v>0</v>
      </c>
      <c r="R72" s="10">
        <f t="shared" si="98"/>
        <v>0</v>
      </c>
      <c r="S72" s="1"/>
      <c r="T72" s="1"/>
    </row>
    <row r="73" spans="1:20" ht="19.5" customHeight="1">
      <c r="A73" s="12"/>
      <c r="B73" s="13">
        <v>5000</v>
      </c>
      <c r="C73" s="11" t="s">
        <v>22</v>
      </c>
      <c r="D73" s="10">
        <f t="shared" ref="D73:R73" si="99">SUM(D74:D79)</f>
        <v>0</v>
      </c>
      <c r="E73" s="10">
        <f t="shared" si="99"/>
        <v>0</v>
      </c>
      <c r="F73" s="10">
        <f t="shared" si="99"/>
        <v>0</v>
      </c>
      <c r="G73" s="10">
        <f t="shared" si="99"/>
        <v>0</v>
      </c>
      <c r="H73" s="10">
        <f t="shared" si="99"/>
        <v>0</v>
      </c>
      <c r="I73" s="10">
        <f t="shared" si="99"/>
        <v>0</v>
      </c>
      <c r="J73" s="10">
        <f t="shared" si="99"/>
        <v>0</v>
      </c>
      <c r="K73" s="10">
        <f t="shared" si="99"/>
        <v>0</v>
      </c>
      <c r="L73" s="10">
        <f t="shared" si="99"/>
        <v>0</v>
      </c>
      <c r="M73" s="10">
        <f t="shared" si="99"/>
        <v>0</v>
      </c>
      <c r="N73" s="10">
        <f t="shared" si="99"/>
        <v>0</v>
      </c>
      <c r="O73" s="10">
        <f t="shared" si="99"/>
        <v>0</v>
      </c>
      <c r="P73" s="10">
        <f t="shared" si="99"/>
        <v>0</v>
      </c>
      <c r="Q73" s="10">
        <f t="shared" si="99"/>
        <v>0</v>
      </c>
      <c r="R73" s="10">
        <f t="shared" si="99"/>
        <v>0</v>
      </c>
      <c r="S73" s="1"/>
      <c r="T73" s="1"/>
    </row>
    <row r="74" spans="1:20" ht="19.5" customHeight="1">
      <c r="A74" s="12"/>
      <c r="B74" s="13">
        <v>6000</v>
      </c>
      <c r="C74" s="9" t="s">
        <v>23</v>
      </c>
      <c r="D74" s="10">
        <f t="shared" ref="D74:R74" si="100">SUM(D75:D80)</f>
        <v>0</v>
      </c>
      <c r="E74" s="10">
        <f t="shared" si="100"/>
        <v>0</v>
      </c>
      <c r="F74" s="10">
        <f t="shared" si="100"/>
        <v>0</v>
      </c>
      <c r="G74" s="10">
        <f t="shared" si="100"/>
        <v>0</v>
      </c>
      <c r="H74" s="10">
        <f t="shared" si="100"/>
        <v>0</v>
      </c>
      <c r="I74" s="10">
        <f t="shared" si="100"/>
        <v>0</v>
      </c>
      <c r="J74" s="10">
        <f t="shared" si="100"/>
        <v>0</v>
      </c>
      <c r="K74" s="10">
        <f t="shared" si="100"/>
        <v>0</v>
      </c>
      <c r="L74" s="10">
        <f t="shared" si="100"/>
        <v>0</v>
      </c>
      <c r="M74" s="10">
        <f t="shared" si="100"/>
        <v>0</v>
      </c>
      <c r="N74" s="10">
        <f t="shared" si="100"/>
        <v>0</v>
      </c>
      <c r="O74" s="10">
        <f t="shared" si="100"/>
        <v>0</v>
      </c>
      <c r="P74" s="10">
        <f t="shared" si="100"/>
        <v>0</v>
      </c>
      <c r="Q74" s="10">
        <f t="shared" si="100"/>
        <v>0</v>
      </c>
      <c r="R74" s="10">
        <f t="shared" si="100"/>
        <v>0</v>
      </c>
      <c r="S74" s="1"/>
      <c r="T74" s="1"/>
    </row>
    <row r="75" spans="1:20" ht="19.5" customHeight="1">
      <c r="A75" s="14"/>
      <c r="B75" s="15"/>
      <c r="C75" s="14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9.5" customHeight="1">
      <c r="A76" s="14"/>
      <c r="B76" s="15"/>
      <c r="C76" s="14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9.5" customHeight="1">
      <c r="A77" s="14"/>
      <c r="B77" s="15"/>
      <c r="C77" s="14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9.5" customHeight="1">
      <c r="A78" s="14"/>
      <c r="B78" s="15"/>
      <c r="C78" s="14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9.5" customHeight="1">
      <c r="A79" s="14"/>
      <c r="B79" s="15"/>
      <c r="C79" s="14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9.5" customHeight="1">
      <c r="A80" s="14"/>
      <c r="B80" s="15"/>
      <c r="C80" s="14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9.5" customHeight="1">
      <c r="A81" s="14"/>
      <c r="B81" s="15"/>
      <c r="C81" s="14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9.5" customHeight="1">
      <c r="A82" s="14"/>
      <c r="B82" s="15"/>
      <c r="C82" s="14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9.5" customHeight="1">
      <c r="A83" s="14"/>
      <c r="B83" s="15"/>
      <c r="C83" s="14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9.5" customHeight="1">
      <c r="A84" s="14"/>
      <c r="B84" s="15"/>
      <c r="C84" s="14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9.5" customHeight="1">
      <c r="A85" s="14"/>
      <c r="B85" s="15"/>
      <c r="C85" s="14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9.5" customHeight="1">
      <c r="A86" s="14"/>
      <c r="B86" s="15"/>
      <c r="C86" s="14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9.5" customHeight="1">
      <c r="A87" s="14"/>
      <c r="B87" s="15"/>
      <c r="C87" s="14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9.5" customHeight="1">
      <c r="A88" s="14"/>
      <c r="B88" s="15"/>
      <c r="C88" s="14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9.5" customHeight="1">
      <c r="A89" s="14"/>
      <c r="B89" s="15"/>
      <c r="C89" s="14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9.5" customHeight="1">
      <c r="A90" s="14"/>
      <c r="B90" s="15"/>
      <c r="C90" s="14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9.5" customHeight="1">
      <c r="A91" s="14"/>
      <c r="B91" s="15"/>
      <c r="C91" s="14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9.5" customHeight="1">
      <c r="A92" s="14"/>
      <c r="B92" s="15"/>
      <c r="C92" s="14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9.5" customHeight="1">
      <c r="A93" s="14"/>
      <c r="B93" s="15"/>
      <c r="C93" s="14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9.5" customHeight="1">
      <c r="A94" s="14"/>
      <c r="B94" s="15"/>
      <c r="C94" s="14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9.5" customHeight="1">
      <c r="A95" s="14"/>
      <c r="B95" s="15"/>
      <c r="C95" s="14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9.5" customHeight="1">
      <c r="A96" s="14"/>
      <c r="B96" s="15"/>
      <c r="C96" s="14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9.5" customHeight="1">
      <c r="A97" s="14"/>
      <c r="B97" s="15"/>
      <c r="C97" s="14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9.5" customHeight="1">
      <c r="A98" s="14"/>
      <c r="B98" s="15"/>
      <c r="C98" s="14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9.5" customHeight="1">
      <c r="A99" s="14"/>
      <c r="B99" s="15"/>
      <c r="C99" s="14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9.5" customHeight="1">
      <c r="A100" s="14"/>
      <c r="B100" s="15"/>
      <c r="C100" s="14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</sheetData>
  <mergeCells count="23">
    <mergeCell ref="A6:R6"/>
    <mergeCell ref="A1:R1"/>
    <mergeCell ref="A2:R2"/>
    <mergeCell ref="A3:R3"/>
    <mergeCell ref="A4:R4"/>
    <mergeCell ref="A5:R5"/>
    <mergeCell ref="D9:F9"/>
    <mergeCell ref="D8:R8"/>
    <mergeCell ref="A8:A10"/>
    <mergeCell ref="B8:B10"/>
    <mergeCell ref="C8:C10"/>
    <mergeCell ref="G9:I9"/>
    <mergeCell ref="J9:L9"/>
    <mergeCell ref="M9:O9"/>
    <mergeCell ref="P9:R9"/>
    <mergeCell ref="A61:A67"/>
    <mergeCell ref="A12:A18"/>
    <mergeCell ref="A54:A60"/>
    <mergeCell ref="A26:A32"/>
    <mergeCell ref="A33:A39"/>
    <mergeCell ref="A47:A53"/>
    <mergeCell ref="A40:A46"/>
    <mergeCell ref="A19:A25"/>
  </mergeCells>
  <pageMargins left="0.23622047244094491" right="0.23622047244094491" top="0.74803149606299213" bottom="0.74803149606299213" header="0.31496062992125984" footer="0.31496062992125984"/>
  <pageSetup paperSize="119" scale="56" fitToHeight="0" orientation="landscape" r:id="rId1"/>
  <headerFooter>
    <oddHeader>&amp;L&amp;G</oddHeader>
    <oddFooter>&amp;R&amp;G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8:D100"/>
  <sheetViews>
    <sheetView workbookViewId="0"/>
  </sheetViews>
  <sheetFormatPr baseColWidth="10" defaultColWidth="14.44140625" defaultRowHeight="15" customHeight="1"/>
  <cols>
    <col min="1" max="1" width="10.6640625" customWidth="1"/>
    <col min="2" max="2" width="13.33203125" customWidth="1"/>
    <col min="3" max="3" width="10.6640625" customWidth="1"/>
    <col min="4" max="4" width="14.6640625" customWidth="1"/>
    <col min="5" max="13" width="10.6640625" customWidth="1"/>
  </cols>
  <sheetData>
    <row r="8" spans="2:4" ht="14.4">
      <c r="B8" s="204">
        <v>14030596.76</v>
      </c>
    </row>
    <row r="9" spans="2:4" ht="14.4">
      <c r="B9" s="204">
        <v>12500000</v>
      </c>
    </row>
    <row r="10" spans="2:4" ht="14.4">
      <c r="B10" s="205">
        <f>B8-B9</f>
        <v>1530596.7599999998</v>
      </c>
    </row>
    <row r="13" spans="2:4" ht="14.4">
      <c r="B13">
        <v>69210.81</v>
      </c>
      <c r="D13" s="200">
        <v>112576464</v>
      </c>
    </row>
    <row r="14" spans="2:4" ht="14.4">
      <c r="B14">
        <v>69210.81</v>
      </c>
      <c r="D14" s="200">
        <v>1529896.76</v>
      </c>
    </row>
    <row r="15" spans="2:4" ht="14.4">
      <c r="B15" s="206">
        <v>1460700</v>
      </c>
      <c r="D15" s="200">
        <f>D13-D14</f>
        <v>111046567.23999999</v>
      </c>
    </row>
    <row r="16" spans="2:4" ht="14.4">
      <c r="B16">
        <v>685.95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100"/>
  <sheetViews>
    <sheetView workbookViewId="0"/>
  </sheetViews>
  <sheetFormatPr baseColWidth="10" defaultColWidth="14.44140625" defaultRowHeight="15" customHeight="1"/>
  <cols>
    <col min="1" max="1" width="47.109375" customWidth="1"/>
    <col min="2" max="2" width="5.6640625" customWidth="1"/>
    <col min="3" max="3" width="6.6640625" customWidth="1"/>
    <col min="4" max="4" width="4.109375" customWidth="1"/>
    <col min="5" max="5" width="4" customWidth="1"/>
    <col min="6" max="6" width="3.33203125" customWidth="1"/>
    <col min="7" max="7" width="3.6640625" customWidth="1"/>
    <col min="8" max="8" width="6.33203125" customWidth="1"/>
    <col min="9" max="9" width="11" customWidth="1"/>
    <col min="10" max="12" width="10.6640625" customWidth="1"/>
    <col min="13" max="13" width="13" customWidth="1"/>
    <col min="14" max="16" width="13.6640625" customWidth="1"/>
  </cols>
  <sheetData>
    <row r="1" spans="1:16" ht="14.4">
      <c r="A1" s="168"/>
      <c r="B1" s="308" t="s">
        <v>740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</row>
    <row r="2" spans="1:16" ht="14.4">
      <c r="A2" s="174" t="s">
        <v>741</v>
      </c>
      <c r="B2" s="175" t="s">
        <v>742</v>
      </c>
      <c r="C2" s="175" t="s">
        <v>743</v>
      </c>
      <c r="D2" s="175" t="s">
        <v>744</v>
      </c>
      <c r="E2" s="175" t="s">
        <v>745</v>
      </c>
      <c r="F2" s="175" t="s">
        <v>746</v>
      </c>
      <c r="G2" s="175" t="s">
        <v>747</v>
      </c>
      <c r="H2" s="168"/>
      <c r="I2" s="175" t="s">
        <v>743</v>
      </c>
      <c r="J2" s="175" t="s">
        <v>744</v>
      </c>
      <c r="K2" s="175" t="s">
        <v>745</v>
      </c>
      <c r="L2" s="175" t="s">
        <v>746</v>
      </c>
      <c r="M2" s="176" t="s">
        <v>747</v>
      </c>
    </row>
    <row r="3" spans="1:16" ht="56.25" customHeight="1">
      <c r="A3" s="178" t="s">
        <v>66</v>
      </c>
      <c r="B3" s="179">
        <v>1</v>
      </c>
      <c r="C3" s="180"/>
      <c r="D3" s="180"/>
      <c r="E3" s="180"/>
      <c r="F3" s="180"/>
      <c r="G3" s="181"/>
      <c r="H3" s="168"/>
      <c r="I3" s="182"/>
      <c r="J3" s="182">
        <v>0</v>
      </c>
      <c r="K3" s="182">
        <v>60000</v>
      </c>
      <c r="L3" s="182"/>
      <c r="M3" s="183"/>
    </row>
    <row r="4" spans="1:16" ht="21" customHeight="1">
      <c r="A4" s="185" t="s">
        <v>67</v>
      </c>
      <c r="B4" s="186">
        <v>2</v>
      </c>
      <c r="C4" s="187"/>
      <c r="D4" s="187"/>
      <c r="E4" s="187"/>
      <c r="F4" s="187"/>
      <c r="G4" s="188"/>
      <c r="H4" s="168"/>
      <c r="I4" s="189">
        <v>0</v>
      </c>
      <c r="J4" s="189">
        <v>0</v>
      </c>
      <c r="K4" s="189">
        <v>14497256.949999999</v>
      </c>
      <c r="L4" s="189"/>
      <c r="M4" s="190"/>
    </row>
    <row r="5" spans="1:16" ht="27" customHeight="1">
      <c r="A5" s="178" t="s">
        <v>68</v>
      </c>
      <c r="B5" s="179">
        <v>3</v>
      </c>
      <c r="C5" s="180"/>
      <c r="D5" s="180"/>
      <c r="E5" s="180"/>
      <c r="F5" s="180"/>
      <c r="G5" s="181"/>
      <c r="H5" s="168"/>
      <c r="I5" s="182">
        <v>0</v>
      </c>
      <c r="J5" s="182"/>
      <c r="K5" s="182">
        <v>0</v>
      </c>
      <c r="L5" s="182"/>
      <c r="M5" s="183"/>
    </row>
    <row r="6" spans="1:16" ht="33" customHeight="1">
      <c r="A6" s="185" t="s">
        <v>69</v>
      </c>
      <c r="B6" s="186">
        <v>4</v>
      </c>
      <c r="C6" s="187"/>
      <c r="D6" s="187"/>
      <c r="E6" s="187"/>
      <c r="F6" s="187"/>
      <c r="G6" s="188"/>
      <c r="H6" s="168"/>
      <c r="I6" s="189"/>
      <c r="J6" s="189"/>
      <c r="K6" s="189">
        <v>0</v>
      </c>
      <c r="L6" s="189"/>
      <c r="M6" s="190">
        <v>2500000</v>
      </c>
    </row>
    <row r="7" spans="1:16" ht="30" customHeight="1">
      <c r="A7" s="178" t="s">
        <v>24</v>
      </c>
      <c r="B7" s="179">
        <v>5</v>
      </c>
      <c r="C7" s="180"/>
      <c r="D7" s="180"/>
      <c r="E7" s="180"/>
      <c r="F7" s="180"/>
      <c r="G7" s="181"/>
      <c r="H7" s="168"/>
      <c r="I7" s="182">
        <v>17912909.5</v>
      </c>
      <c r="J7" s="182"/>
      <c r="K7" s="182"/>
      <c r="L7" s="182"/>
      <c r="M7" s="183"/>
    </row>
    <row r="8" spans="1:16" ht="30.75" customHeight="1">
      <c r="A8" s="185" t="s">
        <v>70</v>
      </c>
      <c r="B8" s="186">
        <v>6</v>
      </c>
      <c r="C8" s="187"/>
      <c r="D8" s="187"/>
      <c r="E8" s="187"/>
      <c r="F8" s="187"/>
      <c r="G8" s="188"/>
      <c r="H8" s="168"/>
      <c r="I8" s="189"/>
      <c r="J8" s="189"/>
      <c r="K8" s="189">
        <v>8182081.1900000004</v>
      </c>
      <c r="L8" s="189"/>
      <c r="M8" s="190"/>
    </row>
    <row r="9" spans="1:16" ht="24" customHeight="1">
      <c r="A9" s="178" t="s">
        <v>71</v>
      </c>
      <c r="B9" s="179">
        <v>7</v>
      </c>
      <c r="C9" s="180"/>
      <c r="D9" s="180"/>
      <c r="E9" s="180"/>
      <c r="F9" s="180"/>
      <c r="G9" s="181"/>
      <c r="H9" s="168"/>
      <c r="I9" s="182"/>
      <c r="J9" s="182"/>
      <c r="K9" s="182"/>
      <c r="L9" s="182"/>
      <c r="M9" s="183"/>
    </row>
    <row r="10" spans="1:16" ht="33" customHeight="1">
      <c r="A10" s="185" t="s">
        <v>73</v>
      </c>
      <c r="B10" s="186">
        <v>8</v>
      </c>
      <c r="C10" s="187"/>
      <c r="D10" s="187"/>
      <c r="E10" s="187"/>
      <c r="F10" s="187"/>
      <c r="G10" s="187"/>
      <c r="H10" s="168"/>
      <c r="I10" s="189"/>
      <c r="J10" s="189">
        <v>0</v>
      </c>
      <c r="K10" s="189"/>
      <c r="L10" s="189"/>
      <c r="M10" s="190">
        <v>0</v>
      </c>
    </row>
    <row r="11" spans="1:16" ht="35.25" customHeight="1">
      <c r="A11" s="178" t="s">
        <v>75</v>
      </c>
      <c r="B11" s="179">
        <v>9</v>
      </c>
      <c r="C11" s="180"/>
      <c r="D11" s="180"/>
      <c r="E11" s="180"/>
      <c r="F11" s="180"/>
      <c r="G11" s="181"/>
      <c r="H11" s="168"/>
      <c r="I11" s="182">
        <v>0</v>
      </c>
      <c r="J11" s="182"/>
      <c r="K11" s="191"/>
      <c r="L11" s="182"/>
      <c r="M11" s="183"/>
    </row>
    <row r="12" spans="1:16" ht="21.6">
      <c r="A12" s="185" t="s">
        <v>77</v>
      </c>
      <c r="B12" s="186">
        <v>10</v>
      </c>
      <c r="C12" s="187"/>
      <c r="D12" s="187"/>
      <c r="E12" s="187"/>
      <c r="F12" s="187"/>
      <c r="G12" s="188"/>
      <c r="H12" s="168"/>
      <c r="I12" s="189"/>
      <c r="J12" s="189">
        <v>0</v>
      </c>
      <c r="K12" s="189"/>
      <c r="L12" s="189"/>
      <c r="M12" s="190"/>
    </row>
    <row r="13" spans="1:16" ht="14.4">
      <c r="A13" s="178" t="s">
        <v>26</v>
      </c>
      <c r="B13" s="179"/>
      <c r="C13" s="180"/>
      <c r="D13" s="180"/>
      <c r="E13" s="180"/>
      <c r="F13" s="180"/>
      <c r="G13" s="181"/>
      <c r="H13" s="168"/>
      <c r="I13" s="182"/>
      <c r="J13" s="182">
        <v>0</v>
      </c>
      <c r="K13" s="182">
        <v>5306604.5</v>
      </c>
      <c r="L13" s="182"/>
      <c r="M13" s="183"/>
    </row>
    <row r="14" spans="1:16" ht="14.4">
      <c r="A14" s="168"/>
      <c r="B14" s="168"/>
      <c r="C14" s="168"/>
      <c r="D14" s="168"/>
      <c r="E14" s="168"/>
      <c r="F14" s="168"/>
      <c r="G14" s="168"/>
      <c r="H14" s="194" t="s">
        <v>748</v>
      </c>
      <c r="I14" s="195">
        <f>SUM(I3:I13)</f>
        <v>17912909.5</v>
      </c>
      <c r="J14" s="195">
        <v>56591661.770000003</v>
      </c>
      <c r="K14" s="195">
        <f>SUM(K3:K13)</f>
        <v>28045942.640000001</v>
      </c>
      <c r="L14" s="195">
        <v>279900</v>
      </c>
      <c r="M14" s="196">
        <f>SUM(M3:M13)</f>
        <v>2500000</v>
      </c>
      <c r="N14" s="197">
        <f t="shared" ref="N14:N15" si="0">SUM(I14:M14)</f>
        <v>105330413.91000001</v>
      </c>
      <c r="O14" s="197">
        <f>'Consolidado Gral'!N11</f>
        <v>0</v>
      </c>
      <c r="P14" s="197">
        <f>N14-O14</f>
        <v>105330413.91000001</v>
      </c>
    </row>
    <row r="15" spans="1:16" ht="14.4">
      <c r="A15" s="168"/>
      <c r="B15" s="168"/>
      <c r="C15" s="168"/>
      <c r="D15" s="192" t="s">
        <v>760</v>
      </c>
      <c r="E15" s="168"/>
      <c r="G15" s="168"/>
      <c r="H15" s="168"/>
      <c r="I15" s="197">
        <v>12278828.999999998</v>
      </c>
      <c r="J15" s="197">
        <v>56591661.770000003</v>
      </c>
      <c r="K15" s="199">
        <v>28045942.640000004</v>
      </c>
      <c r="L15" s="199">
        <v>279200</v>
      </c>
      <c r="M15" s="197">
        <v>2500000.0699999998</v>
      </c>
      <c r="N15" s="197">
        <f t="shared" si="0"/>
        <v>99695633.479999989</v>
      </c>
    </row>
    <row r="16" spans="1:16" ht="14.4">
      <c r="A16" s="168"/>
      <c r="B16" s="168"/>
      <c r="C16" s="168"/>
      <c r="D16" s="168"/>
      <c r="E16" s="168"/>
      <c r="F16" s="168"/>
      <c r="G16" s="168"/>
      <c r="H16" s="194" t="s">
        <v>761</v>
      </c>
      <c r="I16" s="197"/>
      <c r="J16" s="168"/>
      <c r="K16" s="168"/>
      <c r="L16" s="168"/>
      <c r="M16" s="168"/>
      <c r="N16" s="197">
        <f>N15-N14</f>
        <v>-5634780.4300000221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M1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BR364"/>
  <sheetViews>
    <sheetView showGridLines="0" tabSelected="1" view="pageBreakPreview" zoomScale="85" zoomScaleNormal="85" zoomScaleSheetLayoutView="85" workbookViewId="0">
      <selection activeCell="H11" sqref="H11"/>
    </sheetView>
  </sheetViews>
  <sheetFormatPr baseColWidth="10" defaultColWidth="14.44140625" defaultRowHeight="15" customHeight="1"/>
  <cols>
    <col min="1" max="1" width="5.44140625" customWidth="1"/>
    <col min="2" max="2" width="5.109375" customWidth="1"/>
    <col min="3" max="3" width="4" customWidth="1"/>
    <col min="4" max="4" width="5.109375" customWidth="1"/>
    <col min="5" max="5" width="5.44140625" customWidth="1"/>
    <col min="6" max="6" width="5.109375" customWidth="1"/>
    <col min="7" max="7" width="6.88671875" customWidth="1"/>
    <col min="8" max="8" width="25.88671875" customWidth="1"/>
    <col min="9" max="9" width="23.5546875" customWidth="1"/>
    <col min="10" max="10" width="14.6640625" customWidth="1"/>
    <col min="11" max="11" width="20.33203125" customWidth="1"/>
    <col min="12" max="12" width="18" customWidth="1"/>
    <col min="13" max="13" width="14.33203125" customWidth="1"/>
    <col min="14" max="14" width="18" customWidth="1"/>
    <col min="15" max="15" width="19.88671875" customWidth="1"/>
    <col min="16" max="16" width="18" customWidth="1"/>
    <col min="17" max="17" width="14.33203125" customWidth="1"/>
    <col min="18" max="18" width="18" customWidth="1"/>
    <col min="19" max="19" width="17.109375" customWidth="1"/>
    <col min="20" max="20" width="14.33203125" customWidth="1"/>
    <col min="21" max="21" width="17.109375" customWidth="1"/>
    <col min="22" max="22" width="18.5546875" customWidth="1"/>
    <col min="23" max="23" width="14.33203125" customWidth="1"/>
    <col min="24" max="24" width="11.109375" customWidth="1"/>
    <col min="25" max="25" width="14.88671875" customWidth="1"/>
    <col min="26" max="26" width="17" customWidth="1"/>
    <col min="27" max="27" width="11.44140625" customWidth="1"/>
    <col min="28" max="28" width="13.5546875" customWidth="1"/>
    <col min="29" max="29" width="15" customWidth="1"/>
    <col min="30" max="30" width="17.44140625" customWidth="1"/>
    <col min="31" max="31" width="11.44140625" customWidth="1"/>
    <col min="32" max="32" width="17.44140625" customWidth="1"/>
    <col min="33" max="33" width="16.109375" customWidth="1"/>
    <col min="34" max="34" width="10.6640625" customWidth="1"/>
    <col min="35" max="35" width="16.109375" customWidth="1"/>
    <col min="36" max="36" width="17.44140625" customWidth="1"/>
    <col min="37" max="37" width="18.33203125" customWidth="1"/>
    <col min="38" max="38" width="10.6640625" customWidth="1"/>
    <col min="39" max="39" width="18.33203125" customWidth="1"/>
    <col min="40" max="40" width="17.88671875" customWidth="1"/>
    <col min="41" max="41" width="10.6640625" customWidth="1"/>
    <col min="42" max="42" width="17.88671875" customWidth="1"/>
    <col min="43" max="43" width="18.33203125" customWidth="1"/>
    <col min="44" max="50" width="7.109375" customWidth="1"/>
    <col min="51" max="51" width="11.44140625" customWidth="1"/>
    <col min="52" max="52" width="11.5546875" customWidth="1"/>
    <col min="53" max="70" width="11.44140625" customWidth="1"/>
  </cols>
  <sheetData>
    <row r="1" spans="1:70" ht="17.399999999999999">
      <c r="A1" s="302" t="s">
        <v>27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  <c r="AR1" s="303"/>
      <c r="AS1" s="303"/>
      <c r="AT1" s="303"/>
      <c r="AU1" s="303"/>
      <c r="AV1" s="303"/>
      <c r="AW1" s="303"/>
      <c r="AX1" s="304"/>
      <c r="AY1" s="16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1:70" ht="17.399999999999999">
      <c r="A2" s="305" t="s">
        <v>28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03"/>
      <c r="AT2" s="303"/>
      <c r="AU2" s="303"/>
      <c r="AV2" s="303"/>
      <c r="AW2" s="303"/>
      <c r="AX2" s="304"/>
      <c r="AY2" s="16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</row>
    <row r="3" spans="1:70" ht="14.4">
      <c r="A3" s="306" t="s">
        <v>29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3"/>
      <c r="AL3" s="303"/>
      <c r="AM3" s="303"/>
      <c r="AN3" s="303"/>
      <c r="AO3" s="303"/>
      <c r="AP3" s="303"/>
      <c r="AQ3" s="303"/>
      <c r="AR3" s="303"/>
      <c r="AS3" s="303"/>
      <c r="AT3" s="303"/>
      <c r="AU3" s="303"/>
      <c r="AV3" s="303"/>
      <c r="AW3" s="303"/>
      <c r="AX3" s="304"/>
      <c r="AY3" s="16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</row>
    <row r="4" spans="1:70" ht="14.4">
      <c r="A4" s="306" t="s">
        <v>778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  <c r="AK4" s="303"/>
      <c r="AL4" s="303"/>
      <c r="AM4" s="303"/>
      <c r="AN4" s="303"/>
      <c r="AO4" s="303"/>
      <c r="AP4" s="303"/>
      <c r="AQ4" s="303"/>
      <c r="AR4" s="303"/>
      <c r="AS4" s="303"/>
      <c r="AT4" s="303"/>
      <c r="AU4" s="303"/>
      <c r="AV4" s="303"/>
      <c r="AW4" s="303"/>
      <c r="AX4" s="304"/>
      <c r="AY4" s="16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</row>
    <row r="5" spans="1:70" ht="17.399999999999999">
      <c r="A5" s="302" t="s">
        <v>4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303"/>
      <c r="AQ5" s="303"/>
      <c r="AR5" s="303"/>
      <c r="AS5" s="303"/>
      <c r="AT5" s="303"/>
      <c r="AU5" s="303"/>
      <c r="AV5" s="303"/>
      <c r="AW5" s="303"/>
      <c r="AX5" s="304"/>
      <c r="AY5" s="18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</row>
    <row r="6" spans="1:70" ht="17.399999999999999">
      <c r="A6" s="302"/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P6" s="303"/>
      <c r="AQ6" s="303"/>
      <c r="AR6" s="303"/>
      <c r="AS6" s="303"/>
      <c r="AT6" s="303"/>
      <c r="AU6" s="303"/>
      <c r="AV6" s="303"/>
      <c r="AW6" s="303"/>
      <c r="AX6" s="304"/>
      <c r="AY6" s="18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</row>
    <row r="7" spans="1:70" ht="31.5" customHeight="1">
      <c r="A7" s="289" t="s">
        <v>30</v>
      </c>
      <c r="B7" s="289" t="s">
        <v>31</v>
      </c>
      <c r="C7" s="307" t="s">
        <v>5</v>
      </c>
      <c r="D7" s="289" t="s">
        <v>6</v>
      </c>
      <c r="E7" s="289" t="s">
        <v>32</v>
      </c>
      <c r="F7" s="289" t="s">
        <v>33</v>
      </c>
      <c r="G7" s="289" t="s">
        <v>34</v>
      </c>
      <c r="H7" s="290" t="s">
        <v>35</v>
      </c>
      <c r="I7" s="286" t="s">
        <v>36</v>
      </c>
      <c r="J7" s="287"/>
      <c r="K7" s="287"/>
      <c r="L7" s="287"/>
      <c r="M7" s="287"/>
      <c r="N7" s="287"/>
      <c r="O7" s="288"/>
      <c r="P7" s="295" t="s">
        <v>37</v>
      </c>
      <c r="Q7" s="287"/>
      <c r="R7" s="287"/>
      <c r="S7" s="287"/>
      <c r="T7" s="287"/>
      <c r="U7" s="287"/>
      <c r="V7" s="288"/>
      <c r="W7" s="295" t="s">
        <v>38</v>
      </c>
      <c r="X7" s="287"/>
      <c r="Y7" s="287"/>
      <c r="Z7" s="287"/>
      <c r="AA7" s="287"/>
      <c r="AB7" s="287"/>
      <c r="AC7" s="288"/>
      <c r="AD7" s="295" t="s">
        <v>39</v>
      </c>
      <c r="AE7" s="287"/>
      <c r="AF7" s="287"/>
      <c r="AG7" s="287"/>
      <c r="AH7" s="287"/>
      <c r="AI7" s="287"/>
      <c r="AJ7" s="288"/>
      <c r="AK7" s="295" t="s">
        <v>40</v>
      </c>
      <c r="AL7" s="287"/>
      <c r="AM7" s="287"/>
      <c r="AN7" s="287"/>
      <c r="AO7" s="287"/>
      <c r="AP7" s="287"/>
      <c r="AQ7" s="288"/>
      <c r="AR7" s="296" t="s">
        <v>41</v>
      </c>
      <c r="AS7" s="297"/>
      <c r="AT7" s="298"/>
      <c r="AU7" s="286" t="s">
        <v>42</v>
      </c>
      <c r="AV7" s="288"/>
      <c r="AW7" s="286" t="s">
        <v>43</v>
      </c>
      <c r="AX7" s="288"/>
      <c r="AY7" s="20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</row>
    <row r="8" spans="1:70" ht="10.5" customHeight="1">
      <c r="A8" s="284"/>
      <c r="B8" s="284"/>
      <c r="C8" s="284"/>
      <c r="D8" s="284"/>
      <c r="E8" s="284"/>
      <c r="F8" s="284"/>
      <c r="G8" s="284"/>
      <c r="H8" s="284"/>
      <c r="I8" s="286" t="s">
        <v>44</v>
      </c>
      <c r="J8" s="287"/>
      <c r="K8" s="288"/>
      <c r="L8" s="286" t="s">
        <v>45</v>
      </c>
      <c r="M8" s="287"/>
      <c r="N8" s="288"/>
      <c r="O8" s="4" t="s">
        <v>46</v>
      </c>
      <c r="P8" s="286" t="s">
        <v>44</v>
      </c>
      <c r="Q8" s="287"/>
      <c r="R8" s="288"/>
      <c r="S8" s="286" t="s">
        <v>45</v>
      </c>
      <c r="T8" s="287"/>
      <c r="U8" s="288"/>
      <c r="V8" s="4" t="s">
        <v>46</v>
      </c>
      <c r="W8" s="286" t="s">
        <v>44</v>
      </c>
      <c r="X8" s="287"/>
      <c r="Y8" s="288"/>
      <c r="Z8" s="286" t="s">
        <v>45</v>
      </c>
      <c r="AA8" s="287"/>
      <c r="AB8" s="288"/>
      <c r="AC8" s="4" t="s">
        <v>46</v>
      </c>
      <c r="AD8" s="286" t="s">
        <v>44</v>
      </c>
      <c r="AE8" s="287"/>
      <c r="AF8" s="288"/>
      <c r="AG8" s="286" t="s">
        <v>45</v>
      </c>
      <c r="AH8" s="287"/>
      <c r="AI8" s="288"/>
      <c r="AJ8" s="4" t="s">
        <v>46</v>
      </c>
      <c r="AK8" s="286" t="s">
        <v>44</v>
      </c>
      <c r="AL8" s="287"/>
      <c r="AM8" s="288"/>
      <c r="AN8" s="286" t="s">
        <v>45</v>
      </c>
      <c r="AO8" s="287"/>
      <c r="AP8" s="288"/>
      <c r="AQ8" s="4" t="s">
        <v>46</v>
      </c>
      <c r="AR8" s="299"/>
      <c r="AS8" s="300"/>
      <c r="AT8" s="301"/>
      <c r="AU8" s="289" t="s">
        <v>47</v>
      </c>
      <c r="AV8" s="289" t="s">
        <v>48</v>
      </c>
      <c r="AW8" s="289" t="s">
        <v>47</v>
      </c>
      <c r="AX8" s="289" t="s">
        <v>48</v>
      </c>
      <c r="AY8" s="20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</row>
    <row r="9" spans="1:70" ht="19.5" customHeight="1">
      <c r="A9" s="284"/>
      <c r="B9" s="284"/>
      <c r="C9" s="284"/>
      <c r="D9" s="284"/>
      <c r="E9" s="284"/>
      <c r="F9" s="284"/>
      <c r="G9" s="284"/>
      <c r="H9" s="285"/>
      <c r="I9" s="4" t="s">
        <v>14</v>
      </c>
      <c r="J9" s="4" t="s">
        <v>49</v>
      </c>
      <c r="K9" s="4" t="s">
        <v>50</v>
      </c>
      <c r="L9" s="4" t="s">
        <v>15</v>
      </c>
      <c r="M9" s="4" t="s">
        <v>49</v>
      </c>
      <c r="N9" s="4" t="s">
        <v>50</v>
      </c>
      <c r="O9" s="4" t="s">
        <v>16</v>
      </c>
      <c r="P9" s="4" t="s">
        <v>14</v>
      </c>
      <c r="Q9" s="4" t="s">
        <v>49</v>
      </c>
      <c r="R9" s="4" t="s">
        <v>50</v>
      </c>
      <c r="S9" s="4" t="s">
        <v>15</v>
      </c>
      <c r="T9" s="4" t="s">
        <v>49</v>
      </c>
      <c r="U9" s="4" t="s">
        <v>50</v>
      </c>
      <c r="V9" s="4" t="s">
        <v>16</v>
      </c>
      <c r="W9" s="4" t="s">
        <v>14</v>
      </c>
      <c r="X9" s="4" t="s">
        <v>49</v>
      </c>
      <c r="Y9" s="4" t="s">
        <v>50</v>
      </c>
      <c r="Z9" s="4" t="s">
        <v>15</v>
      </c>
      <c r="AA9" s="4" t="s">
        <v>49</v>
      </c>
      <c r="AB9" s="4" t="s">
        <v>50</v>
      </c>
      <c r="AC9" s="4" t="s">
        <v>16</v>
      </c>
      <c r="AD9" s="4" t="s">
        <v>14</v>
      </c>
      <c r="AE9" s="4" t="s">
        <v>49</v>
      </c>
      <c r="AF9" s="4" t="s">
        <v>50</v>
      </c>
      <c r="AG9" s="4" t="s">
        <v>15</v>
      </c>
      <c r="AH9" s="4" t="s">
        <v>49</v>
      </c>
      <c r="AI9" s="4" t="s">
        <v>50</v>
      </c>
      <c r="AJ9" s="4" t="s">
        <v>16</v>
      </c>
      <c r="AK9" s="4" t="s">
        <v>14</v>
      </c>
      <c r="AL9" s="4" t="s">
        <v>49</v>
      </c>
      <c r="AM9" s="4" t="s">
        <v>50</v>
      </c>
      <c r="AN9" s="4" t="s">
        <v>15</v>
      </c>
      <c r="AO9" s="4" t="s">
        <v>49</v>
      </c>
      <c r="AP9" s="4" t="s">
        <v>50</v>
      </c>
      <c r="AQ9" s="4" t="s">
        <v>16</v>
      </c>
      <c r="AR9" s="289" t="s">
        <v>51</v>
      </c>
      <c r="AS9" s="289" t="s">
        <v>47</v>
      </c>
      <c r="AT9" s="289" t="s">
        <v>48</v>
      </c>
      <c r="AU9" s="284"/>
      <c r="AV9" s="284"/>
      <c r="AW9" s="284"/>
      <c r="AX9" s="284"/>
      <c r="AY9" s="20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</row>
    <row r="10" spans="1:70" ht="39" customHeight="1">
      <c r="A10" s="285"/>
      <c r="B10" s="285"/>
      <c r="C10" s="285"/>
      <c r="D10" s="285"/>
      <c r="E10" s="285"/>
      <c r="F10" s="285"/>
      <c r="G10" s="285"/>
      <c r="H10" s="4" t="s">
        <v>16</v>
      </c>
      <c r="I10" s="21">
        <f>+I11+I89+I151+I192+I223+I314+I345</f>
        <v>0</v>
      </c>
      <c r="J10" s="21">
        <f t="shared" ref="J10:AQ10" si="0">J50+J11+J89+J151+J192+J223+J314+J345</f>
        <v>0</v>
      </c>
      <c r="K10" s="21">
        <f t="shared" si="0"/>
        <v>0</v>
      </c>
      <c r="L10" s="21">
        <f t="shared" si="0"/>
        <v>0</v>
      </c>
      <c r="M10" s="21">
        <f t="shared" si="0"/>
        <v>0</v>
      </c>
      <c r="N10" s="21">
        <f t="shared" si="0"/>
        <v>0</v>
      </c>
      <c r="O10" s="21">
        <f t="shared" si="0"/>
        <v>0</v>
      </c>
      <c r="P10" s="21">
        <f t="shared" si="0"/>
        <v>0</v>
      </c>
      <c r="Q10" s="21">
        <f t="shared" si="0"/>
        <v>0</v>
      </c>
      <c r="R10" s="21">
        <f t="shared" si="0"/>
        <v>0</v>
      </c>
      <c r="S10" s="21">
        <f t="shared" si="0"/>
        <v>0</v>
      </c>
      <c r="T10" s="21">
        <f t="shared" si="0"/>
        <v>0</v>
      </c>
      <c r="U10" s="21">
        <f t="shared" si="0"/>
        <v>0</v>
      </c>
      <c r="V10" s="21">
        <f t="shared" si="0"/>
        <v>0</v>
      </c>
      <c r="W10" s="21">
        <f t="shared" si="0"/>
        <v>0</v>
      </c>
      <c r="X10" s="21">
        <f t="shared" si="0"/>
        <v>0</v>
      </c>
      <c r="Y10" s="21">
        <f t="shared" si="0"/>
        <v>0</v>
      </c>
      <c r="Z10" s="21">
        <f t="shared" si="0"/>
        <v>0</v>
      </c>
      <c r="AA10" s="21">
        <f t="shared" si="0"/>
        <v>0</v>
      </c>
      <c r="AB10" s="21">
        <f t="shared" si="0"/>
        <v>0</v>
      </c>
      <c r="AC10" s="21">
        <f t="shared" si="0"/>
        <v>0</v>
      </c>
      <c r="AD10" s="21">
        <f t="shared" si="0"/>
        <v>0</v>
      </c>
      <c r="AE10" s="21">
        <f t="shared" si="0"/>
        <v>0</v>
      </c>
      <c r="AF10" s="21">
        <f t="shared" si="0"/>
        <v>0</v>
      </c>
      <c r="AG10" s="21">
        <f t="shared" si="0"/>
        <v>0</v>
      </c>
      <c r="AH10" s="21">
        <f t="shared" si="0"/>
        <v>0</v>
      </c>
      <c r="AI10" s="21">
        <f t="shared" si="0"/>
        <v>0</v>
      </c>
      <c r="AJ10" s="21">
        <f t="shared" si="0"/>
        <v>0</v>
      </c>
      <c r="AK10" s="21">
        <f t="shared" si="0"/>
        <v>0</v>
      </c>
      <c r="AL10" s="21">
        <f t="shared" si="0"/>
        <v>0</v>
      </c>
      <c r="AM10" s="21">
        <f t="shared" si="0"/>
        <v>0</v>
      </c>
      <c r="AN10" s="21">
        <f t="shared" si="0"/>
        <v>0</v>
      </c>
      <c r="AO10" s="21">
        <f t="shared" si="0"/>
        <v>0</v>
      </c>
      <c r="AP10" s="21">
        <f t="shared" si="0"/>
        <v>0</v>
      </c>
      <c r="AQ10" s="21">
        <f t="shared" si="0"/>
        <v>0</v>
      </c>
      <c r="AR10" s="285"/>
      <c r="AS10" s="285"/>
      <c r="AT10" s="285"/>
      <c r="AU10" s="285"/>
      <c r="AV10" s="285"/>
      <c r="AW10" s="285"/>
      <c r="AX10" s="285"/>
      <c r="AY10" s="20"/>
      <c r="AZ10" s="22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</row>
    <row r="11" spans="1:70" ht="38.4">
      <c r="A11" s="23">
        <v>2023</v>
      </c>
      <c r="B11" s="24">
        <v>8309</v>
      </c>
      <c r="C11" s="25" t="s">
        <v>52</v>
      </c>
      <c r="D11" s="26"/>
      <c r="E11" s="26"/>
      <c r="F11" s="26"/>
      <c r="G11" s="26"/>
      <c r="H11" s="27" t="s">
        <v>762</v>
      </c>
      <c r="I11" s="28">
        <f>I12+I19+I29+I43</f>
        <v>0</v>
      </c>
      <c r="J11" s="28">
        <f>J12+J19+J29+J43</f>
        <v>0</v>
      </c>
      <c r="K11" s="28">
        <f t="shared" ref="K11:K275" si="1">I11+J11</f>
        <v>0</v>
      </c>
      <c r="L11" s="28">
        <f>L12+L19+L29+L43</f>
        <v>0</v>
      </c>
      <c r="M11" s="28">
        <f>M12+M19+M29+M43</f>
        <v>0</v>
      </c>
      <c r="N11" s="28">
        <f t="shared" ref="N11:N87" si="2">L11+M11</f>
        <v>0</v>
      </c>
      <c r="O11" s="28">
        <f t="shared" ref="O11:O274" si="3">K11+N11</f>
        <v>0</v>
      </c>
      <c r="P11" s="28">
        <f>P12+P19+P29+P43</f>
        <v>0</v>
      </c>
      <c r="Q11" s="28">
        <f>Q12+Q19+Q29+Q43</f>
        <v>0</v>
      </c>
      <c r="R11" s="28">
        <f t="shared" ref="R11:R272" si="4">P11+Q11</f>
        <v>0</v>
      </c>
      <c r="S11" s="28">
        <f>S12+S19+S29+S43</f>
        <v>0</v>
      </c>
      <c r="T11" s="28">
        <f>T12+T19+T29+T43</f>
        <v>0</v>
      </c>
      <c r="U11" s="28">
        <f t="shared" ref="U11:U87" si="5">S11+T11</f>
        <v>0</v>
      </c>
      <c r="V11" s="28">
        <f t="shared" ref="V11:V272" si="6">R11+U11</f>
        <v>0</v>
      </c>
      <c r="W11" s="28">
        <f>W12+W19+W29+W43</f>
        <v>0</v>
      </c>
      <c r="X11" s="28">
        <f>X12+X19+X29+X43</f>
        <v>0</v>
      </c>
      <c r="Y11" s="28">
        <f t="shared" ref="Y11:Y87" si="7">W11+X11</f>
        <v>0</v>
      </c>
      <c r="Z11" s="28">
        <f>Z12+Z19+Z29+Z43</f>
        <v>0</v>
      </c>
      <c r="AA11" s="28">
        <f>AA12+AA19+AA29+AA43</f>
        <v>0</v>
      </c>
      <c r="AB11" s="28">
        <f t="shared" ref="AB11:AB87" si="8">Z11+AA11</f>
        <v>0</v>
      </c>
      <c r="AC11" s="28">
        <f t="shared" ref="AC11:AC87" si="9">Y11+AB11</f>
        <v>0</v>
      </c>
      <c r="AD11" s="28">
        <f>AD12+AD19+AD29+AD43</f>
        <v>0</v>
      </c>
      <c r="AE11" s="28">
        <f>AE12+AE19+AE29+AE43</f>
        <v>0</v>
      </c>
      <c r="AF11" s="28">
        <f t="shared" ref="AF11:AF272" si="10">AD11+AE11</f>
        <v>0</v>
      </c>
      <c r="AG11" s="28">
        <f>AG12+AG19+AG29+AG43</f>
        <v>0</v>
      </c>
      <c r="AH11" s="28">
        <f>AH12+AH19+AH29+AH43</f>
        <v>0</v>
      </c>
      <c r="AI11" s="28">
        <f t="shared" ref="AI11:AI87" si="11">AG11+AH11</f>
        <v>0</v>
      </c>
      <c r="AJ11" s="28">
        <f t="shared" ref="AJ11:AJ272" si="12">AF11+AI11</f>
        <v>0</v>
      </c>
      <c r="AK11" s="28">
        <f>AK12+AK19+AK29+AK43</f>
        <v>0</v>
      </c>
      <c r="AL11" s="28">
        <f>AL12+AL19+AL29+AL43</f>
        <v>0</v>
      </c>
      <c r="AM11" s="28">
        <f>K11-R11-Y11-AF11</f>
        <v>0</v>
      </c>
      <c r="AN11" s="28">
        <f>AN12+AN19+AN29+AN43</f>
        <v>0</v>
      </c>
      <c r="AO11" s="28">
        <f>AO12+AO19+AO29+AO43</f>
        <v>0</v>
      </c>
      <c r="AP11" s="28">
        <f t="shared" ref="AP11:AQ11" si="13">N11-U11-AB11-AI11</f>
        <v>0</v>
      </c>
      <c r="AQ11" s="28">
        <f t="shared" si="13"/>
        <v>0</v>
      </c>
      <c r="AR11" s="29"/>
      <c r="AS11" s="29"/>
      <c r="AT11" s="29"/>
      <c r="AU11" s="29"/>
      <c r="AV11" s="29"/>
      <c r="AW11" s="29"/>
      <c r="AX11" s="30"/>
      <c r="AY11" s="31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</row>
    <row r="12" spans="1:70" ht="24.75" customHeight="1">
      <c r="A12" s="33">
        <v>2023</v>
      </c>
      <c r="B12" s="34">
        <v>8309</v>
      </c>
      <c r="C12" s="35" t="s">
        <v>52</v>
      </c>
      <c r="D12" s="34">
        <v>2000</v>
      </c>
      <c r="E12" s="34"/>
      <c r="F12" s="34"/>
      <c r="G12" s="34"/>
      <c r="H12" s="36" t="str">
        <f>VLOOKUP(D12,COG!$B$2:$C$858,2,FALSE)</f>
        <v>Materiales y suministros</v>
      </c>
      <c r="I12" s="37">
        <f>I13+I16</f>
        <v>0</v>
      </c>
      <c r="J12" s="37">
        <f t="shared" ref="J12" si="14">J13</f>
        <v>0</v>
      </c>
      <c r="K12" s="37">
        <f t="shared" si="1"/>
        <v>0</v>
      </c>
      <c r="L12" s="37">
        <f t="shared" ref="L12:M12" si="15">L13</f>
        <v>0</v>
      </c>
      <c r="M12" s="37">
        <f t="shared" si="15"/>
        <v>0</v>
      </c>
      <c r="N12" s="37">
        <f t="shared" si="2"/>
        <v>0</v>
      </c>
      <c r="O12" s="37">
        <f t="shared" si="3"/>
        <v>0</v>
      </c>
      <c r="P12" s="37">
        <f t="shared" ref="P12:Q12" si="16">P13</f>
        <v>0</v>
      </c>
      <c r="Q12" s="37">
        <f t="shared" si="16"/>
        <v>0</v>
      </c>
      <c r="R12" s="37">
        <f t="shared" si="4"/>
        <v>0</v>
      </c>
      <c r="S12" s="37">
        <f t="shared" ref="S12:T12" si="17">S13</f>
        <v>0</v>
      </c>
      <c r="T12" s="37">
        <f t="shared" si="17"/>
        <v>0</v>
      </c>
      <c r="U12" s="37">
        <f t="shared" si="5"/>
        <v>0</v>
      </c>
      <c r="V12" s="37">
        <f t="shared" si="6"/>
        <v>0</v>
      </c>
      <c r="W12" s="37">
        <f t="shared" ref="W12:X12" si="18">W13</f>
        <v>0</v>
      </c>
      <c r="X12" s="37">
        <f t="shared" si="18"/>
        <v>0</v>
      </c>
      <c r="Y12" s="37">
        <f t="shared" si="7"/>
        <v>0</v>
      </c>
      <c r="Z12" s="37">
        <f t="shared" ref="Z12:AA12" si="19">Z13</f>
        <v>0</v>
      </c>
      <c r="AA12" s="37">
        <f t="shared" si="19"/>
        <v>0</v>
      </c>
      <c r="AB12" s="37">
        <f t="shared" si="8"/>
        <v>0</v>
      </c>
      <c r="AC12" s="37">
        <f t="shared" si="9"/>
        <v>0</v>
      </c>
      <c r="AD12" s="37">
        <f t="shared" ref="AD12:AE12" si="20">AD13</f>
        <v>0</v>
      </c>
      <c r="AE12" s="37">
        <f t="shared" si="20"/>
        <v>0</v>
      </c>
      <c r="AF12" s="37">
        <f t="shared" si="10"/>
        <v>0</v>
      </c>
      <c r="AG12" s="37">
        <f t="shared" ref="AG12:AH12" si="21">AG13</f>
        <v>0</v>
      </c>
      <c r="AH12" s="37">
        <f t="shared" si="21"/>
        <v>0</v>
      </c>
      <c r="AI12" s="37">
        <f t="shared" si="11"/>
        <v>0</v>
      </c>
      <c r="AJ12" s="37">
        <f t="shared" si="12"/>
        <v>0</v>
      </c>
      <c r="AK12" s="37">
        <f t="shared" ref="AK12:AQ12" si="22">I12-P12-W12-AD12</f>
        <v>0</v>
      </c>
      <c r="AL12" s="37">
        <f t="shared" si="22"/>
        <v>0</v>
      </c>
      <c r="AM12" s="37">
        <f t="shared" si="22"/>
        <v>0</v>
      </c>
      <c r="AN12" s="37">
        <f t="shared" si="22"/>
        <v>0</v>
      </c>
      <c r="AO12" s="37">
        <f t="shared" si="22"/>
        <v>0</v>
      </c>
      <c r="AP12" s="37">
        <f t="shared" si="22"/>
        <v>0</v>
      </c>
      <c r="AQ12" s="37">
        <f t="shared" si="22"/>
        <v>0</v>
      </c>
      <c r="AR12" s="38"/>
      <c r="AS12" s="38"/>
      <c r="AT12" s="38"/>
      <c r="AU12" s="38"/>
      <c r="AV12" s="38"/>
      <c r="AW12" s="38"/>
      <c r="AX12" s="39"/>
      <c r="AY12" s="40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</row>
    <row r="13" spans="1:70" ht="24.75" customHeight="1">
      <c r="A13" s="42">
        <v>2023</v>
      </c>
      <c r="B13" s="43">
        <v>8309</v>
      </c>
      <c r="C13" s="44" t="s">
        <v>52</v>
      </c>
      <c r="D13" s="43">
        <v>2000</v>
      </c>
      <c r="E13" s="43">
        <v>2700</v>
      </c>
      <c r="F13" s="43"/>
      <c r="G13" s="43"/>
      <c r="H13" s="45" t="str">
        <f>VLOOKUP(E13,COG!$B$2:$C$858,2,FALSE)</f>
        <v>Vestuario, blancos, prendas de protección y artículos deportivos</v>
      </c>
      <c r="I13" s="46">
        <f>I14</f>
        <v>0</v>
      </c>
      <c r="J13" s="46">
        <f t="shared" ref="J13" si="23">J14</f>
        <v>0</v>
      </c>
      <c r="K13" s="46">
        <f t="shared" ref="K13:K18" si="24">I13+J13</f>
        <v>0</v>
      </c>
      <c r="L13" s="46">
        <f>L14</f>
        <v>0</v>
      </c>
      <c r="M13" s="46">
        <f t="shared" ref="M13" si="25">M14</f>
        <v>0</v>
      </c>
      <c r="N13" s="46">
        <f t="shared" si="2"/>
        <v>0</v>
      </c>
      <c r="O13" s="46">
        <f>K13+N13</f>
        <v>0</v>
      </c>
      <c r="P13" s="46">
        <f t="shared" ref="P13:Q13" si="26">P14</f>
        <v>0</v>
      </c>
      <c r="Q13" s="46">
        <f t="shared" si="26"/>
        <v>0</v>
      </c>
      <c r="R13" s="46">
        <f t="shared" si="4"/>
        <v>0</v>
      </c>
      <c r="S13" s="46">
        <f t="shared" ref="S13:T13" si="27">S14</f>
        <v>0</v>
      </c>
      <c r="T13" s="46">
        <f t="shared" si="27"/>
        <v>0</v>
      </c>
      <c r="U13" s="46">
        <f t="shared" si="5"/>
        <v>0</v>
      </c>
      <c r="V13" s="46">
        <f t="shared" si="6"/>
        <v>0</v>
      </c>
      <c r="W13" s="46">
        <f t="shared" ref="W13:X13" si="28">W14</f>
        <v>0</v>
      </c>
      <c r="X13" s="46">
        <f t="shared" si="28"/>
        <v>0</v>
      </c>
      <c r="Y13" s="46">
        <f t="shared" si="7"/>
        <v>0</v>
      </c>
      <c r="Z13" s="46">
        <f t="shared" ref="Z13:AA13" si="29">Z14</f>
        <v>0</v>
      </c>
      <c r="AA13" s="46">
        <f t="shared" si="29"/>
        <v>0</v>
      </c>
      <c r="AB13" s="46">
        <f t="shared" si="8"/>
        <v>0</v>
      </c>
      <c r="AC13" s="46">
        <f t="shared" si="9"/>
        <v>0</v>
      </c>
      <c r="AD13" s="46">
        <f t="shared" ref="AD13:AE13" si="30">AD14</f>
        <v>0</v>
      </c>
      <c r="AE13" s="46">
        <f t="shared" si="30"/>
        <v>0</v>
      </c>
      <c r="AF13" s="46">
        <f t="shared" si="10"/>
        <v>0</v>
      </c>
      <c r="AG13" s="46">
        <f t="shared" ref="AG13:AH13" si="31">AG14</f>
        <v>0</v>
      </c>
      <c r="AH13" s="46">
        <f t="shared" si="31"/>
        <v>0</v>
      </c>
      <c r="AI13" s="46">
        <f t="shared" si="11"/>
        <v>0</v>
      </c>
      <c r="AJ13" s="46">
        <f t="shared" si="12"/>
        <v>0</v>
      </c>
      <c r="AK13" s="46">
        <f>I13-P13-W13-AD13</f>
        <v>0</v>
      </c>
      <c r="AL13" s="46">
        <f t="shared" ref="AL13:AP13" si="32">J13-Q13-X13-AE13</f>
        <v>0</v>
      </c>
      <c r="AM13" s="46">
        <f>K13-R13-Y13-AF13</f>
        <v>0</v>
      </c>
      <c r="AN13" s="46">
        <f t="shared" si="32"/>
        <v>0</v>
      </c>
      <c r="AO13" s="46">
        <f t="shared" si="32"/>
        <v>0</v>
      </c>
      <c r="AP13" s="46">
        <f t="shared" si="32"/>
        <v>0</v>
      </c>
      <c r="AQ13" s="46">
        <f>O13-V13-AC13-AJ13</f>
        <v>0</v>
      </c>
      <c r="AR13" s="47"/>
      <c r="AS13" s="47"/>
      <c r="AT13" s="47"/>
      <c r="AU13" s="47"/>
      <c r="AV13" s="47"/>
      <c r="AW13" s="47"/>
      <c r="AX13" s="48"/>
      <c r="AY13" s="40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</row>
    <row r="14" spans="1:70" ht="24.75" customHeight="1">
      <c r="A14" s="49">
        <v>2023</v>
      </c>
      <c r="B14" s="50">
        <v>8309</v>
      </c>
      <c r="C14" s="51" t="s">
        <v>52</v>
      </c>
      <c r="D14" s="50">
        <v>2000</v>
      </c>
      <c r="E14" s="50">
        <v>2700</v>
      </c>
      <c r="F14" s="50">
        <v>271</v>
      </c>
      <c r="G14" s="50"/>
      <c r="H14" s="52" t="str">
        <f>VLOOKUP(F14,COG!$B$2:$C$858,2,FALSE)</f>
        <v>Vestuario y uniformes</v>
      </c>
      <c r="I14" s="53">
        <f>I15</f>
        <v>0</v>
      </c>
      <c r="J14" s="53">
        <f t="shared" ref="J14" si="33">J15</f>
        <v>0</v>
      </c>
      <c r="K14" s="53">
        <f t="shared" si="24"/>
        <v>0</v>
      </c>
      <c r="L14" s="53">
        <f>L15</f>
        <v>0</v>
      </c>
      <c r="M14" s="53">
        <f t="shared" ref="M14" si="34">M15</f>
        <v>0</v>
      </c>
      <c r="N14" s="53">
        <f t="shared" si="2"/>
        <v>0</v>
      </c>
      <c r="O14" s="53">
        <f>K14+N14</f>
        <v>0</v>
      </c>
      <c r="P14" s="53">
        <f t="shared" ref="P14:Q14" si="35">P15</f>
        <v>0</v>
      </c>
      <c r="Q14" s="53">
        <f t="shared" si="35"/>
        <v>0</v>
      </c>
      <c r="R14" s="53">
        <f t="shared" si="4"/>
        <v>0</v>
      </c>
      <c r="S14" s="53">
        <f t="shared" ref="S14:T14" si="36">S15</f>
        <v>0</v>
      </c>
      <c r="T14" s="53">
        <f t="shared" si="36"/>
        <v>0</v>
      </c>
      <c r="U14" s="53">
        <f t="shared" si="5"/>
        <v>0</v>
      </c>
      <c r="V14" s="53">
        <f t="shared" si="6"/>
        <v>0</v>
      </c>
      <c r="W14" s="53">
        <f t="shared" ref="W14:X14" si="37">W15</f>
        <v>0</v>
      </c>
      <c r="X14" s="53">
        <f t="shared" si="37"/>
        <v>0</v>
      </c>
      <c r="Y14" s="53">
        <f t="shared" si="7"/>
        <v>0</v>
      </c>
      <c r="Z14" s="53">
        <f t="shared" ref="Z14:AA14" si="38">Z15</f>
        <v>0</v>
      </c>
      <c r="AA14" s="53">
        <f t="shared" si="38"/>
        <v>0</v>
      </c>
      <c r="AB14" s="53">
        <f t="shared" si="8"/>
        <v>0</v>
      </c>
      <c r="AC14" s="53">
        <f t="shared" si="9"/>
        <v>0</v>
      </c>
      <c r="AD14" s="53">
        <f t="shared" ref="AD14:AE14" si="39">AD15</f>
        <v>0</v>
      </c>
      <c r="AE14" s="53">
        <f t="shared" si="39"/>
        <v>0</v>
      </c>
      <c r="AF14" s="53">
        <f t="shared" si="10"/>
        <v>0</v>
      </c>
      <c r="AG14" s="53">
        <f t="shared" ref="AG14:AH14" si="40">AG15</f>
        <v>0</v>
      </c>
      <c r="AH14" s="53">
        <f t="shared" si="40"/>
        <v>0</v>
      </c>
      <c r="AI14" s="53">
        <f t="shared" si="11"/>
        <v>0</v>
      </c>
      <c r="AJ14" s="53">
        <f t="shared" si="12"/>
        <v>0</v>
      </c>
      <c r="AK14" s="53">
        <f>I14-P14-W14-AD14</f>
        <v>0</v>
      </c>
      <c r="AL14" s="53">
        <f t="shared" ref="AL14:AQ14" si="41">J14-Q14-X14-AE14</f>
        <v>0</v>
      </c>
      <c r="AM14" s="53">
        <f t="shared" si="41"/>
        <v>0</v>
      </c>
      <c r="AN14" s="53">
        <f t="shared" si="41"/>
        <v>0</v>
      </c>
      <c r="AO14" s="53">
        <f t="shared" si="41"/>
        <v>0</v>
      </c>
      <c r="AP14" s="53">
        <f t="shared" si="41"/>
        <v>0</v>
      </c>
      <c r="AQ14" s="53">
        <f t="shared" si="41"/>
        <v>0</v>
      </c>
      <c r="AR14" s="54"/>
      <c r="AS14" s="54"/>
      <c r="AT14" s="55"/>
      <c r="AU14" s="55"/>
      <c r="AV14" s="55"/>
      <c r="AW14" s="55"/>
      <c r="AX14" s="56"/>
      <c r="AY14" s="40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</row>
    <row r="15" spans="1:70" ht="24.75" customHeight="1">
      <c r="A15" s="57">
        <v>2023</v>
      </c>
      <c r="B15" s="58">
        <v>8309</v>
      </c>
      <c r="C15" s="59" t="s">
        <v>52</v>
      </c>
      <c r="D15" s="58">
        <v>2000</v>
      </c>
      <c r="E15" s="58">
        <v>2700</v>
      </c>
      <c r="F15" s="58">
        <v>271</v>
      </c>
      <c r="G15" s="58">
        <v>27101</v>
      </c>
      <c r="H15" s="60" t="str">
        <f>VLOOKUP(G15,COG!$B$2:$C$858,2,FALSE)</f>
        <v>Vestuario y uniformes</v>
      </c>
      <c r="I15" s="61">
        <v>0</v>
      </c>
      <c r="J15" s="61">
        <v>0</v>
      </c>
      <c r="K15" s="61">
        <f t="shared" si="24"/>
        <v>0</v>
      </c>
      <c r="L15" s="61">
        <v>0</v>
      </c>
      <c r="M15" s="61">
        <v>0</v>
      </c>
      <c r="N15" s="61">
        <f>L15+M15</f>
        <v>0</v>
      </c>
      <c r="O15" s="61">
        <f>K15+N15</f>
        <v>0</v>
      </c>
      <c r="P15" s="61">
        <v>0</v>
      </c>
      <c r="Q15" s="61">
        <v>0</v>
      </c>
      <c r="R15" s="61">
        <f t="shared" si="4"/>
        <v>0</v>
      </c>
      <c r="S15" s="61">
        <v>0</v>
      </c>
      <c r="T15" s="61">
        <v>0</v>
      </c>
      <c r="U15" s="61">
        <f t="shared" si="5"/>
        <v>0</v>
      </c>
      <c r="V15" s="61">
        <f t="shared" si="6"/>
        <v>0</v>
      </c>
      <c r="W15" s="61">
        <v>0</v>
      </c>
      <c r="X15" s="61">
        <v>0</v>
      </c>
      <c r="Y15" s="61">
        <f t="shared" si="7"/>
        <v>0</v>
      </c>
      <c r="Z15" s="61">
        <v>0</v>
      </c>
      <c r="AA15" s="61">
        <v>0</v>
      </c>
      <c r="AB15" s="61">
        <f t="shared" si="8"/>
        <v>0</v>
      </c>
      <c r="AC15" s="61">
        <f t="shared" si="9"/>
        <v>0</v>
      </c>
      <c r="AD15" s="61">
        <v>0</v>
      </c>
      <c r="AE15" s="61">
        <v>0</v>
      </c>
      <c r="AF15" s="61">
        <f t="shared" si="10"/>
        <v>0</v>
      </c>
      <c r="AG15" s="61">
        <v>0</v>
      </c>
      <c r="AH15" s="61">
        <v>0</v>
      </c>
      <c r="AI15" s="61">
        <f t="shared" si="11"/>
        <v>0</v>
      </c>
      <c r="AJ15" s="61">
        <f t="shared" si="12"/>
        <v>0</v>
      </c>
      <c r="AK15" s="61">
        <f t="shared" ref="AK15:AQ15" si="42">I15-P15-W15-AD15</f>
        <v>0</v>
      </c>
      <c r="AL15" s="61">
        <f t="shared" si="42"/>
        <v>0</v>
      </c>
      <c r="AM15" s="61">
        <f t="shared" si="42"/>
        <v>0</v>
      </c>
      <c r="AN15" s="61">
        <f t="shared" si="42"/>
        <v>0</v>
      </c>
      <c r="AO15" s="61">
        <f t="shared" si="42"/>
        <v>0</v>
      </c>
      <c r="AP15" s="61">
        <f t="shared" si="42"/>
        <v>0</v>
      </c>
      <c r="AQ15" s="61">
        <f t="shared" si="42"/>
        <v>0</v>
      </c>
      <c r="AR15" s="62"/>
      <c r="AS15" s="62"/>
      <c r="AT15" s="63"/>
      <c r="AU15" s="63"/>
      <c r="AV15" s="63"/>
      <c r="AW15" s="63"/>
      <c r="AX15" s="64"/>
      <c r="AY15" s="40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</row>
    <row r="16" spans="1:70" ht="24.75" customHeight="1">
      <c r="A16" s="207">
        <v>2023</v>
      </c>
      <c r="B16" s="208">
        <v>8309</v>
      </c>
      <c r="C16" s="209" t="s">
        <v>52</v>
      </c>
      <c r="D16" s="208">
        <v>2000</v>
      </c>
      <c r="E16" s="208">
        <v>2800</v>
      </c>
      <c r="F16" s="208"/>
      <c r="G16" s="208"/>
      <c r="H16" s="210" t="str">
        <f>VLOOKUP(E16,COG!$B$2:$C$858,2,FALSE)</f>
        <v>Materiales y suministros para seguridad</v>
      </c>
      <c r="I16" s="211">
        <f>I17</f>
        <v>0</v>
      </c>
      <c r="J16" s="211">
        <v>0</v>
      </c>
      <c r="K16" s="211">
        <f t="shared" si="24"/>
        <v>0</v>
      </c>
      <c r="L16" s="211">
        <f>L17</f>
        <v>0</v>
      </c>
      <c r="M16" s="211">
        <v>0</v>
      </c>
      <c r="N16" s="211">
        <f t="shared" ref="N16" si="43">L16+M16</f>
        <v>0</v>
      </c>
      <c r="O16" s="211">
        <f>K16+N16</f>
        <v>0</v>
      </c>
      <c r="P16" s="211">
        <v>0</v>
      </c>
      <c r="Q16" s="211">
        <v>0</v>
      </c>
      <c r="R16" s="211">
        <f t="shared" ref="R16" si="44">P16+Q16</f>
        <v>0</v>
      </c>
      <c r="S16" s="211">
        <v>0</v>
      </c>
      <c r="T16" s="211">
        <v>0</v>
      </c>
      <c r="U16" s="211">
        <f t="shared" ref="U16" si="45">S16+T16</f>
        <v>0</v>
      </c>
      <c r="V16" s="211">
        <f t="shared" ref="V16" si="46">R16+U16</f>
        <v>0</v>
      </c>
      <c r="W16" s="211">
        <v>0</v>
      </c>
      <c r="X16" s="211">
        <v>0</v>
      </c>
      <c r="Y16" s="211">
        <f t="shared" ref="Y16" si="47">W16+X16</f>
        <v>0</v>
      </c>
      <c r="Z16" s="211">
        <v>0</v>
      </c>
      <c r="AA16" s="211">
        <v>0</v>
      </c>
      <c r="AB16" s="211">
        <f t="shared" ref="AB16" si="48">Z16+AA16</f>
        <v>0</v>
      </c>
      <c r="AC16" s="211">
        <f t="shared" ref="AC16" si="49">Y16+AB16</f>
        <v>0</v>
      </c>
      <c r="AD16" s="211">
        <v>0</v>
      </c>
      <c r="AE16" s="211">
        <v>0</v>
      </c>
      <c r="AF16" s="211">
        <f t="shared" ref="AF16" si="50">AD16+AE16</f>
        <v>0</v>
      </c>
      <c r="AG16" s="211">
        <v>0</v>
      </c>
      <c r="AH16" s="211">
        <v>0</v>
      </c>
      <c r="AI16" s="211">
        <f t="shared" ref="AI16" si="51">AG16+AH16</f>
        <v>0</v>
      </c>
      <c r="AJ16" s="211">
        <f t="shared" ref="AJ16" si="52">AF16+AI16</f>
        <v>0</v>
      </c>
      <c r="AK16" s="211">
        <f t="shared" ref="AK16" si="53">I16-P16-W16-AD16</f>
        <v>0</v>
      </c>
      <c r="AL16" s="211">
        <f t="shared" ref="AL16" si="54">J16-Q16-X16-AE16</f>
        <v>0</v>
      </c>
      <c r="AM16" s="211">
        <f t="shared" ref="AM16" si="55">K16-R16-Y16-AF16</f>
        <v>0</v>
      </c>
      <c r="AN16" s="211">
        <f t="shared" ref="AN16" si="56">L16-S16-Z16-AG16</f>
        <v>0</v>
      </c>
      <c r="AO16" s="211">
        <f t="shared" ref="AO16" si="57">M16-T16-AA16-AH16</f>
        <v>0</v>
      </c>
      <c r="AP16" s="211">
        <f t="shared" ref="AP16" si="58">N16-U16-AB16-AI16</f>
        <v>0</v>
      </c>
      <c r="AQ16" s="211">
        <f t="shared" ref="AQ16" si="59">O16-V16-AC16-AJ16</f>
        <v>0</v>
      </c>
      <c r="AR16" s="212"/>
      <c r="AS16" s="212"/>
      <c r="AT16" s="279"/>
      <c r="AU16" s="279"/>
      <c r="AV16" s="279"/>
      <c r="AW16" s="279"/>
      <c r="AX16" s="280"/>
      <c r="AY16" s="40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</row>
    <row r="17" spans="1:70" ht="24.75" customHeight="1">
      <c r="A17" s="214">
        <v>2023</v>
      </c>
      <c r="B17" s="215">
        <v>8309</v>
      </c>
      <c r="C17" s="216" t="s">
        <v>52</v>
      </c>
      <c r="D17" s="215">
        <v>2000</v>
      </c>
      <c r="E17" s="215">
        <v>2700</v>
      </c>
      <c r="F17" s="215">
        <v>283</v>
      </c>
      <c r="G17" s="215"/>
      <c r="H17" s="217" t="str">
        <f>VLOOKUP(F17,COG!$B$2:$C$858,2,FALSE)</f>
        <v>Prendas de protección para seguridad pública y nacional</v>
      </c>
      <c r="I17" s="218">
        <f>I18</f>
        <v>0</v>
      </c>
      <c r="J17" s="218">
        <v>0</v>
      </c>
      <c r="K17" s="218">
        <f t="shared" si="24"/>
        <v>0</v>
      </c>
      <c r="L17" s="218">
        <f>L18</f>
        <v>0</v>
      </c>
      <c r="M17" s="218">
        <v>0</v>
      </c>
      <c r="N17" s="218">
        <f t="shared" ref="N17" si="60">L17+M17</f>
        <v>0</v>
      </c>
      <c r="O17" s="218">
        <f t="shared" ref="O17" si="61">K17+N17</f>
        <v>0</v>
      </c>
      <c r="P17" s="218">
        <v>0</v>
      </c>
      <c r="Q17" s="218">
        <v>0</v>
      </c>
      <c r="R17" s="218">
        <f t="shared" ref="R17:R18" si="62">P17+Q17</f>
        <v>0</v>
      </c>
      <c r="S17" s="218">
        <v>0</v>
      </c>
      <c r="T17" s="218">
        <v>0</v>
      </c>
      <c r="U17" s="218">
        <f t="shared" ref="U17:U18" si="63">S17+T17</f>
        <v>0</v>
      </c>
      <c r="V17" s="218">
        <f t="shared" ref="V17:V18" si="64">R17+U17</f>
        <v>0</v>
      </c>
      <c r="W17" s="218">
        <v>0</v>
      </c>
      <c r="X17" s="218">
        <v>0</v>
      </c>
      <c r="Y17" s="218">
        <f t="shared" ref="Y17:Y18" si="65">W17+X17</f>
        <v>0</v>
      </c>
      <c r="Z17" s="218">
        <v>0</v>
      </c>
      <c r="AA17" s="218">
        <v>0</v>
      </c>
      <c r="AB17" s="218">
        <f t="shared" ref="AB17:AB18" si="66">Z17+AA17</f>
        <v>0</v>
      </c>
      <c r="AC17" s="218">
        <f t="shared" ref="AC17:AC18" si="67">Y17+AB17</f>
        <v>0</v>
      </c>
      <c r="AD17" s="218">
        <v>0</v>
      </c>
      <c r="AE17" s="218">
        <v>0</v>
      </c>
      <c r="AF17" s="218">
        <f t="shared" ref="AF17:AF18" si="68">AD17+AE17</f>
        <v>0</v>
      </c>
      <c r="AG17" s="218">
        <v>0</v>
      </c>
      <c r="AH17" s="218">
        <v>0</v>
      </c>
      <c r="AI17" s="218">
        <f t="shared" ref="AI17:AI18" si="69">AG17+AH17</f>
        <v>0</v>
      </c>
      <c r="AJ17" s="218">
        <f t="shared" ref="AJ17:AJ18" si="70">AF17+AI17</f>
        <v>0</v>
      </c>
      <c r="AK17" s="218">
        <f t="shared" ref="AK17:AK18" si="71">I17-P17-W17-AD17</f>
        <v>0</v>
      </c>
      <c r="AL17" s="218">
        <f t="shared" ref="AL17:AL18" si="72">J17-Q17-X17-AE17</f>
        <v>0</v>
      </c>
      <c r="AM17" s="218">
        <f t="shared" ref="AM17:AM18" si="73">K17-R17-Y17-AF17</f>
        <v>0</v>
      </c>
      <c r="AN17" s="218">
        <f t="shared" ref="AN17:AN18" si="74">L17-S17-Z17-AG17</f>
        <v>0</v>
      </c>
      <c r="AO17" s="218">
        <f t="shared" ref="AO17:AO18" si="75">M17-T17-AA17-AH17</f>
        <v>0</v>
      </c>
      <c r="AP17" s="218">
        <f t="shared" ref="AP17:AP18" si="76">N17-U17-AB17-AI17</f>
        <v>0</v>
      </c>
      <c r="AQ17" s="218">
        <f t="shared" ref="AQ17:AQ18" si="77">O17-V17-AC17-AJ17</f>
        <v>0</v>
      </c>
      <c r="AR17" s="219"/>
      <c r="AS17" s="219"/>
      <c r="AT17" s="281"/>
      <c r="AU17" s="281"/>
      <c r="AV17" s="281"/>
      <c r="AW17" s="281"/>
      <c r="AX17" s="282"/>
      <c r="AY17" s="40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</row>
    <row r="18" spans="1:70" ht="24.75" customHeight="1">
      <c r="A18" s="57">
        <v>2023</v>
      </c>
      <c r="B18" s="58">
        <v>8309</v>
      </c>
      <c r="C18" s="59" t="s">
        <v>52</v>
      </c>
      <c r="D18" s="58">
        <v>2000</v>
      </c>
      <c r="E18" s="58">
        <v>2700</v>
      </c>
      <c r="F18" s="58">
        <v>283</v>
      </c>
      <c r="G18" s="58">
        <v>28301</v>
      </c>
      <c r="H18" s="60" t="str">
        <f>VLOOKUP(G18,COG!$B$2:$C$858,2,FALSE)</f>
        <v>Prendas de protección para seguridad pública y nacional</v>
      </c>
      <c r="I18" s="61">
        <v>0</v>
      </c>
      <c r="J18" s="61">
        <v>0</v>
      </c>
      <c r="K18" s="61">
        <f t="shared" si="24"/>
        <v>0</v>
      </c>
      <c r="L18" s="61">
        <v>0</v>
      </c>
      <c r="M18" s="61">
        <v>0</v>
      </c>
      <c r="N18" s="61">
        <f>L18+M18</f>
        <v>0</v>
      </c>
      <c r="O18" s="61">
        <f>K18+N18</f>
        <v>0</v>
      </c>
      <c r="P18" s="61">
        <v>0</v>
      </c>
      <c r="Q18" s="61">
        <v>0</v>
      </c>
      <c r="R18" s="61">
        <f t="shared" si="62"/>
        <v>0</v>
      </c>
      <c r="S18" s="61">
        <v>0</v>
      </c>
      <c r="T18" s="61">
        <v>0</v>
      </c>
      <c r="U18" s="61">
        <f t="shared" si="63"/>
        <v>0</v>
      </c>
      <c r="V18" s="61">
        <f t="shared" si="64"/>
        <v>0</v>
      </c>
      <c r="W18" s="61">
        <v>0</v>
      </c>
      <c r="X18" s="61">
        <v>0</v>
      </c>
      <c r="Y18" s="61">
        <f t="shared" si="65"/>
        <v>0</v>
      </c>
      <c r="Z18" s="61">
        <v>0</v>
      </c>
      <c r="AA18" s="61">
        <v>0</v>
      </c>
      <c r="AB18" s="61">
        <f t="shared" si="66"/>
        <v>0</v>
      </c>
      <c r="AC18" s="61">
        <f t="shared" si="67"/>
        <v>0</v>
      </c>
      <c r="AD18" s="61">
        <v>0</v>
      </c>
      <c r="AE18" s="61">
        <v>0</v>
      </c>
      <c r="AF18" s="61">
        <f t="shared" si="68"/>
        <v>0</v>
      </c>
      <c r="AG18" s="61">
        <v>0</v>
      </c>
      <c r="AH18" s="61">
        <v>0</v>
      </c>
      <c r="AI18" s="61">
        <f t="shared" si="69"/>
        <v>0</v>
      </c>
      <c r="AJ18" s="61">
        <f t="shared" si="70"/>
        <v>0</v>
      </c>
      <c r="AK18" s="61">
        <f t="shared" si="71"/>
        <v>0</v>
      </c>
      <c r="AL18" s="61">
        <f t="shared" si="72"/>
        <v>0</v>
      </c>
      <c r="AM18" s="61">
        <f t="shared" si="73"/>
        <v>0</v>
      </c>
      <c r="AN18" s="61">
        <f t="shared" si="74"/>
        <v>0</v>
      </c>
      <c r="AO18" s="61">
        <f t="shared" si="75"/>
        <v>0</v>
      </c>
      <c r="AP18" s="61">
        <f t="shared" si="76"/>
        <v>0</v>
      </c>
      <c r="AQ18" s="61">
        <f t="shared" si="77"/>
        <v>0</v>
      </c>
      <c r="AR18" s="62"/>
      <c r="AS18" s="62"/>
      <c r="AT18" s="63"/>
      <c r="AU18" s="63"/>
      <c r="AV18" s="63"/>
      <c r="AW18" s="63"/>
      <c r="AX18" s="64"/>
      <c r="AY18" s="40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</row>
    <row r="19" spans="1:70" ht="24.75" hidden="1" customHeight="1">
      <c r="A19" s="33">
        <v>2023</v>
      </c>
      <c r="B19" s="34">
        <v>8309</v>
      </c>
      <c r="C19" s="35" t="s">
        <v>52</v>
      </c>
      <c r="D19" s="34">
        <v>3000</v>
      </c>
      <c r="E19" s="34"/>
      <c r="F19" s="34"/>
      <c r="G19" s="34"/>
      <c r="H19" s="36" t="str">
        <f>VLOOKUP(D19,COG!$B$2:$C$858,2,FALSE)</f>
        <v xml:space="preserve">Servicios generales </v>
      </c>
      <c r="I19" s="37">
        <f t="shared" ref="I19:J19" si="78">I20</f>
        <v>0</v>
      </c>
      <c r="J19" s="37">
        <f t="shared" si="78"/>
        <v>0</v>
      </c>
      <c r="K19" s="37">
        <f t="shared" si="1"/>
        <v>0</v>
      </c>
      <c r="L19" s="37">
        <f t="shared" ref="L19:M19" si="79">L20</f>
        <v>0</v>
      </c>
      <c r="M19" s="37">
        <f t="shared" si="79"/>
        <v>0</v>
      </c>
      <c r="N19" s="37">
        <f t="shared" si="2"/>
        <v>0</v>
      </c>
      <c r="O19" s="37">
        <f t="shared" si="3"/>
        <v>0</v>
      </c>
      <c r="P19" s="37">
        <f t="shared" ref="P19:Q19" si="80">P20</f>
        <v>0</v>
      </c>
      <c r="Q19" s="37">
        <f t="shared" si="80"/>
        <v>0</v>
      </c>
      <c r="R19" s="37">
        <f t="shared" si="4"/>
        <v>0</v>
      </c>
      <c r="S19" s="37">
        <f t="shared" ref="S19:T19" si="81">S20</f>
        <v>0</v>
      </c>
      <c r="T19" s="37">
        <f t="shared" si="81"/>
        <v>0</v>
      </c>
      <c r="U19" s="37">
        <f t="shared" si="5"/>
        <v>0</v>
      </c>
      <c r="V19" s="37">
        <f t="shared" si="6"/>
        <v>0</v>
      </c>
      <c r="W19" s="37">
        <f t="shared" ref="W19:X19" si="82">W20</f>
        <v>0</v>
      </c>
      <c r="X19" s="37">
        <f t="shared" si="82"/>
        <v>0</v>
      </c>
      <c r="Y19" s="37">
        <f t="shared" si="7"/>
        <v>0</v>
      </c>
      <c r="Z19" s="37">
        <f t="shared" ref="Z19:AA19" si="83">Z20</f>
        <v>0</v>
      </c>
      <c r="AA19" s="37">
        <f t="shared" si="83"/>
        <v>0</v>
      </c>
      <c r="AB19" s="37">
        <f t="shared" si="8"/>
        <v>0</v>
      </c>
      <c r="AC19" s="37">
        <f t="shared" si="9"/>
        <v>0</v>
      </c>
      <c r="AD19" s="37">
        <f t="shared" ref="AD19:AE19" si="84">AD20</f>
        <v>0</v>
      </c>
      <c r="AE19" s="37">
        <f t="shared" si="84"/>
        <v>0</v>
      </c>
      <c r="AF19" s="37">
        <f t="shared" si="10"/>
        <v>0</v>
      </c>
      <c r="AG19" s="37">
        <f t="shared" ref="AG19:AH19" si="85">AG20</f>
        <v>0</v>
      </c>
      <c r="AH19" s="37">
        <f t="shared" si="85"/>
        <v>0</v>
      </c>
      <c r="AI19" s="37">
        <f t="shared" si="11"/>
        <v>0</v>
      </c>
      <c r="AJ19" s="37">
        <f t="shared" si="12"/>
        <v>0</v>
      </c>
      <c r="AK19" s="37">
        <f t="shared" ref="AK19:AQ19" si="86">I19-P19-W19-AD19</f>
        <v>0</v>
      </c>
      <c r="AL19" s="37">
        <f t="shared" si="86"/>
        <v>0</v>
      </c>
      <c r="AM19" s="37">
        <f t="shared" si="86"/>
        <v>0</v>
      </c>
      <c r="AN19" s="37">
        <f t="shared" si="86"/>
        <v>0</v>
      </c>
      <c r="AO19" s="37">
        <f t="shared" si="86"/>
        <v>0</v>
      </c>
      <c r="AP19" s="37">
        <f t="shared" si="86"/>
        <v>0</v>
      </c>
      <c r="AQ19" s="37">
        <f t="shared" si="86"/>
        <v>0</v>
      </c>
      <c r="AR19" s="38"/>
      <c r="AS19" s="38"/>
      <c r="AT19" s="38"/>
      <c r="AU19" s="38"/>
      <c r="AV19" s="38"/>
      <c r="AW19" s="38"/>
      <c r="AX19" s="39"/>
      <c r="AY19" s="40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</row>
    <row r="20" spans="1:70" ht="24.75" hidden="1" customHeight="1">
      <c r="A20" s="42">
        <v>2023</v>
      </c>
      <c r="B20" s="43">
        <v>8309</v>
      </c>
      <c r="C20" s="44" t="s">
        <v>52</v>
      </c>
      <c r="D20" s="43">
        <v>3000</v>
      </c>
      <c r="E20" s="43">
        <v>3300</v>
      </c>
      <c r="F20" s="43"/>
      <c r="G20" s="43"/>
      <c r="H20" s="45" t="str">
        <f>VLOOKUP(E20,COG!$B$2:$C$858,2,FALSE)</f>
        <v xml:space="preserve">Servicios profesionales, cientificos, técnicos y otros servicios </v>
      </c>
      <c r="I20" s="46">
        <f t="shared" ref="I20:J20" si="87">I21+I23+I25+I27</f>
        <v>0</v>
      </c>
      <c r="J20" s="46">
        <f t="shared" si="87"/>
        <v>0</v>
      </c>
      <c r="K20" s="46">
        <f t="shared" si="1"/>
        <v>0</v>
      </c>
      <c r="L20" s="46">
        <f t="shared" ref="L20:M20" si="88">L21+L23+L25+L27</f>
        <v>0</v>
      </c>
      <c r="M20" s="46">
        <f t="shared" si="88"/>
        <v>0</v>
      </c>
      <c r="N20" s="46">
        <f t="shared" si="2"/>
        <v>0</v>
      </c>
      <c r="O20" s="46">
        <f t="shared" si="3"/>
        <v>0</v>
      </c>
      <c r="P20" s="46">
        <f t="shared" ref="P20:Q20" si="89">P21+P23+P25+P27</f>
        <v>0</v>
      </c>
      <c r="Q20" s="46">
        <f t="shared" si="89"/>
        <v>0</v>
      </c>
      <c r="R20" s="46">
        <f t="shared" si="4"/>
        <v>0</v>
      </c>
      <c r="S20" s="46">
        <f t="shared" ref="S20:T20" si="90">S21+S23+S25+S27</f>
        <v>0</v>
      </c>
      <c r="T20" s="46">
        <f t="shared" si="90"/>
        <v>0</v>
      </c>
      <c r="U20" s="46">
        <f t="shared" si="5"/>
        <v>0</v>
      </c>
      <c r="V20" s="46">
        <f t="shared" si="6"/>
        <v>0</v>
      </c>
      <c r="W20" s="46">
        <f t="shared" ref="W20:X20" si="91">W21+W23+W25+W27</f>
        <v>0</v>
      </c>
      <c r="X20" s="46">
        <f t="shared" si="91"/>
        <v>0</v>
      </c>
      <c r="Y20" s="46">
        <f t="shared" si="7"/>
        <v>0</v>
      </c>
      <c r="Z20" s="46">
        <f t="shared" ref="Z20:AA20" si="92">Z21+Z23+Z25+Z27</f>
        <v>0</v>
      </c>
      <c r="AA20" s="46">
        <f t="shared" si="92"/>
        <v>0</v>
      </c>
      <c r="AB20" s="46">
        <f t="shared" si="8"/>
        <v>0</v>
      </c>
      <c r="AC20" s="46">
        <f t="shared" si="9"/>
        <v>0</v>
      </c>
      <c r="AD20" s="46">
        <f t="shared" ref="AD20:AE20" si="93">AD21+AD23+AD25+AD27</f>
        <v>0</v>
      </c>
      <c r="AE20" s="46">
        <f t="shared" si="93"/>
        <v>0</v>
      </c>
      <c r="AF20" s="46">
        <f t="shared" si="10"/>
        <v>0</v>
      </c>
      <c r="AG20" s="46">
        <f t="shared" ref="AG20:AH20" si="94">AG21+AG23+AG25+AG27</f>
        <v>0</v>
      </c>
      <c r="AH20" s="46">
        <f t="shared" si="94"/>
        <v>0</v>
      </c>
      <c r="AI20" s="46">
        <f t="shared" si="11"/>
        <v>0</v>
      </c>
      <c r="AJ20" s="46">
        <f t="shared" si="12"/>
        <v>0</v>
      </c>
      <c r="AK20" s="46">
        <f t="shared" ref="AK20:AL20" si="95">AK21+AK23+AK25+AK27</f>
        <v>0</v>
      </c>
      <c r="AL20" s="46">
        <f t="shared" si="95"/>
        <v>0</v>
      </c>
      <c r="AM20" s="46">
        <f>K20-R20-Y20-AF20</f>
        <v>0</v>
      </c>
      <c r="AN20" s="46">
        <f t="shared" ref="AN20:AO20" si="96">AN21+AN23+AN25+AN27</f>
        <v>0</v>
      </c>
      <c r="AO20" s="46">
        <f t="shared" si="96"/>
        <v>0</v>
      </c>
      <c r="AP20" s="46">
        <f t="shared" ref="AP20:AQ20" si="97">N20-U20-AB20-AI20</f>
        <v>0</v>
      </c>
      <c r="AQ20" s="46">
        <f t="shared" si="97"/>
        <v>0</v>
      </c>
      <c r="AR20" s="47"/>
      <c r="AS20" s="47"/>
      <c r="AT20" s="47"/>
      <c r="AU20" s="47"/>
      <c r="AV20" s="47"/>
      <c r="AW20" s="47"/>
      <c r="AX20" s="48"/>
      <c r="AY20" s="40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</row>
    <row r="21" spans="1:70" ht="24.75" hidden="1" customHeight="1">
      <c r="A21" s="49">
        <v>2023</v>
      </c>
      <c r="B21" s="50">
        <v>8309</v>
      </c>
      <c r="C21" s="51" t="s">
        <v>52</v>
      </c>
      <c r="D21" s="50">
        <v>3000</v>
      </c>
      <c r="E21" s="50">
        <v>3300</v>
      </c>
      <c r="F21" s="50">
        <v>335</v>
      </c>
      <c r="G21" s="50"/>
      <c r="H21" s="52" t="str">
        <f>VLOOKUP(F21,COG!$B$2:$C$858,2,FALSE)</f>
        <v>Servicios de investigación científica y desarrollo</v>
      </c>
      <c r="I21" s="53">
        <f t="shared" ref="I21:J21" si="98">I22</f>
        <v>0</v>
      </c>
      <c r="J21" s="53">
        <f t="shared" si="98"/>
        <v>0</v>
      </c>
      <c r="K21" s="53">
        <f t="shared" si="1"/>
        <v>0</v>
      </c>
      <c r="L21" s="53">
        <f t="shared" ref="L21:M21" si="99">L22</f>
        <v>0</v>
      </c>
      <c r="M21" s="53">
        <f t="shared" si="99"/>
        <v>0</v>
      </c>
      <c r="N21" s="53">
        <f t="shared" si="2"/>
        <v>0</v>
      </c>
      <c r="O21" s="53">
        <f t="shared" si="3"/>
        <v>0</v>
      </c>
      <c r="P21" s="53">
        <f t="shared" ref="P21:Q21" si="100">P22</f>
        <v>0</v>
      </c>
      <c r="Q21" s="53">
        <f t="shared" si="100"/>
        <v>0</v>
      </c>
      <c r="R21" s="53">
        <f t="shared" si="4"/>
        <v>0</v>
      </c>
      <c r="S21" s="53">
        <f t="shared" ref="S21:T21" si="101">S22</f>
        <v>0</v>
      </c>
      <c r="T21" s="53">
        <f t="shared" si="101"/>
        <v>0</v>
      </c>
      <c r="U21" s="53">
        <f t="shared" si="5"/>
        <v>0</v>
      </c>
      <c r="V21" s="53">
        <f t="shared" si="6"/>
        <v>0</v>
      </c>
      <c r="W21" s="53">
        <f t="shared" ref="W21:X21" si="102">W22</f>
        <v>0</v>
      </c>
      <c r="X21" s="53">
        <f t="shared" si="102"/>
        <v>0</v>
      </c>
      <c r="Y21" s="53">
        <f t="shared" si="7"/>
        <v>0</v>
      </c>
      <c r="Z21" s="53">
        <f t="shared" ref="Z21:AA21" si="103">Z22</f>
        <v>0</v>
      </c>
      <c r="AA21" s="53">
        <f t="shared" si="103"/>
        <v>0</v>
      </c>
      <c r="AB21" s="53">
        <f t="shared" si="8"/>
        <v>0</v>
      </c>
      <c r="AC21" s="53">
        <f t="shared" si="9"/>
        <v>0</v>
      </c>
      <c r="AD21" s="53">
        <f t="shared" ref="AD21:AE21" si="104">AD22</f>
        <v>0</v>
      </c>
      <c r="AE21" s="53">
        <f t="shared" si="104"/>
        <v>0</v>
      </c>
      <c r="AF21" s="53">
        <f t="shared" si="10"/>
        <v>0</v>
      </c>
      <c r="AG21" s="53">
        <f t="shared" ref="AG21:AH21" si="105">AG22</f>
        <v>0</v>
      </c>
      <c r="AH21" s="53">
        <f t="shared" si="105"/>
        <v>0</v>
      </c>
      <c r="AI21" s="53">
        <f t="shared" si="11"/>
        <v>0</v>
      </c>
      <c r="AJ21" s="53">
        <f t="shared" si="12"/>
        <v>0</v>
      </c>
      <c r="AK21" s="53">
        <f t="shared" ref="AK21:AQ21" si="106">I21-P21-W21-AD21</f>
        <v>0</v>
      </c>
      <c r="AL21" s="53">
        <f t="shared" si="106"/>
        <v>0</v>
      </c>
      <c r="AM21" s="53">
        <f t="shared" si="106"/>
        <v>0</v>
      </c>
      <c r="AN21" s="53">
        <f t="shared" si="106"/>
        <v>0</v>
      </c>
      <c r="AO21" s="53">
        <f t="shared" si="106"/>
        <v>0</v>
      </c>
      <c r="AP21" s="53">
        <f t="shared" si="106"/>
        <v>0</v>
      </c>
      <c r="AQ21" s="53">
        <f t="shared" si="106"/>
        <v>0</v>
      </c>
      <c r="AR21" s="54"/>
      <c r="AS21" s="54"/>
      <c r="AT21" s="55"/>
      <c r="AU21" s="55"/>
      <c r="AV21" s="55"/>
      <c r="AW21" s="55"/>
      <c r="AX21" s="56"/>
      <c r="AY21" s="40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</row>
    <row r="22" spans="1:70" ht="24.75" hidden="1" customHeight="1">
      <c r="A22" s="57">
        <v>2023</v>
      </c>
      <c r="B22" s="58">
        <v>8309</v>
      </c>
      <c r="C22" s="59" t="s">
        <v>52</v>
      </c>
      <c r="D22" s="58">
        <v>3000</v>
      </c>
      <c r="E22" s="58">
        <v>3300</v>
      </c>
      <c r="F22" s="58">
        <v>335</v>
      </c>
      <c r="G22" s="58">
        <v>33501</v>
      </c>
      <c r="H22" s="60" t="str">
        <f>VLOOKUP(G22,COG!$B$2:$C$858,2,FALSE)</f>
        <v xml:space="preserve"> Estudios e investigaciones</v>
      </c>
      <c r="I22" s="61">
        <v>0</v>
      </c>
      <c r="J22" s="61">
        <v>0</v>
      </c>
      <c r="K22" s="61">
        <f t="shared" si="1"/>
        <v>0</v>
      </c>
      <c r="L22" s="61">
        <v>0</v>
      </c>
      <c r="M22" s="61">
        <v>0</v>
      </c>
      <c r="N22" s="61">
        <f t="shared" si="2"/>
        <v>0</v>
      </c>
      <c r="O22" s="61">
        <f t="shared" si="3"/>
        <v>0</v>
      </c>
      <c r="P22" s="61">
        <v>0</v>
      </c>
      <c r="Q22" s="61">
        <v>0</v>
      </c>
      <c r="R22" s="61">
        <f t="shared" si="4"/>
        <v>0</v>
      </c>
      <c r="S22" s="61">
        <v>0</v>
      </c>
      <c r="T22" s="61">
        <v>0</v>
      </c>
      <c r="U22" s="61">
        <f t="shared" si="5"/>
        <v>0</v>
      </c>
      <c r="V22" s="61">
        <f t="shared" si="6"/>
        <v>0</v>
      </c>
      <c r="W22" s="61">
        <v>0</v>
      </c>
      <c r="X22" s="61">
        <v>0</v>
      </c>
      <c r="Y22" s="61">
        <f t="shared" si="7"/>
        <v>0</v>
      </c>
      <c r="Z22" s="61">
        <v>0</v>
      </c>
      <c r="AA22" s="61">
        <v>0</v>
      </c>
      <c r="AB22" s="61">
        <f t="shared" si="8"/>
        <v>0</v>
      </c>
      <c r="AC22" s="61">
        <f t="shared" si="9"/>
        <v>0</v>
      </c>
      <c r="AD22" s="61">
        <v>0</v>
      </c>
      <c r="AE22" s="61">
        <v>0</v>
      </c>
      <c r="AF22" s="61">
        <f t="shared" si="10"/>
        <v>0</v>
      </c>
      <c r="AG22" s="61">
        <v>0</v>
      </c>
      <c r="AH22" s="61">
        <v>0</v>
      </c>
      <c r="AI22" s="61">
        <f t="shared" si="11"/>
        <v>0</v>
      </c>
      <c r="AJ22" s="61">
        <f t="shared" si="12"/>
        <v>0</v>
      </c>
      <c r="AK22" s="61">
        <f t="shared" ref="AK22:AQ22" si="107">I22-P22-W22-AD22</f>
        <v>0</v>
      </c>
      <c r="AL22" s="61">
        <f t="shared" si="107"/>
        <v>0</v>
      </c>
      <c r="AM22" s="61">
        <f t="shared" si="107"/>
        <v>0</v>
      </c>
      <c r="AN22" s="61">
        <f t="shared" si="107"/>
        <v>0</v>
      </c>
      <c r="AO22" s="61">
        <f t="shared" si="107"/>
        <v>0</v>
      </c>
      <c r="AP22" s="61">
        <f t="shared" si="107"/>
        <v>0</v>
      </c>
      <c r="AQ22" s="61">
        <f t="shared" si="107"/>
        <v>0</v>
      </c>
      <c r="AR22" s="62"/>
      <c r="AS22" s="62"/>
      <c r="AT22" s="63"/>
      <c r="AU22" s="63"/>
      <c r="AV22" s="63"/>
      <c r="AW22" s="63"/>
      <c r="AX22" s="64"/>
      <c r="AY22" s="40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</row>
    <row r="23" spans="1:70" ht="24.75" hidden="1" customHeight="1">
      <c r="A23" s="49">
        <v>2023</v>
      </c>
      <c r="B23" s="50">
        <v>8309</v>
      </c>
      <c r="C23" s="51" t="s">
        <v>52</v>
      </c>
      <c r="D23" s="50">
        <v>3000</v>
      </c>
      <c r="E23" s="50">
        <v>3300</v>
      </c>
      <c r="F23" s="50">
        <v>332</v>
      </c>
      <c r="G23" s="50"/>
      <c r="H23" s="52" t="str">
        <f>VLOOKUP(F23,COG!$B$2:$C$858,2,FALSE)</f>
        <v>Servicios de diseño, arquitectura, ingeniería y actividades relacionadas</v>
      </c>
      <c r="I23" s="53">
        <f t="shared" ref="I23:J23" si="108">I24</f>
        <v>0</v>
      </c>
      <c r="J23" s="53">
        <f t="shared" si="108"/>
        <v>0</v>
      </c>
      <c r="K23" s="53">
        <f t="shared" si="1"/>
        <v>0</v>
      </c>
      <c r="L23" s="53">
        <f t="shared" ref="L23:M23" si="109">L24</f>
        <v>0</v>
      </c>
      <c r="M23" s="53">
        <f t="shared" si="109"/>
        <v>0</v>
      </c>
      <c r="N23" s="53">
        <f t="shared" si="2"/>
        <v>0</v>
      </c>
      <c r="O23" s="53">
        <f t="shared" si="3"/>
        <v>0</v>
      </c>
      <c r="P23" s="53">
        <f t="shared" ref="P23:Q23" si="110">P24</f>
        <v>0</v>
      </c>
      <c r="Q23" s="53">
        <f t="shared" si="110"/>
        <v>0</v>
      </c>
      <c r="R23" s="53">
        <f t="shared" si="4"/>
        <v>0</v>
      </c>
      <c r="S23" s="53">
        <f t="shared" ref="S23:T23" si="111">S24</f>
        <v>0</v>
      </c>
      <c r="T23" s="53">
        <f t="shared" si="111"/>
        <v>0</v>
      </c>
      <c r="U23" s="53">
        <f t="shared" si="5"/>
        <v>0</v>
      </c>
      <c r="V23" s="53">
        <f t="shared" si="6"/>
        <v>0</v>
      </c>
      <c r="W23" s="53">
        <f t="shared" ref="W23:X23" si="112">W24</f>
        <v>0</v>
      </c>
      <c r="X23" s="53">
        <f t="shared" si="112"/>
        <v>0</v>
      </c>
      <c r="Y23" s="53">
        <f t="shared" si="7"/>
        <v>0</v>
      </c>
      <c r="Z23" s="53">
        <f t="shared" ref="Z23:AA23" si="113">Z24</f>
        <v>0</v>
      </c>
      <c r="AA23" s="53">
        <f t="shared" si="113"/>
        <v>0</v>
      </c>
      <c r="AB23" s="53">
        <f t="shared" si="8"/>
        <v>0</v>
      </c>
      <c r="AC23" s="53">
        <f t="shared" si="9"/>
        <v>0</v>
      </c>
      <c r="AD23" s="53">
        <f t="shared" ref="AD23:AE23" si="114">AD24</f>
        <v>0</v>
      </c>
      <c r="AE23" s="53">
        <f t="shared" si="114"/>
        <v>0</v>
      </c>
      <c r="AF23" s="53">
        <f t="shared" si="10"/>
        <v>0</v>
      </c>
      <c r="AG23" s="53">
        <f t="shared" ref="AG23:AH23" si="115">AG24</f>
        <v>0</v>
      </c>
      <c r="AH23" s="53">
        <f t="shared" si="115"/>
        <v>0</v>
      </c>
      <c r="AI23" s="53">
        <f t="shared" si="11"/>
        <v>0</v>
      </c>
      <c r="AJ23" s="53">
        <f t="shared" si="12"/>
        <v>0</v>
      </c>
      <c r="AK23" s="53">
        <f t="shared" ref="AK23:AQ23" si="116">I23-P23-W23-AD23</f>
        <v>0</v>
      </c>
      <c r="AL23" s="53">
        <f t="shared" si="116"/>
        <v>0</v>
      </c>
      <c r="AM23" s="53">
        <f t="shared" si="116"/>
        <v>0</v>
      </c>
      <c r="AN23" s="53">
        <f t="shared" si="116"/>
        <v>0</v>
      </c>
      <c r="AO23" s="53">
        <f t="shared" si="116"/>
        <v>0</v>
      </c>
      <c r="AP23" s="53">
        <f t="shared" si="116"/>
        <v>0</v>
      </c>
      <c r="AQ23" s="53">
        <f t="shared" si="116"/>
        <v>0</v>
      </c>
      <c r="AR23" s="54"/>
      <c r="AS23" s="54"/>
      <c r="AT23" s="55"/>
      <c r="AU23" s="55"/>
      <c r="AV23" s="55"/>
      <c r="AW23" s="55"/>
      <c r="AX23" s="56"/>
      <c r="AY23" s="40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</row>
    <row r="24" spans="1:70" ht="24.75" hidden="1" customHeight="1">
      <c r="A24" s="57">
        <v>2023</v>
      </c>
      <c r="B24" s="58">
        <v>8309</v>
      </c>
      <c r="C24" s="59" t="s">
        <v>52</v>
      </c>
      <c r="D24" s="58">
        <v>3000</v>
      </c>
      <c r="E24" s="58">
        <v>3300</v>
      </c>
      <c r="F24" s="58">
        <v>332</v>
      </c>
      <c r="G24" s="58">
        <v>33201</v>
      </c>
      <c r="H24" s="60" t="str">
        <f>VLOOKUP(F24,COG!$B$2:$C$858,2,FALSE)</f>
        <v>Servicios de diseño, arquitectura, ingeniería y actividades relacionadas</v>
      </c>
      <c r="I24" s="61">
        <v>0</v>
      </c>
      <c r="J24" s="61">
        <v>0</v>
      </c>
      <c r="K24" s="61">
        <f t="shared" si="1"/>
        <v>0</v>
      </c>
      <c r="L24" s="61">
        <v>0</v>
      </c>
      <c r="M24" s="61">
        <v>0</v>
      </c>
      <c r="N24" s="61">
        <f t="shared" si="2"/>
        <v>0</v>
      </c>
      <c r="O24" s="61">
        <f t="shared" si="3"/>
        <v>0</v>
      </c>
      <c r="P24" s="61">
        <v>0</v>
      </c>
      <c r="Q24" s="61">
        <v>0</v>
      </c>
      <c r="R24" s="61">
        <f t="shared" si="4"/>
        <v>0</v>
      </c>
      <c r="S24" s="61">
        <v>0</v>
      </c>
      <c r="T24" s="61">
        <v>0</v>
      </c>
      <c r="U24" s="61">
        <f t="shared" si="5"/>
        <v>0</v>
      </c>
      <c r="V24" s="61">
        <f t="shared" si="6"/>
        <v>0</v>
      </c>
      <c r="W24" s="61">
        <v>0</v>
      </c>
      <c r="X24" s="61">
        <v>0</v>
      </c>
      <c r="Y24" s="61">
        <f t="shared" si="7"/>
        <v>0</v>
      </c>
      <c r="Z24" s="61">
        <v>0</v>
      </c>
      <c r="AA24" s="61">
        <v>0</v>
      </c>
      <c r="AB24" s="61">
        <f t="shared" si="8"/>
        <v>0</v>
      </c>
      <c r="AC24" s="61">
        <f t="shared" si="9"/>
        <v>0</v>
      </c>
      <c r="AD24" s="61">
        <v>0</v>
      </c>
      <c r="AE24" s="61">
        <v>0</v>
      </c>
      <c r="AF24" s="61">
        <f t="shared" si="10"/>
        <v>0</v>
      </c>
      <c r="AG24" s="61">
        <v>0</v>
      </c>
      <c r="AH24" s="61">
        <v>0</v>
      </c>
      <c r="AI24" s="61">
        <f t="shared" si="11"/>
        <v>0</v>
      </c>
      <c r="AJ24" s="61">
        <f t="shared" si="12"/>
        <v>0</v>
      </c>
      <c r="AK24" s="61">
        <f t="shared" ref="AK24:AQ24" si="117">I24-P24-W24-AD24</f>
        <v>0</v>
      </c>
      <c r="AL24" s="61">
        <f t="shared" si="117"/>
        <v>0</v>
      </c>
      <c r="AM24" s="61">
        <f t="shared" si="117"/>
        <v>0</v>
      </c>
      <c r="AN24" s="61">
        <f t="shared" si="117"/>
        <v>0</v>
      </c>
      <c r="AO24" s="61">
        <f t="shared" si="117"/>
        <v>0</v>
      </c>
      <c r="AP24" s="61">
        <f t="shared" si="117"/>
        <v>0</v>
      </c>
      <c r="AQ24" s="61">
        <f t="shared" si="117"/>
        <v>0</v>
      </c>
      <c r="AR24" s="62"/>
      <c r="AS24" s="62"/>
      <c r="AT24" s="63"/>
      <c r="AU24" s="63"/>
      <c r="AV24" s="63"/>
      <c r="AW24" s="63"/>
      <c r="AX24" s="64"/>
      <c r="AY24" s="40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</row>
    <row r="25" spans="1:70" ht="24.75" hidden="1" customHeight="1">
      <c r="A25" s="49">
        <v>2023</v>
      </c>
      <c r="B25" s="50">
        <v>8309</v>
      </c>
      <c r="C25" s="51" t="s">
        <v>52</v>
      </c>
      <c r="D25" s="50">
        <v>3000</v>
      </c>
      <c r="E25" s="50">
        <v>3300</v>
      </c>
      <c r="F25" s="50">
        <v>334</v>
      </c>
      <c r="G25" s="50"/>
      <c r="H25" s="52" t="str">
        <f>VLOOKUP(F25,COG!$B$2:$C$858,2,FALSE)</f>
        <v>Servicios de capacitación</v>
      </c>
      <c r="I25" s="53">
        <f t="shared" ref="I25:J25" si="118">I26</f>
        <v>0</v>
      </c>
      <c r="J25" s="53">
        <f t="shared" si="118"/>
        <v>0</v>
      </c>
      <c r="K25" s="53">
        <f t="shared" si="1"/>
        <v>0</v>
      </c>
      <c r="L25" s="53">
        <f t="shared" ref="L25:M25" si="119">L26</f>
        <v>0</v>
      </c>
      <c r="M25" s="53">
        <f t="shared" si="119"/>
        <v>0</v>
      </c>
      <c r="N25" s="53">
        <f t="shared" si="2"/>
        <v>0</v>
      </c>
      <c r="O25" s="53">
        <f t="shared" si="3"/>
        <v>0</v>
      </c>
      <c r="P25" s="53">
        <f t="shared" ref="P25:Q25" si="120">P26</f>
        <v>0</v>
      </c>
      <c r="Q25" s="53">
        <f t="shared" si="120"/>
        <v>0</v>
      </c>
      <c r="R25" s="53">
        <f t="shared" si="4"/>
        <v>0</v>
      </c>
      <c r="S25" s="53">
        <f t="shared" ref="S25:T25" si="121">S26</f>
        <v>0</v>
      </c>
      <c r="T25" s="53">
        <f t="shared" si="121"/>
        <v>0</v>
      </c>
      <c r="U25" s="53">
        <f t="shared" si="5"/>
        <v>0</v>
      </c>
      <c r="V25" s="53">
        <f t="shared" si="6"/>
        <v>0</v>
      </c>
      <c r="W25" s="53">
        <f t="shared" ref="W25:X25" si="122">W26</f>
        <v>0</v>
      </c>
      <c r="X25" s="53">
        <f t="shared" si="122"/>
        <v>0</v>
      </c>
      <c r="Y25" s="53">
        <f t="shared" si="7"/>
        <v>0</v>
      </c>
      <c r="Z25" s="53">
        <f t="shared" ref="Z25:AA25" si="123">Z26</f>
        <v>0</v>
      </c>
      <c r="AA25" s="53">
        <f t="shared" si="123"/>
        <v>0</v>
      </c>
      <c r="AB25" s="53">
        <f t="shared" si="8"/>
        <v>0</v>
      </c>
      <c r="AC25" s="53">
        <f t="shared" si="9"/>
        <v>0</v>
      </c>
      <c r="AD25" s="53">
        <f t="shared" ref="AD25:AE25" si="124">AD26</f>
        <v>0</v>
      </c>
      <c r="AE25" s="53">
        <f t="shared" si="124"/>
        <v>0</v>
      </c>
      <c r="AF25" s="53">
        <f t="shared" si="10"/>
        <v>0</v>
      </c>
      <c r="AG25" s="53">
        <f t="shared" ref="AG25:AH25" si="125">AG26</f>
        <v>0</v>
      </c>
      <c r="AH25" s="53">
        <f t="shared" si="125"/>
        <v>0</v>
      </c>
      <c r="AI25" s="53">
        <f t="shared" si="11"/>
        <v>0</v>
      </c>
      <c r="AJ25" s="53">
        <f t="shared" si="12"/>
        <v>0</v>
      </c>
      <c r="AK25" s="53">
        <f t="shared" ref="AK25:AQ25" si="126">I25-P25-W25-AD25</f>
        <v>0</v>
      </c>
      <c r="AL25" s="53">
        <f t="shared" si="126"/>
        <v>0</v>
      </c>
      <c r="AM25" s="53">
        <f t="shared" si="126"/>
        <v>0</v>
      </c>
      <c r="AN25" s="53">
        <f t="shared" si="126"/>
        <v>0</v>
      </c>
      <c r="AO25" s="53">
        <f t="shared" si="126"/>
        <v>0</v>
      </c>
      <c r="AP25" s="53">
        <f t="shared" si="126"/>
        <v>0</v>
      </c>
      <c r="AQ25" s="53">
        <f t="shared" si="126"/>
        <v>0</v>
      </c>
      <c r="AR25" s="54"/>
      <c r="AS25" s="54"/>
      <c r="AT25" s="55"/>
      <c r="AU25" s="55"/>
      <c r="AV25" s="55"/>
      <c r="AW25" s="55"/>
      <c r="AX25" s="56"/>
      <c r="AY25" s="40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</row>
    <row r="26" spans="1:70" ht="24.75" hidden="1" customHeight="1">
      <c r="A26" s="57">
        <v>2023</v>
      </c>
      <c r="B26" s="58">
        <v>8309</v>
      </c>
      <c r="C26" s="59" t="s">
        <v>52</v>
      </c>
      <c r="D26" s="58">
        <v>3000</v>
      </c>
      <c r="E26" s="58">
        <v>3300</v>
      </c>
      <c r="F26" s="58">
        <v>334</v>
      </c>
      <c r="G26" s="58">
        <v>33401</v>
      </c>
      <c r="H26" s="60" t="str">
        <f>VLOOKUP(G26,COG!$B$2:$C$858,2,FALSE)</f>
        <v>Servicios para capacitación a servidores públicos</v>
      </c>
      <c r="I26" s="61">
        <v>0</v>
      </c>
      <c r="J26" s="61">
        <v>0</v>
      </c>
      <c r="K26" s="61">
        <f t="shared" si="1"/>
        <v>0</v>
      </c>
      <c r="L26" s="61">
        <v>0</v>
      </c>
      <c r="M26" s="61">
        <v>0</v>
      </c>
      <c r="N26" s="61">
        <f t="shared" si="2"/>
        <v>0</v>
      </c>
      <c r="O26" s="61">
        <f t="shared" si="3"/>
        <v>0</v>
      </c>
      <c r="P26" s="61">
        <v>0</v>
      </c>
      <c r="Q26" s="61">
        <v>0</v>
      </c>
      <c r="R26" s="61">
        <f t="shared" si="4"/>
        <v>0</v>
      </c>
      <c r="S26" s="61">
        <v>0</v>
      </c>
      <c r="T26" s="61">
        <v>0</v>
      </c>
      <c r="U26" s="61">
        <f t="shared" si="5"/>
        <v>0</v>
      </c>
      <c r="V26" s="61">
        <f t="shared" si="6"/>
        <v>0</v>
      </c>
      <c r="W26" s="61">
        <v>0</v>
      </c>
      <c r="X26" s="61">
        <v>0</v>
      </c>
      <c r="Y26" s="61">
        <f t="shared" si="7"/>
        <v>0</v>
      </c>
      <c r="Z26" s="61">
        <v>0</v>
      </c>
      <c r="AA26" s="61">
        <v>0</v>
      </c>
      <c r="AB26" s="61">
        <f t="shared" si="8"/>
        <v>0</v>
      </c>
      <c r="AC26" s="61">
        <f t="shared" si="9"/>
        <v>0</v>
      </c>
      <c r="AD26" s="61">
        <v>0</v>
      </c>
      <c r="AE26" s="61">
        <v>0</v>
      </c>
      <c r="AF26" s="61">
        <f t="shared" si="10"/>
        <v>0</v>
      </c>
      <c r="AG26" s="61">
        <v>0</v>
      </c>
      <c r="AH26" s="61">
        <v>0</v>
      </c>
      <c r="AI26" s="61">
        <f t="shared" si="11"/>
        <v>0</v>
      </c>
      <c r="AJ26" s="61">
        <f t="shared" si="12"/>
        <v>0</v>
      </c>
      <c r="AK26" s="61">
        <f t="shared" ref="AK26:AQ26" si="127">I26-P26-W26-AD26</f>
        <v>0</v>
      </c>
      <c r="AL26" s="61">
        <f t="shared" si="127"/>
        <v>0</v>
      </c>
      <c r="AM26" s="61">
        <f t="shared" si="127"/>
        <v>0</v>
      </c>
      <c r="AN26" s="61">
        <f t="shared" si="127"/>
        <v>0</v>
      </c>
      <c r="AO26" s="61">
        <f t="shared" si="127"/>
        <v>0</v>
      </c>
      <c r="AP26" s="61">
        <f t="shared" si="127"/>
        <v>0</v>
      </c>
      <c r="AQ26" s="61">
        <f t="shared" si="127"/>
        <v>0</v>
      </c>
      <c r="AR26" s="62"/>
      <c r="AS26" s="62"/>
      <c r="AT26" s="63"/>
      <c r="AU26" s="63"/>
      <c r="AV26" s="63"/>
      <c r="AW26" s="63"/>
      <c r="AX26" s="64"/>
      <c r="AY26" s="40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</row>
    <row r="27" spans="1:70" ht="24.75" hidden="1" customHeight="1">
      <c r="A27" s="49">
        <v>2023</v>
      </c>
      <c r="B27" s="50">
        <v>8309</v>
      </c>
      <c r="C27" s="51" t="s">
        <v>52</v>
      </c>
      <c r="D27" s="50">
        <v>3000</v>
      </c>
      <c r="E27" s="50">
        <v>3300</v>
      </c>
      <c r="F27" s="50">
        <v>335</v>
      </c>
      <c r="G27" s="50"/>
      <c r="H27" s="52" t="str">
        <f>VLOOKUP(F27,COG!$B$2:$C$858,2,FALSE)</f>
        <v>Servicios de investigación científica y desarrollo</v>
      </c>
      <c r="I27" s="53">
        <f t="shared" ref="I27:J27" si="128">I28</f>
        <v>0</v>
      </c>
      <c r="J27" s="53">
        <f t="shared" si="128"/>
        <v>0</v>
      </c>
      <c r="K27" s="53">
        <f t="shared" si="1"/>
        <v>0</v>
      </c>
      <c r="L27" s="53">
        <f t="shared" ref="L27:M27" si="129">L28</f>
        <v>0</v>
      </c>
      <c r="M27" s="53">
        <f t="shared" si="129"/>
        <v>0</v>
      </c>
      <c r="N27" s="53">
        <f t="shared" si="2"/>
        <v>0</v>
      </c>
      <c r="O27" s="53">
        <f t="shared" si="3"/>
        <v>0</v>
      </c>
      <c r="P27" s="53">
        <f t="shared" ref="P27:Q27" si="130">P28</f>
        <v>0</v>
      </c>
      <c r="Q27" s="53">
        <f t="shared" si="130"/>
        <v>0</v>
      </c>
      <c r="R27" s="53">
        <f t="shared" si="4"/>
        <v>0</v>
      </c>
      <c r="S27" s="53">
        <f t="shared" ref="S27:T27" si="131">S28</f>
        <v>0</v>
      </c>
      <c r="T27" s="53">
        <f t="shared" si="131"/>
        <v>0</v>
      </c>
      <c r="U27" s="53">
        <f t="shared" si="5"/>
        <v>0</v>
      </c>
      <c r="V27" s="53">
        <f t="shared" si="6"/>
        <v>0</v>
      </c>
      <c r="W27" s="53">
        <f t="shared" ref="W27:X27" si="132">W28</f>
        <v>0</v>
      </c>
      <c r="X27" s="53">
        <f t="shared" si="132"/>
        <v>0</v>
      </c>
      <c r="Y27" s="53">
        <f t="shared" si="7"/>
        <v>0</v>
      </c>
      <c r="Z27" s="53">
        <f t="shared" ref="Z27:AA27" si="133">Z28</f>
        <v>0</v>
      </c>
      <c r="AA27" s="53">
        <f t="shared" si="133"/>
        <v>0</v>
      </c>
      <c r="AB27" s="53">
        <f t="shared" si="8"/>
        <v>0</v>
      </c>
      <c r="AC27" s="53">
        <f t="shared" si="9"/>
        <v>0</v>
      </c>
      <c r="AD27" s="53">
        <f t="shared" ref="AD27:AE27" si="134">AD28</f>
        <v>0</v>
      </c>
      <c r="AE27" s="53">
        <f t="shared" si="134"/>
        <v>0</v>
      </c>
      <c r="AF27" s="53">
        <f t="shared" si="10"/>
        <v>0</v>
      </c>
      <c r="AG27" s="53">
        <f t="shared" ref="AG27:AH27" si="135">AG28</f>
        <v>0</v>
      </c>
      <c r="AH27" s="53">
        <f t="shared" si="135"/>
        <v>0</v>
      </c>
      <c r="AI27" s="53">
        <f t="shared" si="11"/>
        <v>0</v>
      </c>
      <c r="AJ27" s="53">
        <f t="shared" si="12"/>
        <v>0</v>
      </c>
      <c r="AK27" s="53">
        <f t="shared" ref="AK27:AQ27" si="136">I27-P27-W27-AD27</f>
        <v>0</v>
      </c>
      <c r="AL27" s="53">
        <f t="shared" si="136"/>
        <v>0</v>
      </c>
      <c r="AM27" s="53">
        <f t="shared" si="136"/>
        <v>0</v>
      </c>
      <c r="AN27" s="53">
        <f t="shared" si="136"/>
        <v>0</v>
      </c>
      <c r="AO27" s="53">
        <f t="shared" si="136"/>
        <v>0</v>
      </c>
      <c r="AP27" s="53">
        <f t="shared" si="136"/>
        <v>0</v>
      </c>
      <c r="AQ27" s="53">
        <f t="shared" si="136"/>
        <v>0</v>
      </c>
      <c r="AR27" s="54"/>
      <c r="AS27" s="65"/>
      <c r="AT27" s="55"/>
      <c r="AU27" s="55"/>
      <c r="AV27" s="55"/>
      <c r="AW27" s="55"/>
      <c r="AX27" s="56"/>
      <c r="AY27" s="40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</row>
    <row r="28" spans="1:70" ht="24.75" hidden="1" customHeight="1">
      <c r="A28" s="57">
        <v>2023</v>
      </c>
      <c r="B28" s="58">
        <v>8309</v>
      </c>
      <c r="C28" s="59" t="s">
        <v>52</v>
      </c>
      <c r="D28" s="58">
        <v>3000</v>
      </c>
      <c r="E28" s="58">
        <v>3300</v>
      </c>
      <c r="F28" s="58">
        <v>335</v>
      </c>
      <c r="G28" s="58">
        <v>33501</v>
      </c>
      <c r="H28" s="60" t="str">
        <f>VLOOKUP(G28,COG!$B$2:$C$858,2,FALSE)</f>
        <v xml:space="preserve"> Estudios e investigaciones</v>
      </c>
      <c r="I28" s="61">
        <v>0</v>
      </c>
      <c r="J28" s="61">
        <v>0</v>
      </c>
      <c r="K28" s="61">
        <f t="shared" si="1"/>
        <v>0</v>
      </c>
      <c r="L28" s="61">
        <v>0</v>
      </c>
      <c r="M28" s="61">
        <v>0</v>
      </c>
      <c r="N28" s="61">
        <f t="shared" si="2"/>
        <v>0</v>
      </c>
      <c r="O28" s="61">
        <f t="shared" si="3"/>
        <v>0</v>
      </c>
      <c r="P28" s="61">
        <v>0</v>
      </c>
      <c r="Q28" s="61">
        <v>0</v>
      </c>
      <c r="R28" s="61">
        <f t="shared" si="4"/>
        <v>0</v>
      </c>
      <c r="S28" s="61">
        <v>0</v>
      </c>
      <c r="T28" s="61">
        <v>0</v>
      </c>
      <c r="U28" s="61">
        <f t="shared" si="5"/>
        <v>0</v>
      </c>
      <c r="V28" s="61">
        <f t="shared" si="6"/>
        <v>0</v>
      </c>
      <c r="W28" s="61">
        <v>0</v>
      </c>
      <c r="X28" s="61">
        <v>0</v>
      </c>
      <c r="Y28" s="61">
        <f t="shared" si="7"/>
        <v>0</v>
      </c>
      <c r="Z28" s="61">
        <v>0</v>
      </c>
      <c r="AA28" s="61">
        <v>0</v>
      </c>
      <c r="AB28" s="61">
        <f t="shared" si="8"/>
        <v>0</v>
      </c>
      <c r="AC28" s="61">
        <f t="shared" si="9"/>
        <v>0</v>
      </c>
      <c r="AD28" s="61">
        <v>0</v>
      </c>
      <c r="AE28" s="61">
        <v>0</v>
      </c>
      <c r="AF28" s="61">
        <f t="shared" si="10"/>
        <v>0</v>
      </c>
      <c r="AG28" s="61">
        <v>0</v>
      </c>
      <c r="AH28" s="61">
        <v>0</v>
      </c>
      <c r="AI28" s="61">
        <f t="shared" si="11"/>
        <v>0</v>
      </c>
      <c r="AJ28" s="61">
        <f t="shared" si="12"/>
        <v>0</v>
      </c>
      <c r="AK28" s="61">
        <f t="shared" ref="AK28:AQ28" si="137">I28-P28-W28-AD28</f>
        <v>0</v>
      </c>
      <c r="AL28" s="61">
        <f t="shared" si="137"/>
        <v>0</v>
      </c>
      <c r="AM28" s="61">
        <f t="shared" si="137"/>
        <v>0</v>
      </c>
      <c r="AN28" s="61">
        <f t="shared" si="137"/>
        <v>0</v>
      </c>
      <c r="AO28" s="61">
        <f t="shared" si="137"/>
        <v>0</v>
      </c>
      <c r="AP28" s="61">
        <f t="shared" si="137"/>
        <v>0</v>
      </c>
      <c r="AQ28" s="61">
        <f t="shared" si="137"/>
        <v>0</v>
      </c>
      <c r="AR28" s="62"/>
      <c r="AS28" s="62"/>
      <c r="AT28" s="62"/>
      <c r="AU28" s="62"/>
      <c r="AV28" s="62"/>
      <c r="AW28" s="62"/>
      <c r="AX28" s="66"/>
      <c r="AY28" s="40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</row>
    <row r="29" spans="1:70" ht="24.75" hidden="1" customHeight="1">
      <c r="A29" s="33">
        <v>2023</v>
      </c>
      <c r="B29" s="34">
        <v>8309</v>
      </c>
      <c r="C29" s="35" t="s">
        <v>52</v>
      </c>
      <c r="D29" s="34">
        <v>5000</v>
      </c>
      <c r="E29" s="34"/>
      <c r="F29" s="34"/>
      <c r="G29" s="34"/>
      <c r="H29" s="36" t="str">
        <f>VLOOKUP(D29,COG!$B$2:$C$858,2,FALSE)</f>
        <v>Bienes muebles, inmuebles e intangibles</v>
      </c>
      <c r="I29" s="37">
        <f t="shared" ref="I29:J29" si="138">I30+I37+I40</f>
        <v>0</v>
      </c>
      <c r="J29" s="37">
        <f t="shared" si="138"/>
        <v>0</v>
      </c>
      <c r="K29" s="37">
        <f t="shared" si="1"/>
        <v>0</v>
      </c>
      <c r="L29" s="37">
        <f t="shared" ref="L29:M29" si="139">L30+L37+L40</f>
        <v>0</v>
      </c>
      <c r="M29" s="37">
        <f t="shared" si="139"/>
        <v>0</v>
      </c>
      <c r="N29" s="37">
        <f t="shared" si="2"/>
        <v>0</v>
      </c>
      <c r="O29" s="37">
        <f t="shared" si="3"/>
        <v>0</v>
      </c>
      <c r="P29" s="37">
        <f t="shared" ref="P29:Q29" si="140">P30+P37+P40</f>
        <v>0</v>
      </c>
      <c r="Q29" s="37">
        <f t="shared" si="140"/>
        <v>0</v>
      </c>
      <c r="R29" s="37">
        <f t="shared" si="4"/>
        <v>0</v>
      </c>
      <c r="S29" s="37">
        <f t="shared" ref="S29:T29" si="141">S30+S37+S40</f>
        <v>0</v>
      </c>
      <c r="T29" s="37">
        <f t="shared" si="141"/>
        <v>0</v>
      </c>
      <c r="U29" s="37">
        <f t="shared" si="5"/>
        <v>0</v>
      </c>
      <c r="V29" s="37">
        <f t="shared" si="6"/>
        <v>0</v>
      </c>
      <c r="W29" s="37">
        <f t="shared" ref="W29:X29" si="142">W30+W37+W40</f>
        <v>0</v>
      </c>
      <c r="X29" s="37">
        <f t="shared" si="142"/>
        <v>0</v>
      </c>
      <c r="Y29" s="37">
        <f t="shared" si="7"/>
        <v>0</v>
      </c>
      <c r="Z29" s="37">
        <f t="shared" ref="Z29:AA29" si="143">Z30+Z37+Z40</f>
        <v>0</v>
      </c>
      <c r="AA29" s="37">
        <f t="shared" si="143"/>
        <v>0</v>
      </c>
      <c r="AB29" s="37">
        <f t="shared" si="8"/>
        <v>0</v>
      </c>
      <c r="AC29" s="37">
        <f t="shared" si="9"/>
        <v>0</v>
      </c>
      <c r="AD29" s="37">
        <f t="shared" ref="AD29:AE29" si="144">AD30+AD37+AD40</f>
        <v>0</v>
      </c>
      <c r="AE29" s="37">
        <f t="shared" si="144"/>
        <v>0</v>
      </c>
      <c r="AF29" s="37">
        <f t="shared" si="10"/>
        <v>0</v>
      </c>
      <c r="AG29" s="37">
        <f t="shared" ref="AG29:AH29" si="145">AG30+AG37+AG40</f>
        <v>0</v>
      </c>
      <c r="AH29" s="37">
        <f t="shared" si="145"/>
        <v>0</v>
      </c>
      <c r="AI29" s="37">
        <f t="shared" si="11"/>
        <v>0</v>
      </c>
      <c r="AJ29" s="37">
        <f t="shared" si="12"/>
        <v>0</v>
      </c>
      <c r="AK29" s="37">
        <f t="shared" ref="AK29:AL29" si="146">AK30+AK37+AK40</f>
        <v>0</v>
      </c>
      <c r="AL29" s="37">
        <f t="shared" si="146"/>
        <v>0</v>
      </c>
      <c r="AM29" s="37">
        <f>K29-R29-Y29-AF29</f>
        <v>0</v>
      </c>
      <c r="AN29" s="37">
        <f t="shared" ref="AN29:AO29" si="147">AN30+AN37+AN40</f>
        <v>0</v>
      </c>
      <c r="AO29" s="37">
        <f t="shared" si="147"/>
        <v>0</v>
      </c>
      <c r="AP29" s="37">
        <f t="shared" ref="AP29:AQ29" si="148">N29-U29-AB29-AI29</f>
        <v>0</v>
      </c>
      <c r="AQ29" s="37">
        <f t="shared" si="148"/>
        <v>0</v>
      </c>
      <c r="AR29" s="38"/>
      <c r="AS29" s="67"/>
      <c r="AT29" s="38"/>
      <c r="AU29" s="38"/>
      <c r="AV29" s="38"/>
      <c r="AW29" s="38"/>
      <c r="AX29" s="39"/>
      <c r="AY29" s="40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</row>
    <row r="30" spans="1:70" ht="24.75" hidden="1" customHeight="1">
      <c r="A30" s="42">
        <v>2023</v>
      </c>
      <c r="B30" s="43">
        <v>8309</v>
      </c>
      <c r="C30" s="44" t="s">
        <v>52</v>
      </c>
      <c r="D30" s="43">
        <v>5000</v>
      </c>
      <c r="E30" s="43">
        <v>5100</v>
      </c>
      <c r="F30" s="43"/>
      <c r="G30" s="43"/>
      <c r="H30" s="45" t="str">
        <f>VLOOKUP(E30,COG!$B$2:$C$858,2,FALSE)</f>
        <v>Mobiliario y equipo de administración</v>
      </c>
      <c r="I30" s="46">
        <f t="shared" ref="I30:J30" si="149">I31+I33+I35</f>
        <v>0</v>
      </c>
      <c r="J30" s="46">
        <f t="shared" si="149"/>
        <v>0</v>
      </c>
      <c r="K30" s="46">
        <f t="shared" si="1"/>
        <v>0</v>
      </c>
      <c r="L30" s="46">
        <f t="shared" ref="L30:M30" si="150">L31+L33+L35</f>
        <v>0</v>
      </c>
      <c r="M30" s="46">
        <f t="shared" si="150"/>
        <v>0</v>
      </c>
      <c r="N30" s="46">
        <f t="shared" si="2"/>
        <v>0</v>
      </c>
      <c r="O30" s="46">
        <f t="shared" si="3"/>
        <v>0</v>
      </c>
      <c r="P30" s="46">
        <f t="shared" ref="P30:Q30" si="151">P31+P33+P35</f>
        <v>0</v>
      </c>
      <c r="Q30" s="46">
        <f t="shared" si="151"/>
        <v>0</v>
      </c>
      <c r="R30" s="46">
        <f t="shared" si="4"/>
        <v>0</v>
      </c>
      <c r="S30" s="46">
        <f t="shared" ref="S30:T30" si="152">S31+S33+S35</f>
        <v>0</v>
      </c>
      <c r="T30" s="46">
        <f t="shared" si="152"/>
        <v>0</v>
      </c>
      <c r="U30" s="46">
        <f t="shared" si="5"/>
        <v>0</v>
      </c>
      <c r="V30" s="46">
        <f t="shared" si="6"/>
        <v>0</v>
      </c>
      <c r="W30" s="46">
        <f t="shared" ref="W30:X30" si="153">W31+W33+W35</f>
        <v>0</v>
      </c>
      <c r="X30" s="46">
        <f t="shared" si="153"/>
        <v>0</v>
      </c>
      <c r="Y30" s="46">
        <f t="shared" si="7"/>
        <v>0</v>
      </c>
      <c r="Z30" s="46">
        <f t="shared" ref="Z30:AA30" si="154">Z31+Z33+Z35</f>
        <v>0</v>
      </c>
      <c r="AA30" s="46">
        <f t="shared" si="154"/>
        <v>0</v>
      </c>
      <c r="AB30" s="46">
        <f t="shared" si="8"/>
        <v>0</v>
      </c>
      <c r="AC30" s="46">
        <f t="shared" si="9"/>
        <v>0</v>
      </c>
      <c r="AD30" s="46">
        <f t="shared" ref="AD30:AE30" si="155">AD31+AD33+AD35</f>
        <v>0</v>
      </c>
      <c r="AE30" s="46">
        <f t="shared" si="155"/>
        <v>0</v>
      </c>
      <c r="AF30" s="46">
        <f t="shared" si="10"/>
        <v>0</v>
      </c>
      <c r="AG30" s="46">
        <f t="shared" ref="AG30:AH30" si="156">AG31+AG33+AG35</f>
        <v>0</v>
      </c>
      <c r="AH30" s="46">
        <f t="shared" si="156"/>
        <v>0</v>
      </c>
      <c r="AI30" s="46">
        <f t="shared" si="11"/>
        <v>0</v>
      </c>
      <c r="AJ30" s="46">
        <f t="shared" si="12"/>
        <v>0</v>
      </c>
      <c r="AK30" s="46">
        <f t="shared" ref="AK30:AQ30" si="157">I30-P30-W30-AD30</f>
        <v>0</v>
      </c>
      <c r="AL30" s="46">
        <f t="shared" si="157"/>
        <v>0</v>
      </c>
      <c r="AM30" s="46">
        <f t="shared" si="157"/>
        <v>0</v>
      </c>
      <c r="AN30" s="46">
        <f t="shared" si="157"/>
        <v>0</v>
      </c>
      <c r="AO30" s="46">
        <f t="shared" si="157"/>
        <v>0</v>
      </c>
      <c r="AP30" s="46">
        <f t="shared" si="157"/>
        <v>0</v>
      </c>
      <c r="AQ30" s="46">
        <f t="shared" si="157"/>
        <v>0</v>
      </c>
      <c r="AR30" s="47"/>
      <c r="AS30" s="68"/>
      <c r="AT30" s="47"/>
      <c r="AU30" s="47"/>
      <c r="AV30" s="47"/>
      <c r="AW30" s="47"/>
      <c r="AX30" s="48"/>
      <c r="AY30" s="40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</row>
    <row r="31" spans="1:70" ht="24.75" hidden="1" customHeight="1">
      <c r="A31" s="49">
        <v>2023</v>
      </c>
      <c r="B31" s="50">
        <v>8309</v>
      </c>
      <c r="C31" s="51" t="s">
        <v>52</v>
      </c>
      <c r="D31" s="50">
        <v>5000</v>
      </c>
      <c r="E31" s="50">
        <v>5100</v>
      </c>
      <c r="F31" s="50">
        <v>511</v>
      </c>
      <c r="G31" s="50"/>
      <c r="H31" s="52" t="str">
        <f>VLOOKUP(F31,COG!$B$2:$C$858,2,FALSE)</f>
        <v>Muebles de oficina y estantería</v>
      </c>
      <c r="I31" s="53">
        <f t="shared" ref="I31:J31" si="158">I32</f>
        <v>0</v>
      </c>
      <c r="J31" s="53">
        <f t="shared" si="158"/>
        <v>0</v>
      </c>
      <c r="K31" s="53">
        <f t="shared" si="1"/>
        <v>0</v>
      </c>
      <c r="L31" s="53">
        <f t="shared" ref="L31:M31" si="159">L32</f>
        <v>0</v>
      </c>
      <c r="M31" s="53">
        <f t="shared" si="159"/>
        <v>0</v>
      </c>
      <c r="N31" s="53">
        <f t="shared" si="2"/>
        <v>0</v>
      </c>
      <c r="O31" s="53">
        <f t="shared" si="3"/>
        <v>0</v>
      </c>
      <c r="P31" s="53">
        <f t="shared" ref="P31:Q31" si="160">P32</f>
        <v>0</v>
      </c>
      <c r="Q31" s="53">
        <f t="shared" si="160"/>
        <v>0</v>
      </c>
      <c r="R31" s="53">
        <f t="shared" si="4"/>
        <v>0</v>
      </c>
      <c r="S31" s="53">
        <f t="shared" ref="S31:T31" si="161">S32</f>
        <v>0</v>
      </c>
      <c r="T31" s="53">
        <f t="shared" si="161"/>
        <v>0</v>
      </c>
      <c r="U31" s="53">
        <f t="shared" si="5"/>
        <v>0</v>
      </c>
      <c r="V31" s="53">
        <f t="shared" si="6"/>
        <v>0</v>
      </c>
      <c r="W31" s="53">
        <f t="shared" ref="W31:X31" si="162">W32</f>
        <v>0</v>
      </c>
      <c r="X31" s="53">
        <f t="shared" si="162"/>
        <v>0</v>
      </c>
      <c r="Y31" s="53">
        <f t="shared" si="7"/>
        <v>0</v>
      </c>
      <c r="Z31" s="53">
        <f t="shared" ref="Z31:AA31" si="163">Z32</f>
        <v>0</v>
      </c>
      <c r="AA31" s="53">
        <f t="shared" si="163"/>
        <v>0</v>
      </c>
      <c r="AB31" s="53">
        <f t="shared" si="8"/>
        <v>0</v>
      </c>
      <c r="AC31" s="53">
        <f t="shared" si="9"/>
        <v>0</v>
      </c>
      <c r="AD31" s="53">
        <f t="shared" ref="AD31:AE31" si="164">AD32</f>
        <v>0</v>
      </c>
      <c r="AE31" s="53">
        <f t="shared" si="164"/>
        <v>0</v>
      </c>
      <c r="AF31" s="53">
        <f t="shared" si="10"/>
        <v>0</v>
      </c>
      <c r="AG31" s="53">
        <f t="shared" ref="AG31:AH31" si="165">AG32</f>
        <v>0</v>
      </c>
      <c r="AH31" s="53">
        <f t="shared" si="165"/>
        <v>0</v>
      </c>
      <c r="AI31" s="53">
        <f t="shared" si="11"/>
        <v>0</v>
      </c>
      <c r="AJ31" s="53">
        <f t="shared" si="12"/>
        <v>0</v>
      </c>
      <c r="AK31" s="53">
        <f t="shared" ref="AK31:AQ31" si="166">I31-P31-W31-AD31</f>
        <v>0</v>
      </c>
      <c r="AL31" s="53">
        <f t="shared" si="166"/>
        <v>0</v>
      </c>
      <c r="AM31" s="53">
        <f t="shared" si="166"/>
        <v>0</v>
      </c>
      <c r="AN31" s="53">
        <f t="shared" si="166"/>
        <v>0</v>
      </c>
      <c r="AO31" s="53">
        <f t="shared" si="166"/>
        <v>0</v>
      </c>
      <c r="AP31" s="53">
        <f t="shared" si="166"/>
        <v>0</v>
      </c>
      <c r="AQ31" s="53">
        <f t="shared" si="166"/>
        <v>0</v>
      </c>
      <c r="AR31" s="54"/>
      <c r="AS31" s="54"/>
      <c r="AT31" s="54"/>
      <c r="AU31" s="54"/>
      <c r="AV31" s="54"/>
      <c r="AW31" s="54"/>
      <c r="AX31" s="69"/>
      <c r="AY31" s="40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</row>
    <row r="32" spans="1:70" ht="24.75" hidden="1" customHeight="1">
      <c r="A32" s="57">
        <v>2023</v>
      </c>
      <c r="B32" s="58">
        <v>8309</v>
      </c>
      <c r="C32" s="59" t="s">
        <v>52</v>
      </c>
      <c r="D32" s="58">
        <v>5000</v>
      </c>
      <c r="E32" s="58">
        <v>5100</v>
      </c>
      <c r="F32" s="58">
        <v>511</v>
      </c>
      <c r="G32" s="58">
        <v>51101</v>
      </c>
      <c r="H32" s="60" t="str">
        <f>VLOOKUP(G32,COG!$B$2:$C$858,2,FALSE)</f>
        <v>Mobiliario</v>
      </c>
      <c r="I32" s="61">
        <v>0</v>
      </c>
      <c r="J32" s="61">
        <v>0</v>
      </c>
      <c r="K32" s="61">
        <f t="shared" si="1"/>
        <v>0</v>
      </c>
      <c r="L32" s="61">
        <v>0</v>
      </c>
      <c r="M32" s="61">
        <v>0</v>
      </c>
      <c r="N32" s="61">
        <f t="shared" si="2"/>
        <v>0</v>
      </c>
      <c r="O32" s="61">
        <f t="shared" si="3"/>
        <v>0</v>
      </c>
      <c r="P32" s="61">
        <v>0</v>
      </c>
      <c r="Q32" s="61">
        <v>0</v>
      </c>
      <c r="R32" s="61">
        <f t="shared" si="4"/>
        <v>0</v>
      </c>
      <c r="S32" s="61">
        <v>0</v>
      </c>
      <c r="T32" s="61">
        <v>0</v>
      </c>
      <c r="U32" s="61">
        <f t="shared" si="5"/>
        <v>0</v>
      </c>
      <c r="V32" s="61">
        <f t="shared" si="6"/>
        <v>0</v>
      </c>
      <c r="W32" s="61">
        <v>0</v>
      </c>
      <c r="X32" s="61">
        <v>0</v>
      </c>
      <c r="Y32" s="61">
        <f t="shared" si="7"/>
        <v>0</v>
      </c>
      <c r="Z32" s="61">
        <v>0</v>
      </c>
      <c r="AA32" s="61">
        <v>0</v>
      </c>
      <c r="AB32" s="61">
        <f t="shared" si="8"/>
        <v>0</v>
      </c>
      <c r="AC32" s="61">
        <f t="shared" si="9"/>
        <v>0</v>
      </c>
      <c r="AD32" s="61">
        <v>0</v>
      </c>
      <c r="AE32" s="61">
        <v>0</v>
      </c>
      <c r="AF32" s="61">
        <f t="shared" si="10"/>
        <v>0</v>
      </c>
      <c r="AG32" s="61">
        <v>0</v>
      </c>
      <c r="AH32" s="61">
        <v>0</v>
      </c>
      <c r="AI32" s="61">
        <f t="shared" si="11"/>
        <v>0</v>
      </c>
      <c r="AJ32" s="61">
        <f t="shared" si="12"/>
        <v>0</v>
      </c>
      <c r="AK32" s="61">
        <f t="shared" ref="AK32:AQ32" si="167">I32-P32-W32-AD32</f>
        <v>0</v>
      </c>
      <c r="AL32" s="61">
        <f t="shared" si="167"/>
        <v>0</v>
      </c>
      <c r="AM32" s="61">
        <f t="shared" si="167"/>
        <v>0</v>
      </c>
      <c r="AN32" s="61">
        <f t="shared" si="167"/>
        <v>0</v>
      </c>
      <c r="AO32" s="61">
        <f t="shared" si="167"/>
        <v>0</v>
      </c>
      <c r="AP32" s="61">
        <f t="shared" si="167"/>
        <v>0</v>
      </c>
      <c r="AQ32" s="61">
        <f t="shared" si="167"/>
        <v>0</v>
      </c>
      <c r="AR32" s="62"/>
      <c r="AS32" s="62"/>
      <c r="AT32" s="62"/>
      <c r="AU32" s="62"/>
      <c r="AV32" s="62"/>
      <c r="AW32" s="62"/>
      <c r="AX32" s="66"/>
      <c r="AY32" s="40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</row>
    <row r="33" spans="1:70" ht="32.25" hidden="1" customHeight="1">
      <c r="A33" s="49">
        <v>2023</v>
      </c>
      <c r="B33" s="50">
        <v>8309</v>
      </c>
      <c r="C33" s="51" t="s">
        <v>52</v>
      </c>
      <c r="D33" s="50">
        <v>5000</v>
      </c>
      <c r="E33" s="50">
        <v>5100</v>
      </c>
      <c r="F33" s="50">
        <v>515</v>
      </c>
      <c r="G33" s="50"/>
      <c r="H33" s="52" t="str">
        <f>VLOOKUP(F33,COG!$B$2:$C$858,2,FALSE)</f>
        <v>Equipo de cómputo y de tecnologías de la información</v>
      </c>
      <c r="I33" s="53">
        <f t="shared" ref="I33:J33" si="168">I34</f>
        <v>0</v>
      </c>
      <c r="J33" s="53">
        <f t="shared" si="168"/>
        <v>0</v>
      </c>
      <c r="K33" s="53">
        <f t="shared" si="1"/>
        <v>0</v>
      </c>
      <c r="L33" s="53">
        <f t="shared" ref="L33:M33" si="169">L34</f>
        <v>0</v>
      </c>
      <c r="M33" s="53">
        <f t="shared" si="169"/>
        <v>0</v>
      </c>
      <c r="N33" s="53">
        <f t="shared" si="2"/>
        <v>0</v>
      </c>
      <c r="O33" s="53">
        <f t="shared" si="3"/>
        <v>0</v>
      </c>
      <c r="P33" s="53">
        <f t="shared" ref="P33:Q33" si="170">P34</f>
        <v>0</v>
      </c>
      <c r="Q33" s="53">
        <f t="shared" si="170"/>
        <v>0</v>
      </c>
      <c r="R33" s="53">
        <f t="shared" si="4"/>
        <v>0</v>
      </c>
      <c r="S33" s="53">
        <f t="shared" ref="S33:T33" si="171">S34</f>
        <v>0</v>
      </c>
      <c r="T33" s="53">
        <f t="shared" si="171"/>
        <v>0</v>
      </c>
      <c r="U33" s="53">
        <f t="shared" si="5"/>
        <v>0</v>
      </c>
      <c r="V33" s="53">
        <f t="shared" si="6"/>
        <v>0</v>
      </c>
      <c r="W33" s="53">
        <f t="shared" ref="W33:X33" si="172">W34</f>
        <v>0</v>
      </c>
      <c r="X33" s="53">
        <f t="shared" si="172"/>
        <v>0</v>
      </c>
      <c r="Y33" s="53">
        <f t="shared" si="7"/>
        <v>0</v>
      </c>
      <c r="Z33" s="53">
        <f t="shared" ref="Z33:AA33" si="173">Z34</f>
        <v>0</v>
      </c>
      <c r="AA33" s="53">
        <f t="shared" si="173"/>
        <v>0</v>
      </c>
      <c r="AB33" s="53">
        <f t="shared" si="8"/>
        <v>0</v>
      </c>
      <c r="AC33" s="53">
        <f t="shared" si="9"/>
        <v>0</v>
      </c>
      <c r="AD33" s="53">
        <f t="shared" ref="AD33:AE33" si="174">AD34</f>
        <v>0</v>
      </c>
      <c r="AE33" s="53">
        <f t="shared" si="174"/>
        <v>0</v>
      </c>
      <c r="AF33" s="53">
        <f t="shared" si="10"/>
        <v>0</v>
      </c>
      <c r="AG33" s="53">
        <f t="shared" ref="AG33:AH33" si="175">AG34</f>
        <v>0</v>
      </c>
      <c r="AH33" s="53">
        <f t="shared" si="175"/>
        <v>0</v>
      </c>
      <c r="AI33" s="53">
        <f t="shared" si="11"/>
        <v>0</v>
      </c>
      <c r="AJ33" s="53">
        <f t="shared" si="12"/>
        <v>0</v>
      </c>
      <c r="AK33" s="53">
        <f t="shared" ref="AK33:AQ33" si="176">I33-P33-W33-AD33</f>
        <v>0</v>
      </c>
      <c r="AL33" s="53">
        <f t="shared" si="176"/>
        <v>0</v>
      </c>
      <c r="AM33" s="53">
        <f t="shared" si="176"/>
        <v>0</v>
      </c>
      <c r="AN33" s="53">
        <f t="shared" si="176"/>
        <v>0</v>
      </c>
      <c r="AO33" s="53">
        <f t="shared" si="176"/>
        <v>0</v>
      </c>
      <c r="AP33" s="53">
        <f t="shared" si="176"/>
        <v>0</v>
      </c>
      <c r="AQ33" s="53">
        <f t="shared" si="176"/>
        <v>0</v>
      </c>
      <c r="AR33" s="54"/>
      <c r="AS33" s="54"/>
      <c r="AT33" s="54"/>
      <c r="AU33" s="54"/>
      <c r="AV33" s="54"/>
      <c r="AW33" s="54"/>
      <c r="AX33" s="69"/>
      <c r="AY33" s="40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</row>
    <row r="34" spans="1:70" ht="24.75" hidden="1" customHeight="1">
      <c r="A34" s="57">
        <v>2023</v>
      </c>
      <c r="B34" s="58">
        <v>8309</v>
      </c>
      <c r="C34" s="59" t="s">
        <v>52</v>
      </c>
      <c r="D34" s="58">
        <v>5000</v>
      </c>
      <c r="E34" s="58">
        <v>5100</v>
      </c>
      <c r="F34" s="58">
        <v>515</v>
      </c>
      <c r="G34" s="58">
        <v>51501</v>
      </c>
      <c r="H34" s="60" t="str">
        <f>VLOOKUP(G34,COG!$B$2:$C$858,2,FALSE)</f>
        <v>Bienes informáticos</v>
      </c>
      <c r="I34" s="61">
        <v>0</v>
      </c>
      <c r="J34" s="61">
        <v>0</v>
      </c>
      <c r="K34" s="61">
        <f t="shared" si="1"/>
        <v>0</v>
      </c>
      <c r="L34" s="61">
        <v>0</v>
      </c>
      <c r="M34" s="61">
        <v>0</v>
      </c>
      <c r="N34" s="61">
        <f t="shared" si="2"/>
        <v>0</v>
      </c>
      <c r="O34" s="61">
        <f t="shared" si="3"/>
        <v>0</v>
      </c>
      <c r="P34" s="61">
        <v>0</v>
      </c>
      <c r="Q34" s="61">
        <v>0</v>
      </c>
      <c r="R34" s="61">
        <f t="shared" si="4"/>
        <v>0</v>
      </c>
      <c r="S34" s="61">
        <v>0</v>
      </c>
      <c r="T34" s="61">
        <v>0</v>
      </c>
      <c r="U34" s="61">
        <f t="shared" si="5"/>
        <v>0</v>
      </c>
      <c r="V34" s="61">
        <f t="shared" si="6"/>
        <v>0</v>
      </c>
      <c r="W34" s="61">
        <v>0</v>
      </c>
      <c r="X34" s="61">
        <v>0</v>
      </c>
      <c r="Y34" s="61">
        <f t="shared" si="7"/>
        <v>0</v>
      </c>
      <c r="Z34" s="61">
        <v>0</v>
      </c>
      <c r="AA34" s="61">
        <v>0</v>
      </c>
      <c r="AB34" s="61">
        <f t="shared" si="8"/>
        <v>0</v>
      </c>
      <c r="AC34" s="61">
        <f t="shared" si="9"/>
        <v>0</v>
      </c>
      <c r="AD34" s="61">
        <v>0</v>
      </c>
      <c r="AE34" s="61">
        <v>0</v>
      </c>
      <c r="AF34" s="61">
        <f t="shared" si="10"/>
        <v>0</v>
      </c>
      <c r="AG34" s="61">
        <v>0</v>
      </c>
      <c r="AH34" s="61">
        <v>0</v>
      </c>
      <c r="AI34" s="61">
        <f t="shared" si="11"/>
        <v>0</v>
      </c>
      <c r="AJ34" s="61">
        <f t="shared" si="12"/>
        <v>0</v>
      </c>
      <c r="AK34" s="61">
        <f t="shared" ref="AK34:AQ34" si="177">I34-P34-W34-AD34</f>
        <v>0</v>
      </c>
      <c r="AL34" s="61">
        <f t="shared" si="177"/>
        <v>0</v>
      </c>
      <c r="AM34" s="61">
        <f t="shared" si="177"/>
        <v>0</v>
      </c>
      <c r="AN34" s="61">
        <f t="shared" si="177"/>
        <v>0</v>
      </c>
      <c r="AO34" s="61">
        <f t="shared" si="177"/>
        <v>0</v>
      </c>
      <c r="AP34" s="61">
        <f t="shared" si="177"/>
        <v>0</v>
      </c>
      <c r="AQ34" s="61">
        <f t="shared" si="177"/>
        <v>0</v>
      </c>
      <c r="AR34" s="62"/>
      <c r="AS34" s="62"/>
      <c r="AT34" s="62"/>
      <c r="AU34" s="62"/>
      <c r="AV34" s="62"/>
      <c r="AW34" s="62"/>
      <c r="AX34" s="66"/>
      <c r="AY34" s="40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</row>
    <row r="35" spans="1:70" ht="24.75" hidden="1" customHeight="1">
      <c r="A35" s="49">
        <v>2023</v>
      </c>
      <c r="B35" s="50">
        <v>8309</v>
      </c>
      <c r="C35" s="51" t="s">
        <v>52</v>
      </c>
      <c r="D35" s="50">
        <v>5000</v>
      </c>
      <c r="E35" s="50">
        <v>5100</v>
      </c>
      <c r="F35" s="50">
        <v>519</v>
      </c>
      <c r="G35" s="50"/>
      <c r="H35" s="52" t="str">
        <f>VLOOKUP(F35,COG!$B$2:$C$858,2,FALSE)</f>
        <v>Otros mobiliarios y equipos de administración</v>
      </c>
      <c r="I35" s="53">
        <f t="shared" ref="I35:J35" si="178">I36</f>
        <v>0</v>
      </c>
      <c r="J35" s="53">
        <f t="shared" si="178"/>
        <v>0</v>
      </c>
      <c r="K35" s="53">
        <f t="shared" si="1"/>
        <v>0</v>
      </c>
      <c r="L35" s="53">
        <f t="shared" ref="L35:M35" si="179">L36</f>
        <v>0</v>
      </c>
      <c r="M35" s="53">
        <f t="shared" si="179"/>
        <v>0</v>
      </c>
      <c r="N35" s="53">
        <f t="shared" si="2"/>
        <v>0</v>
      </c>
      <c r="O35" s="53">
        <f t="shared" si="3"/>
        <v>0</v>
      </c>
      <c r="P35" s="53">
        <f t="shared" ref="P35:Q35" si="180">P36</f>
        <v>0</v>
      </c>
      <c r="Q35" s="53">
        <f t="shared" si="180"/>
        <v>0</v>
      </c>
      <c r="R35" s="53">
        <f t="shared" si="4"/>
        <v>0</v>
      </c>
      <c r="S35" s="53">
        <f t="shared" ref="S35:T35" si="181">S36</f>
        <v>0</v>
      </c>
      <c r="T35" s="53">
        <f t="shared" si="181"/>
        <v>0</v>
      </c>
      <c r="U35" s="53">
        <f t="shared" si="5"/>
        <v>0</v>
      </c>
      <c r="V35" s="53">
        <f t="shared" si="6"/>
        <v>0</v>
      </c>
      <c r="W35" s="53">
        <f t="shared" ref="W35:X35" si="182">W36</f>
        <v>0</v>
      </c>
      <c r="X35" s="53">
        <f t="shared" si="182"/>
        <v>0</v>
      </c>
      <c r="Y35" s="53">
        <f t="shared" si="7"/>
        <v>0</v>
      </c>
      <c r="Z35" s="53">
        <f t="shared" ref="Z35:AA35" si="183">Z36</f>
        <v>0</v>
      </c>
      <c r="AA35" s="53">
        <f t="shared" si="183"/>
        <v>0</v>
      </c>
      <c r="AB35" s="53">
        <f t="shared" si="8"/>
        <v>0</v>
      </c>
      <c r="AC35" s="53">
        <f t="shared" si="9"/>
        <v>0</v>
      </c>
      <c r="AD35" s="53">
        <f t="shared" ref="AD35:AE35" si="184">AD36</f>
        <v>0</v>
      </c>
      <c r="AE35" s="53">
        <f t="shared" si="184"/>
        <v>0</v>
      </c>
      <c r="AF35" s="53">
        <f t="shared" si="10"/>
        <v>0</v>
      </c>
      <c r="AG35" s="53">
        <f t="shared" ref="AG35:AH35" si="185">AG36</f>
        <v>0</v>
      </c>
      <c r="AH35" s="53">
        <f t="shared" si="185"/>
        <v>0</v>
      </c>
      <c r="AI35" s="53">
        <f t="shared" si="11"/>
        <v>0</v>
      </c>
      <c r="AJ35" s="53">
        <f t="shared" si="12"/>
        <v>0</v>
      </c>
      <c r="AK35" s="53">
        <f t="shared" ref="AK35:AQ35" si="186">I35-P35-W35-AD35</f>
        <v>0</v>
      </c>
      <c r="AL35" s="53">
        <f t="shared" si="186"/>
        <v>0</v>
      </c>
      <c r="AM35" s="53">
        <f t="shared" si="186"/>
        <v>0</v>
      </c>
      <c r="AN35" s="53">
        <f t="shared" si="186"/>
        <v>0</v>
      </c>
      <c r="AO35" s="53">
        <f t="shared" si="186"/>
        <v>0</v>
      </c>
      <c r="AP35" s="53">
        <f t="shared" si="186"/>
        <v>0</v>
      </c>
      <c r="AQ35" s="53">
        <f t="shared" si="186"/>
        <v>0</v>
      </c>
      <c r="AR35" s="54"/>
      <c r="AS35" s="54"/>
      <c r="AT35" s="54"/>
      <c r="AU35" s="54"/>
      <c r="AV35" s="54"/>
      <c r="AW35" s="54"/>
      <c r="AX35" s="69"/>
      <c r="AY35" s="40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</row>
    <row r="36" spans="1:70" ht="24.75" hidden="1" customHeight="1">
      <c r="A36" s="57">
        <v>2023</v>
      </c>
      <c r="B36" s="58">
        <v>8309</v>
      </c>
      <c r="C36" s="59" t="s">
        <v>52</v>
      </c>
      <c r="D36" s="58">
        <v>5000</v>
      </c>
      <c r="E36" s="58">
        <v>5100</v>
      </c>
      <c r="F36" s="58">
        <v>519</v>
      </c>
      <c r="G36" s="58">
        <v>51901</v>
      </c>
      <c r="H36" s="60" t="str">
        <f>VLOOKUP(G36,COG!$B$2:$C$858,2,FALSE)</f>
        <v>Equipo de administración</v>
      </c>
      <c r="I36" s="61">
        <v>0</v>
      </c>
      <c r="J36" s="61">
        <v>0</v>
      </c>
      <c r="K36" s="61">
        <f t="shared" si="1"/>
        <v>0</v>
      </c>
      <c r="L36" s="61">
        <v>0</v>
      </c>
      <c r="M36" s="61">
        <v>0</v>
      </c>
      <c r="N36" s="61">
        <f t="shared" si="2"/>
        <v>0</v>
      </c>
      <c r="O36" s="61">
        <f t="shared" si="3"/>
        <v>0</v>
      </c>
      <c r="P36" s="61">
        <v>0</v>
      </c>
      <c r="Q36" s="61">
        <v>0</v>
      </c>
      <c r="R36" s="61">
        <f t="shared" si="4"/>
        <v>0</v>
      </c>
      <c r="S36" s="61">
        <v>0</v>
      </c>
      <c r="T36" s="61">
        <v>0</v>
      </c>
      <c r="U36" s="61">
        <f t="shared" si="5"/>
        <v>0</v>
      </c>
      <c r="V36" s="61">
        <f t="shared" si="6"/>
        <v>0</v>
      </c>
      <c r="W36" s="61">
        <v>0</v>
      </c>
      <c r="X36" s="61">
        <v>0</v>
      </c>
      <c r="Y36" s="61">
        <f t="shared" si="7"/>
        <v>0</v>
      </c>
      <c r="Z36" s="61">
        <v>0</v>
      </c>
      <c r="AA36" s="61">
        <v>0</v>
      </c>
      <c r="AB36" s="61">
        <f t="shared" si="8"/>
        <v>0</v>
      </c>
      <c r="AC36" s="61">
        <f t="shared" si="9"/>
        <v>0</v>
      </c>
      <c r="AD36" s="61">
        <v>0</v>
      </c>
      <c r="AE36" s="61">
        <v>0</v>
      </c>
      <c r="AF36" s="61">
        <f t="shared" si="10"/>
        <v>0</v>
      </c>
      <c r="AG36" s="61">
        <v>0</v>
      </c>
      <c r="AH36" s="61">
        <v>0</v>
      </c>
      <c r="AI36" s="61">
        <f t="shared" si="11"/>
        <v>0</v>
      </c>
      <c r="AJ36" s="61">
        <f t="shared" si="12"/>
        <v>0</v>
      </c>
      <c r="AK36" s="61">
        <f t="shared" ref="AK36:AQ36" si="187">I36-P36-W36-AD36</f>
        <v>0</v>
      </c>
      <c r="AL36" s="61">
        <f t="shared" si="187"/>
        <v>0</v>
      </c>
      <c r="AM36" s="61">
        <f t="shared" si="187"/>
        <v>0</v>
      </c>
      <c r="AN36" s="61">
        <f t="shared" si="187"/>
        <v>0</v>
      </c>
      <c r="AO36" s="61">
        <f t="shared" si="187"/>
        <v>0</v>
      </c>
      <c r="AP36" s="61">
        <f t="shared" si="187"/>
        <v>0</v>
      </c>
      <c r="AQ36" s="61">
        <f t="shared" si="187"/>
        <v>0</v>
      </c>
      <c r="AR36" s="62"/>
      <c r="AS36" s="62"/>
      <c r="AT36" s="62"/>
      <c r="AU36" s="62"/>
      <c r="AV36" s="62"/>
      <c r="AW36" s="62"/>
      <c r="AX36" s="66"/>
      <c r="AY36" s="40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</row>
    <row r="37" spans="1:70" ht="24.75" hidden="1" customHeight="1">
      <c r="A37" s="42">
        <v>2023</v>
      </c>
      <c r="B37" s="43">
        <v>8309</v>
      </c>
      <c r="C37" s="44" t="s">
        <v>52</v>
      </c>
      <c r="D37" s="43">
        <v>5000</v>
      </c>
      <c r="E37" s="43">
        <v>5300</v>
      </c>
      <c r="F37" s="43"/>
      <c r="G37" s="43"/>
      <c r="H37" s="45" t="str">
        <f>VLOOKUP(E37,COG!$B$2:$C$858,2,FALSE)</f>
        <v>Equipo e instrumental médico y de laboratorio</v>
      </c>
      <c r="I37" s="46">
        <f t="shared" ref="I37:J37" si="188">I38</f>
        <v>0</v>
      </c>
      <c r="J37" s="46">
        <f t="shared" si="188"/>
        <v>0</v>
      </c>
      <c r="K37" s="46">
        <f t="shared" si="1"/>
        <v>0</v>
      </c>
      <c r="L37" s="46">
        <f t="shared" ref="L37:M37" si="189">L38</f>
        <v>0</v>
      </c>
      <c r="M37" s="46">
        <f t="shared" si="189"/>
        <v>0</v>
      </c>
      <c r="N37" s="46">
        <f t="shared" si="2"/>
        <v>0</v>
      </c>
      <c r="O37" s="46">
        <f t="shared" si="3"/>
        <v>0</v>
      </c>
      <c r="P37" s="46">
        <f t="shared" ref="P37:Q37" si="190">P38</f>
        <v>0</v>
      </c>
      <c r="Q37" s="46">
        <f t="shared" si="190"/>
        <v>0</v>
      </c>
      <c r="R37" s="46">
        <f t="shared" si="4"/>
        <v>0</v>
      </c>
      <c r="S37" s="46">
        <f t="shared" ref="S37:T37" si="191">S38</f>
        <v>0</v>
      </c>
      <c r="T37" s="46">
        <f t="shared" si="191"/>
        <v>0</v>
      </c>
      <c r="U37" s="46">
        <f t="shared" si="5"/>
        <v>0</v>
      </c>
      <c r="V37" s="46">
        <f t="shared" si="6"/>
        <v>0</v>
      </c>
      <c r="W37" s="46">
        <f t="shared" ref="W37:X37" si="192">W38</f>
        <v>0</v>
      </c>
      <c r="X37" s="46">
        <f t="shared" si="192"/>
        <v>0</v>
      </c>
      <c r="Y37" s="46">
        <f t="shared" si="7"/>
        <v>0</v>
      </c>
      <c r="Z37" s="46">
        <f t="shared" ref="Z37:AA37" si="193">Z38</f>
        <v>0</v>
      </c>
      <c r="AA37" s="46">
        <f t="shared" si="193"/>
        <v>0</v>
      </c>
      <c r="AB37" s="46">
        <f t="shared" si="8"/>
        <v>0</v>
      </c>
      <c r="AC37" s="46">
        <f t="shared" si="9"/>
        <v>0</v>
      </c>
      <c r="AD37" s="46">
        <f t="shared" ref="AD37:AE37" si="194">AD38</f>
        <v>0</v>
      </c>
      <c r="AE37" s="46">
        <f t="shared" si="194"/>
        <v>0</v>
      </c>
      <c r="AF37" s="46">
        <f t="shared" si="10"/>
        <v>0</v>
      </c>
      <c r="AG37" s="46">
        <f t="shared" ref="AG37:AH37" si="195">AG38</f>
        <v>0</v>
      </c>
      <c r="AH37" s="46">
        <f t="shared" si="195"/>
        <v>0</v>
      </c>
      <c r="AI37" s="46">
        <f t="shared" si="11"/>
        <v>0</v>
      </c>
      <c r="AJ37" s="46">
        <f t="shared" si="12"/>
        <v>0</v>
      </c>
      <c r="AK37" s="46">
        <f t="shared" ref="AK37:AL37" si="196">AK38</f>
        <v>0</v>
      </c>
      <c r="AL37" s="46">
        <f t="shared" si="196"/>
        <v>0</v>
      </c>
      <c r="AM37" s="46">
        <f>K37-R37-Y37-AF37</f>
        <v>0</v>
      </c>
      <c r="AN37" s="46">
        <f t="shared" ref="AN37:AO37" si="197">AN38</f>
        <v>0</v>
      </c>
      <c r="AO37" s="46">
        <f t="shared" si="197"/>
        <v>0</v>
      </c>
      <c r="AP37" s="46">
        <f t="shared" ref="AP37:AQ37" si="198">N37-U37-AB37-AI37</f>
        <v>0</v>
      </c>
      <c r="AQ37" s="46">
        <f t="shared" si="198"/>
        <v>0</v>
      </c>
      <c r="AR37" s="47"/>
      <c r="AS37" s="47"/>
      <c r="AT37" s="47"/>
      <c r="AU37" s="47"/>
      <c r="AV37" s="47"/>
      <c r="AW37" s="47"/>
      <c r="AX37" s="48"/>
      <c r="AY37" s="40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</row>
    <row r="38" spans="1:70" ht="24.75" hidden="1" customHeight="1">
      <c r="A38" s="49">
        <v>2023</v>
      </c>
      <c r="B38" s="50">
        <v>8309</v>
      </c>
      <c r="C38" s="51" t="s">
        <v>52</v>
      </c>
      <c r="D38" s="50">
        <v>5000</v>
      </c>
      <c r="E38" s="50">
        <v>5300</v>
      </c>
      <c r="F38" s="50">
        <v>531</v>
      </c>
      <c r="G38" s="50"/>
      <c r="H38" s="52" t="str">
        <f>VLOOKUP(F38,COG!$B$2:$C$858,2,FALSE)</f>
        <v>Equipo médico y de laboratorio</v>
      </c>
      <c r="I38" s="53">
        <f t="shared" ref="I38:J38" si="199">I39</f>
        <v>0</v>
      </c>
      <c r="J38" s="53">
        <f t="shared" si="199"/>
        <v>0</v>
      </c>
      <c r="K38" s="53">
        <f t="shared" si="1"/>
        <v>0</v>
      </c>
      <c r="L38" s="53">
        <f t="shared" ref="L38:M38" si="200">L39</f>
        <v>0</v>
      </c>
      <c r="M38" s="53">
        <f t="shared" si="200"/>
        <v>0</v>
      </c>
      <c r="N38" s="53">
        <f t="shared" si="2"/>
        <v>0</v>
      </c>
      <c r="O38" s="53">
        <f t="shared" si="3"/>
        <v>0</v>
      </c>
      <c r="P38" s="53">
        <f t="shared" ref="P38:Q38" si="201">P39</f>
        <v>0</v>
      </c>
      <c r="Q38" s="53">
        <f t="shared" si="201"/>
        <v>0</v>
      </c>
      <c r="R38" s="53">
        <f t="shared" si="4"/>
        <v>0</v>
      </c>
      <c r="S38" s="53">
        <f t="shared" ref="S38:T38" si="202">S39</f>
        <v>0</v>
      </c>
      <c r="T38" s="53">
        <f t="shared" si="202"/>
        <v>0</v>
      </c>
      <c r="U38" s="53">
        <f t="shared" si="5"/>
        <v>0</v>
      </c>
      <c r="V38" s="53">
        <f t="shared" si="6"/>
        <v>0</v>
      </c>
      <c r="W38" s="53">
        <f t="shared" ref="W38:X38" si="203">W39</f>
        <v>0</v>
      </c>
      <c r="X38" s="53">
        <f t="shared" si="203"/>
        <v>0</v>
      </c>
      <c r="Y38" s="53">
        <f t="shared" si="7"/>
        <v>0</v>
      </c>
      <c r="Z38" s="53">
        <f t="shared" ref="Z38:AA38" si="204">Z39</f>
        <v>0</v>
      </c>
      <c r="AA38" s="53">
        <f t="shared" si="204"/>
        <v>0</v>
      </c>
      <c r="AB38" s="53">
        <f t="shared" si="8"/>
        <v>0</v>
      </c>
      <c r="AC38" s="53">
        <f t="shared" si="9"/>
        <v>0</v>
      </c>
      <c r="AD38" s="53">
        <f t="shared" ref="AD38:AE38" si="205">AD39</f>
        <v>0</v>
      </c>
      <c r="AE38" s="53">
        <f t="shared" si="205"/>
        <v>0</v>
      </c>
      <c r="AF38" s="53">
        <f t="shared" si="10"/>
        <v>0</v>
      </c>
      <c r="AG38" s="53">
        <f t="shared" ref="AG38:AH38" si="206">AG39</f>
        <v>0</v>
      </c>
      <c r="AH38" s="53">
        <f t="shared" si="206"/>
        <v>0</v>
      </c>
      <c r="AI38" s="53">
        <f t="shared" si="11"/>
        <v>0</v>
      </c>
      <c r="AJ38" s="53">
        <f t="shared" si="12"/>
        <v>0</v>
      </c>
      <c r="AK38" s="53">
        <f t="shared" ref="AK38:AQ38" si="207">I38-P38-W38-AD38</f>
        <v>0</v>
      </c>
      <c r="AL38" s="53">
        <f t="shared" si="207"/>
        <v>0</v>
      </c>
      <c r="AM38" s="53">
        <f t="shared" si="207"/>
        <v>0</v>
      </c>
      <c r="AN38" s="53">
        <f t="shared" si="207"/>
        <v>0</v>
      </c>
      <c r="AO38" s="53">
        <f t="shared" si="207"/>
        <v>0</v>
      </c>
      <c r="AP38" s="53">
        <f t="shared" si="207"/>
        <v>0</v>
      </c>
      <c r="AQ38" s="53">
        <f t="shared" si="207"/>
        <v>0</v>
      </c>
      <c r="AR38" s="54"/>
      <c r="AS38" s="54"/>
      <c r="AT38" s="54"/>
      <c r="AU38" s="54"/>
      <c r="AV38" s="54"/>
      <c r="AW38" s="54"/>
      <c r="AX38" s="69"/>
      <c r="AY38" s="40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</row>
    <row r="39" spans="1:70" ht="24.75" hidden="1" customHeight="1">
      <c r="A39" s="57">
        <v>2023</v>
      </c>
      <c r="B39" s="58">
        <v>8309</v>
      </c>
      <c r="C39" s="59" t="s">
        <v>52</v>
      </c>
      <c r="D39" s="58">
        <v>5000</v>
      </c>
      <c r="E39" s="58">
        <v>5300</v>
      </c>
      <c r="F39" s="58">
        <v>531</v>
      </c>
      <c r="G39" s="58">
        <v>53101</v>
      </c>
      <c r="H39" s="60" t="str">
        <f>VLOOKUP(G39,COG!$B$2:$C$858,2,FALSE)</f>
        <v>Equipo médico y de laboratorio</v>
      </c>
      <c r="I39" s="61">
        <v>0</v>
      </c>
      <c r="J39" s="61">
        <v>0</v>
      </c>
      <c r="K39" s="61">
        <f t="shared" si="1"/>
        <v>0</v>
      </c>
      <c r="L39" s="61">
        <v>0</v>
      </c>
      <c r="M39" s="61">
        <v>0</v>
      </c>
      <c r="N39" s="61">
        <f t="shared" si="2"/>
        <v>0</v>
      </c>
      <c r="O39" s="61">
        <f t="shared" si="3"/>
        <v>0</v>
      </c>
      <c r="P39" s="61">
        <v>0</v>
      </c>
      <c r="Q39" s="61">
        <v>0</v>
      </c>
      <c r="R39" s="61">
        <f t="shared" si="4"/>
        <v>0</v>
      </c>
      <c r="S39" s="61">
        <v>0</v>
      </c>
      <c r="T39" s="61">
        <v>0</v>
      </c>
      <c r="U39" s="61">
        <f t="shared" si="5"/>
        <v>0</v>
      </c>
      <c r="V39" s="61">
        <f t="shared" si="6"/>
        <v>0</v>
      </c>
      <c r="W39" s="61">
        <v>0</v>
      </c>
      <c r="X39" s="61">
        <v>0</v>
      </c>
      <c r="Y39" s="61">
        <f t="shared" si="7"/>
        <v>0</v>
      </c>
      <c r="Z39" s="61">
        <v>0</v>
      </c>
      <c r="AA39" s="61">
        <v>0</v>
      </c>
      <c r="AB39" s="61">
        <f t="shared" si="8"/>
        <v>0</v>
      </c>
      <c r="AC39" s="61">
        <f t="shared" si="9"/>
        <v>0</v>
      </c>
      <c r="AD39" s="61">
        <v>0</v>
      </c>
      <c r="AE39" s="61">
        <v>0</v>
      </c>
      <c r="AF39" s="61">
        <f t="shared" si="10"/>
        <v>0</v>
      </c>
      <c r="AG39" s="61">
        <v>0</v>
      </c>
      <c r="AH39" s="61">
        <v>0</v>
      </c>
      <c r="AI39" s="61">
        <f t="shared" si="11"/>
        <v>0</v>
      </c>
      <c r="AJ39" s="61">
        <f t="shared" si="12"/>
        <v>0</v>
      </c>
      <c r="AK39" s="61">
        <f t="shared" ref="AK39:AQ39" si="208">I39-P39-W39-AD39</f>
        <v>0</v>
      </c>
      <c r="AL39" s="61">
        <f t="shared" si="208"/>
        <v>0</v>
      </c>
      <c r="AM39" s="61">
        <f t="shared" si="208"/>
        <v>0</v>
      </c>
      <c r="AN39" s="61">
        <f t="shared" si="208"/>
        <v>0</v>
      </c>
      <c r="AO39" s="61">
        <f t="shared" si="208"/>
        <v>0</v>
      </c>
      <c r="AP39" s="61">
        <f t="shared" si="208"/>
        <v>0</v>
      </c>
      <c r="AQ39" s="61">
        <f t="shared" si="208"/>
        <v>0</v>
      </c>
      <c r="AR39" s="62"/>
      <c r="AS39" s="62"/>
      <c r="AT39" s="62"/>
      <c r="AU39" s="62"/>
      <c r="AV39" s="62"/>
      <c r="AW39" s="62"/>
      <c r="AX39" s="66"/>
      <c r="AY39" s="40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</row>
    <row r="40" spans="1:70" ht="24.75" hidden="1" customHeight="1">
      <c r="A40" s="42">
        <v>2023</v>
      </c>
      <c r="B40" s="43">
        <v>8309</v>
      </c>
      <c r="C40" s="44" t="s">
        <v>52</v>
      </c>
      <c r="D40" s="43">
        <v>5000</v>
      </c>
      <c r="E40" s="43">
        <v>5400</v>
      </c>
      <c r="F40" s="43"/>
      <c r="G40" s="43"/>
      <c r="H40" s="45" t="str">
        <f>VLOOKUP(E40,COG!$B$2:$C$858,2,FALSE)</f>
        <v>Vehículos y equipo de transporte</v>
      </c>
      <c r="I40" s="46">
        <f t="shared" ref="I40:J40" si="209">I41</f>
        <v>0</v>
      </c>
      <c r="J40" s="46">
        <f t="shared" si="209"/>
        <v>0</v>
      </c>
      <c r="K40" s="46">
        <f t="shared" si="1"/>
        <v>0</v>
      </c>
      <c r="L40" s="46">
        <f t="shared" ref="L40:M40" si="210">L41</f>
        <v>0</v>
      </c>
      <c r="M40" s="46">
        <f t="shared" si="210"/>
        <v>0</v>
      </c>
      <c r="N40" s="46">
        <f t="shared" si="2"/>
        <v>0</v>
      </c>
      <c r="O40" s="46">
        <f t="shared" si="3"/>
        <v>0</v>
      </c>
      <c r="P40" s="46">
        <f t="shared" ref="P40:Q40" si="211">P41</f>
        <v>0</v>
      </c>
      <c r="Q40" s="46">
        <f t="shared" si="211"/>
        <v>0</v>
      </c>
      <c r="R40" s="46">
        <f t="shared" si="4"/>
        <v>0</v>
      </c>
      <c r="S40" s="46">
        <f t="shared" ref="S40:T40" si="212">S41</f>
        <v>0</v>
      </c>
      <c r="T40" s="46">
        <f t="shared" si="212"/>
        <v>0</v>
      </c>
      <c r="U40" s="46">
        <f t="shared" si="5"/>
        <v>0</v>
      </c>
      <c r="V40" s="46">
        <f t="shared" si="6"/>
        <v>0</v>
      </c>
      <c r="W40" s="46">
        <f t="shared" ref="W40:X40" si="213">W41</f>
        <v>0</v>
      </c>
      <c r="X40" s="46">
        <f t="shared" si="213"/>
        <v>0</v>
      </c>
      <c r="Y40" s="46">
        <f t="shared" si="7"/>
        <v>0</v>
      </c>
      <c r="Z40" s="46">
        <f t="shared" ref="Z40:AA40" si="214">Z41</f>
        <v>0</v>
      </c>
      <c r="AA40" s="46">
        <f t="shared" si="214"/>
        <v>0</v>
      </c>
      <c r="AB40" s="46">
        <f t="shared" si="8"/>
        <v>0</v>
      </c>
      <c r="AC40" s="46">
        <f t="shared" si="9"/>
        <v>0</v>
      </c>
      <c r="AD40" s="46">
        <f t="shared" ref="AD40:AE40" si="215">AD41</f>
        <v>0</v>
      </c>
      <c r="AE40" s="46">
        <f t="shared" si="215"/>
        <v>0</v>
      </c>
      <c r="AF40" s="46">
        <f t="shared" si="10"/>
        <v>0</v>
      </c>
      <c r="AG40" s="46">
        <f t="shared" ref="AG40:AH40" si="216">AG41</f>
        <v>0</v>
      </c>
      <c r="AH40" s="46">
        <f t="shared" si="216"/>
        <v>0</v>
      </c>
      <c r="AI40" s="46">
        <f t="shared" si="11"/>
        <v>0</v>
      </c>
      <c r="AJ40" s="46">
        <f t="shared" si="12"/>
        <v>0</v>
      </c>
      <c r="AK40" s="46">
        <f t="shared" ref="AK40:AL40" si="217">AK41</f>
        <v>0</v>
      </c>
      <c r="AL40" s="46">
        <f t="shared" si="217"/>
        <v>0</v>
      </c>
      <c r="AM40" s="46">
        <f>K40-R40-Y40-AF40</f>
        <v>0</v>
      </c>
      <c r="AN40" s="46">
        <f t="shared" ref="AN40:AO40" si="218">AN41</f>
        <v>0</v>
      </c>
      <c r="AO40" s="46">
        <f t="shared" si="218"/>
        <v>0</v>
      </c>
      <c r="AP40" s="46">
        <f t="shared" ref="AP40:AQ40" si="219">N40-U40-AB40-AI40</f>
        <v>0</v>
      </c>
      <c r="AQ40" s="46">
        <f t="shared" si="219"/>
        <v>0</v>
      </c>
      <c r="AR40" s="47"/>
      <c r="AS40" s="68"/>
      <c r="AT40" s="47"/>
      <c r="AU40" s="47"/>
      <c r="AV40" s="47"/>
      <c r="AW40" s="47"/>
      <c r="AX40" s="48"/>
      <c r="AY40" s="40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</row>
    <row r="41" spans="1:70" ht="24.75" hidden="1" customHeight="1">
      <c r="A41" s="49">
        <v>2023</v>
      </c>
      <c r="B41" s="50">
        <v>8309</v>
      </c>
      <c r="C41" s="51" t="s">
        <v>52</v>
      </c>
      <c r="D41" s="50">
        <v>5000</v>
      </c>
      <c r="E41" s="50">
        <v>5400</v>
      </c>
      <c r="F41" s="50">
        <v>541</v>
      </c>
      <c r="G41" s="50"/>
      <c r="H41" s="52" t="str">
        <f>VLOOKUP(F41,COG!$B$2:$C$858,2,FALSE)</f>
        <v>Vehículos y equipo terrestre</v>
      </c>
      <c r="I41" s="53">
        <f t="shared" ref="I41:J41" si="220">I42</f>
        <v>0</v>
      </c>
      <c r="J41" s="53">
        <f t="shared" si="220"/>
        <v>0</v>
      </c>
      <c r="K41" s="53">
        <f t="shared" si="1"/>
        <v>0</v>
      </c>
      <c r="L41" s="53">
        <f t="shared" ref="L41:M41" si="221">L42</f>
        <v>0</v>
      </c>
      <c r="M41" s="53">
        <f t="shared" si="221"/>
        <v>0</v>
      </c>
      <c r="N41" s="53">
        <f t="shared" si="2"/>
        <v>0</v>
      </c>
      <c r="O41" s="53">
        <f t="shared" si="3"/>
        <v>0</v>
      </c>
      <c r="P41" s="53">
        <f t="shared" ref="P41:Q41" si="222">P42</f>
        <v>0</v>
      </c>
      <c r="Q41" s="53">
        <f t="shared" si="222"/>
        <v>0</v>
      </c>
      <c r="R41" s="53">
        <f t="shared" si="4"/>
        <v>0</v>
      </c>
      <c r="S41" s="53">
        <f t="shared" ref="S41:T41" si="223">S42</f>
        <v>0</v>
      </c>
      <c r="T41" s="53">
        <f t="shared" si="223"/>
        <v>0</v>
      </c>
      <c r="U41" s="53">
        <f t="shared" si="5"/>
        <v>0</v>
      </c>
      <c r="V41" s="53">
        <f t="shared" si="6"/>
        <v>0</v>
      </c>
      <c r="W41" s="53">
        <f t="shared" ref="W41:X41" si="224">W42</f>
        <v>0</v>
      </c>
      <c r="X41" s="53">
        <f t="shared" si="224"/>
        <v>0</v>
      </c>
      <c r="Y41" s="53">
        <f t="shared" si="7"/>
        <v>0</v>
      </c>
      <c r="Z41" s="53">
        <f t="shared" ref="Z41:AA41" si="225">Z42</f>
        <v>0</v>
      </c>
      <c r="AA41" s="53">
        <f t="shared" si="225"/>
        <v>0</v>
      </c>
      <c r="AB41" s="53">
        <f t="shared" si="8"/>
        <v>0</v>
      </c>
      <c r="AC41" s="53">
        <f t="shared" si="9"/>
        <v>0</v>
      </c>
      <c r="AD41" s="53">
        <f t="shared" ref="AD41:AE41" si="226">AD42</f>
        <v>0</v>
      </c>
      <c r="AE41" s="53">
        <f t="shared" si="226"/>
        <v>0</v>
      </c>
      <c r="AF41" s="53">
        <f t="shared" si="10"/>
        <v>0</v>
      </c>
      <c r="AG41" s="53">
        <f t="shared" ref="AG41:AH41" si="227">AG42</f>
        <v>0</v>
      </c>
      <c r="AH41" s="53">
        <f t="shared" si="227"/>
        <v>0</v>
      </c>
      <c r="AI41" s="53">
        <f t="shared" si="11"/>
        <v>0</v>
      </c>
      <c r="AJ41" s="53">
        <f t="shared" si="12"/>
        <v>0</v>
      </c>
      <c r="AK41" s="53">
        <f t="shared" ref="AK41:AQ41" si="228">I41-P41-W41-AD41</f>
        <v>0</v>
      </c>
      <c r="AL41" s="53">
        <f t="shared" si="228"/>
        <v>0</v>
      </c>
      <c r="AM41" s="53">
        <f t="shared" si="228"/>
        <v>0</v>
      </c>
      <c r="AN41" s="53">
        <f t="shared" si="228"/>
        <v>0</v>
      </c>
      <c r="AO41" s="53">
        <f t="shared" si="228"/>
        <v>0</v>
      </c>
      <c r="AP41" s="53">
        <f t="shared" si="228"/>
        <v>0</v>
      </c>
      <c r="AQ41" s="53">
        <f t="shared" si="228"/>
        <v>0</v>
      </c>
      <c r="AR41" s="54"/>
      <c r="AS41" s="54"/>
      <c r="AT41" s="54"/>
      <c r="AU41" s="54"/>
      <c r="AV41" s="54"/>
      <c r="AW41" s="54"/>
      <c r="AX41" s="69"/>
      <c r="AY41" s="40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</row>
    <row r="42" spans="1:70" ht="29.25" hidden="1" customHeight="1">
      <c r="A42" s="57">
        <v>2023</v>
      </c>
      <c r="B42" s="58">
        <v>8309</v>
      </c>
      <c r="C42" s="59" t="s">
        <v>52</v>
      </c>
      <c r="D42" s="58">
        <v>5000</v>
      </c>
      <c r="E42" s="58">
        <v>5400</v>
      </c>
      <c r="F42" s="58">
        <v>541</v>
      </c>
      <c r="G42" s="58">
        <v>54101</v>
      </c>
      <c r="H42" s="60" t="str">
        <f>VLOOKUP(G42,COG!$B$2:$C$858,2,FALSE)</f>
        <v>Vehículos y equipo terrestres, para la ejecución de programas
de seguridad pública y nacional</v>
      </c>
      <c r="I42" s="61">
        <v>0</v>
      </c>
      <c r="J42" s="61">
        <v>0</v>
      </c>
      <c r="K42" s="61">
        <f t="shared" si="1"/>
        <v>0</v>
      </c>
      <c r="L42" s="61">
        <v>0</v>
      </c>
      <c r="M42" s="61">
        <v>0</v>
      </c>
      <c r="N42" s="61">
        <f t="shared" si="2"/>
        <v>0</v>
      </c>
      <c r="O42" s="61">
        <f t="shared" si="3"/>
        <v>0</v>
      </c>
      <c r="P42" s="61">
        <v>0</v>
      </c>
      <c r="Q42" s="61">
        <v>0</v>
      </c>
      <c r="R42" s="61">
        <f t="shared" si="4"/>
        <v>0</v>
      </c>
      <c r="S42" s="61">
        <v>0</v>
      </c>
      <c r="T42" s="61">
        <v>0</v>
      </c>
      <c r="U42" s="61">
        <f t="shared" si="5"/>
        <v>0</v>
      </c>
      <c r="V42" s="61">
        <f t="shared" si="6"/>
        <v>0</v>
      </c>
      <c r="W42" s="61">
        <v>0</v>
      </c>
      <c r="X42" s="61">
        <v>0</v>
      </c>
      <c r="Y42" s="61">
        <f t="shared" si="7"/>
        <v>0</v>
      </c>
      <c r="Z42" s="61">
        <v>0</v>
      </c>
      <c r="AA42" s="61">
        <v>0</v>
      </c>
      <c r="AB42" s="61">
        <f t="shared" si="8"/>
        <v>0</v>
      </c>
      <c r="AC42" s="61">
        <f t="shared" si="9"/>
        <v>0</v>
      </c>
      <c r="AD42" s="61">
        <v>0</v>
      </c>
      <c r="AE42" s="61">
        <v>0</v>
      </c>
      <c r="AF42" s="61">
        <f t="shared" si="10"/>
        <v>0</v>
      </c>
      <c r="AG42" s="61">
        <v>0</v>
      </c>
      <c r="AH42" s="61">
        <v>0</v>
      </c>
      <c r="AI42" s="61">
        <f t="shared" si="11"/>
        <v>0</v>
      </c>
      <c r="AJ42" s="61">
        <f t="shared" si="12"/>
        <v>0</v>
      </c>
      <c r="AK42" s="61">
        <f t="shared" ref="AK42:AQ42" si="229">I42-P42-W42-AD42</f>
        <v>0</v>
      </c>
      <c r="AL42" s="61">
        <f t="shared" si="229"/>
        <v>0</v>
      </c>
      <c r="AM42" s="61">
        <f t="shared" si="229"/>
        <v>0</v>
      </c>
      <c r="AN42" s="61">
        <f t="shared" si="229"/>
        <v>0</v>
      </c>
      <c r="AO42" s="61">
        <f t="shared" si="229"/>
        <v>0</v>
      </c>
      <c r="AP42" s="61">
        <f t="shared" si="229"/>
        <v>0</v>
      </c>
      <c r="AQ42" s="61">
        <f t="shared" si="229"/>
        <v>0</v>
      </c>
      <c r="AR42" s="62"/>
      <c r="AS42" s="62"/>
      <c r="AT42" s="62"/>
      <c r="AU42" s="62"/>
      <c r="AV42" s="62"/>
      <c r="AW42" s="62"/>
      <c r="AX42" s="66"/>
      <c r="AY42" s="40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</row>
    <row r="43" spans="1:70" ht="24.75" hidden="1" customHeight="1">
      <c r="A43" s="33">
        <v>2023</v>
      </c>
      <c r="B43" s="34">
        <v>8309</v>
      </c>
      <c r="C43" s="35" t="s">
        <v>52</v>
      </c>
      <c r="D43" s="34">
        <v>6000</v>
      </c>
      <c r="E43" s="34"/>
      <c r="F43" s="34"/>
      <c r="G43" s="34"/>
      <c r="H43" s="36" t="str">
        <f>VLOOKUP(D43,COG!$B$2:$C$858,2,FALSE)</f>
        <v>Inversión pública.</v>
      </c>
      <c r="I43" s="37">
        <f>I44+I47</f>
        <v>0</v>
      </c>
      <c r="J43" s="37">
        <f>J44</f>
        <v>0</v>
      </c>
      <c r="K43" s="37">
        <f t="shared" si="1"/>
        <v>0</v>
      </c>
      <c r="L43" s="37">
        <f>L44+L47</f>
        <v>0</v>
      </c>
      <c r="M43" s="37">
        <f>M44</f>
        <v>0</v>
      </c>
      <c r="N43" s="37">
        <f t="shared" si="2"/>
        <v>0</v>
      </c>
      <c r="O43" s="37">
        <f t="shared" si="3"/>
        <v>0</v>
      </c>
      <c r="P43" s="37">
        <f>P44+P47</f>
        <v>0</v>
      </c>
      <c r="Q43" s="37">
        <f>Q44</f>
        <v>0</v>
      </c>
      <c r="R43" s="37">
        <f t="shared" si="4"/>
        <v>0</v>
      </c>
      <c r="S43" s="37">
        <f t="shared" ref="S43:T43" si="230">S44</f>
        <v>0</v>
      </c>
      <c r="T43" s="37">
        <f t="shared" si="230"/>
        <v>0</v>
      </c>
      <c r="U43" s="37">
        <f t="shared" si="5"/>
        <v>0</v>
      </c>
      <c r="V43" s="37">
        <f t="shared" si="6"/>
        <v>0</v>
      </c>
      <c r="W43" s="37">
        <f t="shared" ref="W43:X43" si="231">W44</f>
        <v>0</v>
      </c>
      <c r="X43" s="37">
        <f t="shared" si="231"/>
        <v>0</v>
      </c>
      <c r="Y43" s="37">
        <f t="shared" si="7"/>
        <v>0</v>
      </c>
      <c r="Z43" s="37">
        <f t="shared" ref="Z43:AA43" si="232">Z44</f>
        <v>0</v>
      </c>
      <c r="AA43" s="37">
        <f t="shared" si="232"/>
        <v>0</v>
      </c>
      <c r="AB43" s="37">
        <f t="shared" si="8"/>
        <v>0</v>
      </c>
      <c r="AC43" s="37">
        <f t="shared" si="9"/>
        <v>0</v>
      </c>
      <c r="AD43" s="37">
        <f>AD44+AD47</f>
        <v>0</v>
      </c>
      <c r="AE43" s="37">
        <f>AE44</f>
        <v>0</v>
      </c>
      <c r="AF43" s="37">
        <f t="shared" si="10"/>
        <v>0</v>
      </c>
      <c r="AG43" s="37">
        <f t="shared" ref="AG43:AH43" si="233">AG44</f>
        <v>0</v>
      </c>
      <c r="AH43" s="37">
        <f t="shared" si="233"/>
        <v>0</v>
      </c>
      <c r="AI43" s="37">
        <f t="shared" si="11"/>
        <v>0</v>
      </c>
      <c r="AJ43" s="37">
        <f t="shared" si="12"/>
        <v>0</v>
      </c>
      <c r="AK43" s="37">
        <f t="shared" ref="AK43:AQ43" si="234">I43-P43-W43-AD43</f>
        <v>0</v>
      </c>
      <c r="AL43" s="37">
        <f t="shared" si="234"/>
        <v>0</v>
      </c>
      <c r="AM43" s="37">
        <f t="shared" si="234"/>
        <v>0</v>
      </c>
      <c r="AN43" s="37">
        <f t="shared" si="234"/>
        <v>0</v>
      </c>
      <c r="AO43" s="37">
        <f t="shared" si="234"/>
        <v>0</v>
      </c>
      <c r="AP43" s="37">
        <f t="shared" si="234"/>
        <v>0</v>
      </c>
      <c r="AQ43" s="37">
        <f t="shared" si="234"/>
        <v>0</v>
      </c>
      <c r="AR43" s="38"/>
      <c r="AS43" s="67"/>
      <c r="AT43" s="38"/>
      <c r="AU43" s="38"/>
      <c r="AV43" s="38"/>
      <c r="AW43" s="38"/>
      <c r="AX43" s="39"/>
      <c r="AY43" s="40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</row>
    <row r="44" spans="1:70" ht="24.75" hidden="1" customHeight="1">
      <c r="A44" s="42">
        <v>2023</v>
      </c>
      <c r="B44" s="43">
        <v>8309</v>
      </c>
      <c r="C44" s="44" t="s">
        <v>52</v>
      </c>
      <c r="D44" s="43">
        <v>6000</v>
      </c>
      <c r="E44" s="43">
        <v>6100</v>
      </c>
      <c r="F44" s="43"/>
      <c r="G44" s="43"/>
      <c r="H44" s="45" t="str">
        <f>VLOOKUP(E44,COG!$B$2:$C$858,2,FALSE)</f>
        <v>Obra pública en bienes de dominio público</v>
      </c>
      <c r="I44" s="46">
        <f>I46</f>
        <v>0</v>
      </c>
      <c r="J44" s="46">
        <f>J45+J48</f>
        <v>0</v>
      </c>
      <c r="K44" s="46">
        <f t="shared" si="1"/>
        <v>0</v>
      </c>
      <c r="L44" s="46"/>
      <c r="M44" s="46">
        <f>M45+M48</f>
        <v>0</v>
      </c>
      <c r="N44" s="46">
        <f t="shared" si="2"/>
        <v>0</v>
      </c>
      <c r="O44" s="46">
        <f t="shared" si="3"/>
        <v>0</v>
      </c>
      <c r="P44" s="46">
        <f t="shared" ref="P44:P45" si="235">P45</f>
        <v>0</v>
      </c>
      <c r="Q44" s="46">
        <f>Q45+Q48</f>
        <v>0</v>
      </c>
      <c r="R44" s="46">
        <f t="shared" si="4"/>
        <v>0</v>
      </c>
      <c r="S44" s="46">
        <f t="shared" ref="S44:T44" si="236">S45+S48</f>
        <v>0</v>
      </c>
      <c r="T44" s="46">
        <f t="shared" si="236"/>
        <v>0</v>
      </c>
      <c r="U44" s="46">
        <f t="shared" si="5"/>
        <v>0</v>
      </c>
      <c r="V44" s="46">
        <f t="shared" si="6"/>
        <v>0</v>
      </c>
      <c r="W44" s="46">
        <f t="shared" ref="W44:X44" si="237">W45+W48</f>
        <v>0</v>
      </c>
      <c r="X44" s="46">
        <f t="shared" si="237"/>
        <v>0</v>
      </c>
      <c r="Y44" s="46">
        <f t="shared" si="7"/>
        <v>0</v>
      </c>
      <c r="Z44" s="46">
        <f t="shared" ref="Z44:AA44" si="238">Z45+Z48</f>
        <v>0</v>
      </c>
      <c r="AA44" s="46">
        <f t="shared" si="238"/>
        <v>0</v>
      </c>
      <c r="AB44" s="46">
        <f t="shared" si="8"/>
        <v>0</v>
      </c>
      <c r="AC44" s="46">
        <f t="shared" si="9"/>
        <v>0</v>
      </c>
      <c r="AD44" s="46">
        <f t="shared" ref="AD44:AD45" si="239">AD45</f>
        <v>0</v>
      </c>
      <c r="AE44" s="46">
        <f>AE45+AE48</f>
        <v>0</v>
      </c>
      <c r="AF44" s="46">
        <f t="shared" si="10"/>
        <v>0</v>
      </c>
      <c r="AG44" s="46">
        <f t="shared" ref="AG44:AH44" si="240">AG45+AG48</f>
        <v>0</v>
      </c>
      <c r="AH44" s="46">
        <f t="shared" si="240"/>
        <v>0</v>
      </c>
      <c r="AI44" s="46">
        <f t="shared" si="11"/>
        <v>0</v>
      </c>
      <c r="AJ44" s="46">
        <f t="shared" si="12"/>
        <v>0</v>
      </c>
      <c r="AK44" s="46">
        <f t="shared" ref="AK44:AQ44" si="241">I44-P44-W44-AD44</f>
        <v>0</v>
      </c>
      <c r="AL44" s="46">
        <f t="shared" si="241"/>
        <v>0</v>
      </c>
      <c r="AM44" s="46">
        <f t="shared" si="241"/>
        <v>0</v>
      </c>
      <c r="AN44" s="46">
        <f t="shared" si="241"/>
        <v>0</v>
      </c>
      <c r="AO44" s="46">
        <f t="shared" si="241"/>
        <v>0</v>
      </c>
      <c r="AP44" s="46">
        <f t="shared" si="241"/>
        <v>0</v>
      </c>
      <c r="AQ44" s="46">
        <f t="shared" si="241"/>
        <v>0</v>
      </c>
      <c r="AR44" s="47"/>
      <c r="AS44" s="68"/>
      <c r="AT44" s="47"/>
      <c r="AU44" s="47"/>
      <c r="AV44" s="47"/>
      <c r="AW44" s="47"/>
      <c r="AX44" s="48"/>
      <c r="AY44" s="40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</row>
    <row r="45" spans="1:70" ht="24.75" hidden="1" customHeight="1">
      <c r="A45" s="49">
        <v>2023</v>
      </c>
      <c r="B45" s="50">
        <v>8309</v>
      </c>
      <c r="C45" s="51" t="s">
        <v>52</v>
      </c>
      <c r="D45" s="50">
        <v>6000</v>
      </c>
      <c r="E45" s="50">
        <v>6100</v>
      </c>
      <c r="F45" s="50">
        <v>612</v>
      </c>
      <c r="G45" s="50"/>
      <c r="H45" s="52" t="str">
        <f>VLOOKUP(F45,COG!$B$2:$C$858,2,FALSE)</f>
        <v>Edificación no habitacional.</v>
      </c>
      <c r="I45" s="53">
        <f t="shared" ref="I45:J45" si="242">I46</f>
        <v>0</v>
      </c>
      <c r="J45" s="53">
        <f t="shared" si="242"/>
        <v>0</v>
      </c>
      <c r="K45" s="53">
        <f t="shared" si="1"/>
        <v>0</v>
      </c>
      <c r="L45" s="53">
        <f t="shared" ref="L45:M45" si="243">L46</f>
        <v>0</v>
      </c>
      <c r="M45" s="53">
        <f t="shared" si="243"/>
        <v>0</v>
      </c>
      <c r="N45" s="53">
        <f t="shared" si="2"/>
        <v>0</v>
      </c>
      <c r="O45" s="53">
        <f t="shared" si="3"/>
        <v>0</v>
      </c>
      <c r="P45" s="53">
        <f t="shared" si="235"/>
        <v>0</v>
      </c>
      <c r="Q45" s="53">
        <f>Q46</f>
        <v>0</v>
      </c>
      <c r="R45" s="53">
        <f t="shared" si="4"/>
        <v>0</v>
      </c>
      <c r="S45" s="53">
        <f t="shared" ref="S45:T45" si="244">S46</f>
        <v>0</v>
      </c>
      <c r="T45" s="53">
        <f t="shared" si="244"/>
        <v>0</v>
      </c>
      <c r="U45" s="53">
        <f t="shared" si="5"/>
        <v>0</v>
      </c>
      <c r="V45" s="53">
        <f t="shared" si="6"/>
        <v>0</v>
      </c>
      <c r="W45" s="53">
        <f t="shared" ref="W45:X45" si="245">W46</f>
        <v>0</v>
      </c>
      <c r="X45" s="53">
        <f t="shared" si="245"/>
        <v>0</v>
      </c>
      <c r="Y45" s="53">
        <f t="shared" si="7"/>
        <v>0</v>
      </c>
      <c r="Z45" s="53">
        <f t="shared" ref="Z45:AA45" si="246">Z46</f>
        <v>0</v>
      </c>
      <c r="AA45" s="53">
        <f t="shared" si="246"/>
        <v>0</v>
      </c>
      <c r="AB45" s="53">
        <f t="shared" si="8"/>
        <v>0</v>
      </c>
      <c r="AC45" s="53">
        <f t="shared" si="9"/>
        <v>0</v>
      </c>
      <c r="AD45" s="53">
        <f t="shared" si="239"/>
        <v>0</v>
      </c>
      <c r="AE45" s="53">
        <f>AE46</f>
        <v>0</v>
      </c>
      <c r="AF45" s="53">
        <f t="shared" si="10"/>
        <v>0</v>
      </c>
      <c r="AG45" s="53">
        <f t="shared" ref="AG45:AH45" si="247">AG46</f>
        <v>0</v>
      </c>
      <c r="AH45" s="53">
        <f t="shared" si="247"/>
        <v>0</v>
      </c>
      <c r="AI45" s="53">
        <f t="shared" si="11"/>
        <v>0</v>
      </c>
      <c r="AJ45" s="53">
        <f t="shared" si="12"/>
        <v>0</v>
      </c>
      <c r="AK45" s="53">
        <f t="shared" ref="AK45:AQ45" si="248">I45-P45-W45-AD45</f>
        <v>0</v>
      </c>
      <c r="AL45" s="53">
        <f t="shared" si="248"/>
        <v>0</v>
      </c>
      <c r="AM45" s="53">
        <f t="shared" si="248"/>
        <v>0</v>
      </c>
      <c r="AN45" s="53">
        <f t="shared" si="248"/>
        <v>0</v>
      </c>
      <c r="AO45" s="53">
        <f t="shared" si="248"/>
        <v>0</v>
      </c>
      <c r="AP45" s="53">
        <f t="shared" si="248"/>
        <v>0</v>
      </c>
      <c r="AQ45" s="53">
        <f t="shared" si="248"/>
        <v>0</v>
      </c>
      <c r="AR45" s="54"/>
      <c r="AS45" s="54"/>
      <c r="AT45" s="54"/>
      <c r="AU45" s="54"/>
      <c r="AV45" s="54"/>
      <c r="AW45" s="54"/>
      <c r="AX45" s="69"/>
      <c r="AY45" s="40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</row>
    <row r="46" spans="1:70" ht="24.75" hidden="1" customHeight="1">
      <c r="A46" s="57">
        <v>2023</v>
      </c>
      <c r="B46" s="58">
        <v>8309</v>
      </c>
      <c r="C46" s="59" t="s">
        <v>52</v>
      </c>
      <c r="D46" s="58">
        <v>6000</v>
      </c>
      <c r="E46" s="58">
        <v>6100</v>
      </c>
      <c r="F46" s="58">
        <v>6120</v>
      </c>
      <c r="G46" s="58">
        <v>61201</v>
      </c>
      <c r="H46" s="60" t="str">
        <f>VLOOKUP(G46,COG!$B$2:$C$858,2,FALSE)</f>
        <v>Edificación no habitacional</v>
      </c>
      <c r="I46" s="61">
        <v>0</v>
      </c>
      <c r="J46" s="61">
        <v>0</v>
      </c>
      <c r="K46" s="61">
        <f t="shared" si="1"/>
        <v>0</v>
      </c>
      <c r="L46" s="61">
        <v>0</v>
      </c>
      <c r="M46" s="61">
        <v>0</v>
      </c>
      <c r="N46" s="61">
        <f t="shared" si="2"/>
        <v>0</v>
      </c>
      <c r="O46" s="61">
        <f t="shared" si="3"/>
        <v>0</v>
      </c>
      <c r="P46" s="61">
        <v>0</v>
      </c>
      <c r="Q46" s="61">
        <v>0</v>
      </c>
      <c r="R46" s="61">
        <f t="shared" si="4"/>
        <v>0</v>
      </c>
      <c r="S46" s="61">
        <v>0</v>
      </c>
      <c r="T46" s="61">
        <v>0</v>
      </c>
      <c r="U46" s="61">
        <f t="shared" si="5"/>
        <v>0</v>
      </c>
      <c r="V46" s="61">
        <f t="shared" si="6"/>
        <v>0</v>
      </c>
      <c r="W46" s="61">
        <v>0</v>
      </c>
      <c r="X46" s="61">
        <v>0</v>
      </c>
      <c r="Y46" s="61">
        <f t="shared" si="7"/>
        <v>0</v>
      </c>
      <c r="Z46" s="61">
        <v>0</v>
      </c>
      <c r="AA46" s="61">
        <v>0</v>
      </c>
      <c r="AB46" s="61">
        <f t="shared" si="8"/>
        <v>0</v>
      </c>
      <c r="AC46" s="61">
        <f t="shared" si="9"/>
        <v>0</v>
      </c>
      <c r="AD46" s="61">
        <v>0</v>
      </c>
      <c r="AE46" s="61">
        <v>0</v>
      </c>
      <c r="AF46" s="61">
        <f t="shared" si="10"/>
        <v>0</v>
      </c>
      <c r="AG46" s="61">
        <v>0</v>
      </c>
      <c r="AH46" s="61">
        <v>0</v>
      </c>
      <c r="AI46" s="61">
        <f t="shared" si="11"/>
        <v>0</v>
      </c>
      <c r="AJ46" s="61">
        <f t="shared" si="12"/>
        <v>0</v>
      </c>
      <c r="AK46" s="61">
        <f t="shared" ref="AK46:AQ46" si="249">I46-P46-W46-AD46</f>
        <v>0</v>
      </c>
      <c r="AL46" s="61">
        <f t="shared" si="249"/>
        <v>0</v>
      </c>
      <c r="AM46" s="61">
        <f t="shared" si="249"/>
        <v>0</v>
      </c>
      <c r="AN46" s="61">
        <f t="shared" si="249"/>
        <v>0</v>
      </c>
      <c r="AO46" s="61">
        <f t="shared" si="249"/>
        <v>0</v>
      </c>
      <c r="AP46" s="61">
        <f t="shared" si="249"/>
        <v>0</v>
      </c>
      <c r="AQ46" s="61">
        <f t="shared" si="249"/>
        <v>0</v>
      </c>
      <c r="AR46" s="62"/>
      <c r="AS46" s="62"/>
      <c r="AT46" s="62"/>
      <c r="AU46" s="62"/>
      <c r="AV46" s="62"/>
      <c r="AW46" s="62"/>
      <c r="AX46" s="66"/>
      <c r="AY46" s="40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</row>
    <row r="47" spans="1:70" ht="24.75" hidden="1" customHeight="1">
      <c r="A47" s="42">
        <v>2023</v>
      </c>
      <c r="B47" s="43">
        <v>8309</v>
      </c>
      <c r="C47" s="44" t="s">
        <v>52</v>
      </c>
      <c r="D47" s="43">
        <v>6000</v>
      </c>
      <c r="E47" s="43">
        <v>6200</v>
      </c>
      <c r="F47" s="43"/>
      <c r="G47" s="43"/>
      <c r="H47" s="45" t="str">
        <f>VLOOKUP(E47,COG!$B$2:$C$858,2,FALSE)</f>
        <v>Obra pública en bienes propios.</v>
      </c>
      <c r="I47" s="46">
        <f t="shared" ref="I47:J47" si="250">I48</f>
        <v>0</v>
      </c>
      <c r="J47" s="46">
        <f t="shared" si="250"/>
        <v>0</v>
      </c>
      <c r="K47" s="46">
        <f t="shared" si="1"/>
        <v>0</v>
      </c>
      <c r="L47" s="46">
        <f t="shared" ref="L47:M47" si="251">L48</f>
        <v>0</v>
      </c>
      <c r="M47" s="46">
        <f t="shared" si="251"/>
        <v>0</v>
      </c>
      <c r="N47" s="46">
        <f t="shared" si="2"/>
        <v>0</v>
      </c>
      <c r="O47" s="46">
        <f t="shared" si="3"/>
        <v>0</v>
      </c>
      <c r="P47" s="46">
        <f t="shared" ref="P47:Q47" si="252">P48</f>
        <v>0</v>
      </c>
      <c r="Q47" s="46">
        <f t="shared" si="252"/>
        <v>0</v>
      </c>
      <c r="R47" s="46">
        <f t="shared" si="4"/>
        <v>0</v>
      </c>
      <c r="S47" s="46">
        <f t="shared" ref="S47:T47" si="253">S48</f>
        <v>0</v>
      </c>
      <c r="T47" s="46">
        <f t="shared" si="253"/>
        <v>0</v>
      </c>
      <c r="U47" s="46">
        <f t="shared" si="5"/>
        <v>0</v>
      </c>
      <c r="V47" s="46">
        <f t="shared" si="6"/>
        <v>0</v>
      </c>
      <c r="W47" s="46">
        <f t="shared" ref="W47:X47" si="254">W48</f>
        <v>0</v>
      </c>
      <c r="X47" s="46">
        <f t="shared" si="254"/>
        <v>0</v>
      </c>
      <c r="Y47" s="46">
        <f t="shared" si="7"/>
        <v>0</v>
      </c>
      <c r="Z47" s="46">
        <f t="shared" ref="Z47:AA47" si="255">Z48</f>
        <v>0</v>
      </c>
      <c r="AA47" s="46">
        <f t="shared" si="255"/>
        <v>0</v>
      </c>
      <c r="AB47" s="46">
        <f t="shared" si="8"/>
        <v>0</v>
      </c>
      <c r="AC47" s="46">
        <f t="shared" si="9"/>
        <v>0</v>
      </c>
      <c r="AD47" s="46">
        <f t="shared" ref="AD47:AE47" si="256">AD48</f>
        <v>0</v>
      </c>
      <c r="AE47" s="46">
        <f t="shared" si="256"/>
        <v>0</v>
      </c>
      <c r="AF47" s="46">
        <f t="shared" si="10"/>
        <v>0</v>
      </c>
      <c r="AG47" s="46">
        <f t="shared" ref="AG47:AH47" si="257">AG48</f>
        <v>0</v>
      </c>
      <c r="AH47" s="46">
        <f t="shared" si="257"/>
        <v>0</v>
      </c>
      <c r="AI47" s="46">
        <f t="shared" si="11"/>
        <v>0</v>
      </c>
      <c r="AJ47" s="46">
        <f t="shared" si="12"/>
        <v>0</v>
      </c>
      <c r="AK47" s="46">
        <f t="shared" ref="AK47:AL47" si="258">AK48</f>
        <v>0</v>
      </c>
      <c r="AL47" s="46">
        <f t="shared" si="258"/>
        <v>0</v>
      </c>
      <c r="AM47" s="46">
        <f>K47-R47-Y47-AF47</f>
        <v>0</v>
      </c>
      <c r="AN47" s="46">
        <f t="shared" ref="AN47:AO47" si="259">AN48</f>
        <v>0</v>
      </c>
      <c r="AO47" s="46">
        <f t="shared" si="259"/>
        <v>0</v>
      </c>
      <c r="AP47" s="46">
        <f t="shared" ref="AP47:AQ47" si="260">N47-U47-AB47-AI47</f>
        <v>0</v>
      </c>
      <c r="AQ47" s="46">
        <f t="shared" si="260"/>
        <v>0</v>
      </c>
      <c r="AR47" s="47"/>
      <c r="AS47" s="47"/>
      <c r="AT47" s="47"/>
      <c r="AU47" s="47"/>
      <c r="AV47" s="47"/>
      <c r="AW47" s="47"/>
      <c r="AX47" s="48"/>
      <c r="AY47" s="40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</row>
    <row r="48" spans="1:70" ht="24.75" hidden="1" customHeight="1">
      <c r="A48" s="49">
        <v>2023</v>
      </c>
      <c r="B48" s="50">
        <v>8309</v>
      </c>
      <c r="C48" s="51" t="s">
        <v>52</v>
      </c>
      <c r="D48" s="50">
        <v>6000</v>
      </c>
      <c r="E48" s="50">
        <v>6200</v>
      </c>
      <c r="F48" s="50">
        <v>622</v>
      </c>
      <c r="G48" s="50"/>
      <c r="H48" s="52" t="str">
        <f>VLOOKUP(F48,COG!$B$2:$C$858,2,FALSE)</f>
        <v>Edificación no habitacional</v>
      </c>
      <c r="I48" s="53">
        <f t="shared" ref="I48:J48" si="261">I49</f>
        <v>0</v>
      </c>
      <c r="J48" s="53">
        <f t="shared" si="261"/>
        <v>0</v>
      </c>
      <c r="K48" s="53">
        <f t="shared" si="1"/>
        <v>0</v>
      </c>
      <c r="L48" s="53">
        <f t="shared" ref="L48:M48" si="262">L49</f>
        <v>0</v>
      </c>
      <c r="M48" s="53">
        <f t="shared" si="262"/>
        <v>0</v>
      </c>
      <c r="N48" s="53">
        <f t="shared" si="2"/>
        <v>0</v>
      </c>
      <c r="O48" s="53">
        <f t="shared" si="3"/>
        <v>0</v>
      </c>
      <c r="P48" s="53">
        <f t="shared" ref="P48:Q48" si="263">P49</f>
        <v>0</v>
      </c>
      <c r="Q48" s="53">
        <f t="shared" si="263"/>
        <v>0</v>
      </c>
      <c r="R48" s="53">
        <f t="shared" si="4"/>
        <v>0</v>
      </c>
      <c r="S48" s="53">
        <f t="shared" ref="S48:T48" si="264">S49</f>
        <v>0</v>
      </c>
      <c r="T48" s="53">
        <f t="shared" si="264"/>
        <v>0</v>
      </c>
      <c r="U48" s="53">
        <f t="shared" si="5"/>
        <v>0</v>
      </c>
      <c r="V48" s="53">
        <f t="shared" si="6"/>
        <v>0</v>
      </c>
      <c r="W48" s="53">
        <f t="shared" ref="W48:X48" si="265">W49</f>
        <v>0</v>
      </c>
      <c r="X48" s="53">
        <f t="shared" si="265"/>
        <v>0</v>
      </c>
      <c r="Y48" s="53">
        <f t="shared" si="7"/>
        <v>0</v>
      </c>
      <c r="Z48" s="53">
        <f t="shared" ref="Z48:AA48" si="266">Z49</f>
        <v>0</v>
      </c>
      <c r="AA48" s="53">
        <f t="shared" si="266"/>
        <v>0</v>
      </c>
      <c r="AB48" s="53">
        <f t="shared" si="8"/>
        <v>0</v>
      </c>
      <c r="AC48" s="53">
        <f t="shared" si="9"/>
        <v>0</v>
      </c>
      <c r="AD48" s="53">
        <f t="shared" ref="AD48:AE48" si="267">AD49</f>
        <v>0</v>
      </c>
      <c r="AE48" s="53">
        <f t="shared" si="267"/>
        <v>0</v>
      </c>
      <c r="AF48" s="53">
        <f t="shared" si="10"/>
        <v>0</v>
      </c>
      <c r="AG48" s="53">
        <f t="shared" ref="AG48:AH48" si="268">AG49</f>
        <v>0</v>
      </c>
      <c r="AH48" s="53">
        <f t="shared" si="268"/>
        <v>0</v>
      </c>
      <c r="AI48" s="53">
        <f t="shared" si="11"/>
        <v>0</v>
      </c>
      <c r="AJ48" s="53">
        <f t="shared" si="12"/>
        <v>0</v>
      </c>
      <c r="AK48" s="53">
        <f t="shared" ref="AK48:AQ48" si="269">I48-P48-W48-AD48</f>
        <v>0</v>
      </c>
      <c r="AL48" s="53">
        <f t="shared" si="269"/>
        <v>0</v>
      </c>
      <c r="AM48" s="53">
        <f t="shared" si="269"/>
        <v>0</v>
      </c>
      <c r="AN48" s="53">
        <f t="shared" si="269"/>
        <v>0</v>
      </c>
      <c r="AO48" s="53">
        <f t="shared" si="269"/>
        <v>0</v>
      </c>
      <c r="AP48" s="53">
        <f t="shared" si="269"/>
        <v>0</v>
      </c>
      <c r="AQ48" s="53">
        <f t="shared" si="269"/>
        <v>0</v>
      </c>
      <c r="AR48" s="54"/>
      <c r="AS48" s="54"/>
      <c r="AT48" s="54"/>
      <c r="AU48" s="54"/>
      <c r="AV48" s="54"/>
      <c r="AW48" s="54"/>
      <c r="AX48" s="69"/>
      <c r="AY48" s="40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</row>
    <row r="49" spans="1:70" ht="24.75" hidden="1" customHeight="1">
      <c r="A49" s="57">
        <v>2023</v>
      </c>
      <c r="B49" s="58">
        <v>8309</v>
      </c>
      <c r="C49" s="59" t="s">
        <v>52</v>
      </c>
      <c r="D49" s="58">
        <v>6000</v>
      </c>
      <c r="E49" s="58">
        <v>6200</v>
      </c>
      <c r="F49" s="58">
        <v>622</v>
      </c>
      <c r="G49" s="58">
        <v>62201</v>
      </c>
      <c r="H49" s="70" t="str">
        <f>VLOOKUP(G49,COG!$B$2:$C$858,2,FALSE)</f>
        <v>Obras de construcción para edificios no habitacionales</v>
      </c>
      <c r="I49" s="61">
        <v>0</v>
      </c>
      <c r="J49" s="61">
        <v>0</v>
      </c>
      <c r="K49" s="61">
        <f t="shared" si="1"/>
        <v>0</v>
      </c>
      <c r="L49" s="61">
        <v>0</v>
      </c>
      <c r="M49" s="61">
        <v>0</v>
      </c>
      <c r="N49" s="61">
        <f t="shared" si="2"/>
        <v>0</v>
      </c>
      <c r="O49" s="61">
        <f t="shared" si="3"/>
        <v>0</v>
      </c>
      <c r="P49" s="61">
        <v>0</v>
      </c>
      <c r="Q49" s="61">
        <v>0</v>
      </c>
      <c r="R49" s="61">
        <f t="shared" si="4"/>
        <v>0</v>
      </c>
      <c r="S49" s="61">
        <v>0</v>
      </c>
      <c r="T49" s="61">
        <v>0</v>
      </c>
      <c r="U49" s="61">
        <f t="shared" si="5"/>
        <v>0</v>
      </c>
      <c r="V49" s="61">
        <f t="shared" si="6"/>
        <v>0</v>
      </c>
      <c r="W49" s="61">
        <v>0</v>
      </c>
      <c r="X49" s="61">
        <v>0</v>
      </c>
      <c r="Y49" s="61">
        <f t="shared" si="7"/>
        <v>0</v>
      </c>
      <c r="Z49" s="61">
        <v>0</v>
      </c>
      <c r="AA49" s="61">
        <v>0</v>
      </c>
      <c r="AB49" s="61">
        <f t="shared" si="8"/>
        <v>0</v>
      </c>
      <c r="AC49" s="61">
        <f t="shared" si="9"/>
        <v>0</v>
      </c>
      <c r="AD49" s="61">
        <v>0</v>
      </c>
      <c r="AE49" s="61">
        <v>0</v>
      </c>
      <c r="AF49" s="61">
        <f t="shared" si="10"/>
        <v>0</v>
      </c>
      <c r="AG49" s="61">
        <v>0</v>
      </c>
      <c r="AH49" s="61">
        <v>0</v>
      </c>
      <c r="AI49" s="61">
        <f t="shared" si="11"/>
        <v>0</v>
      </c>
      <c r="AJ49" s="61">
        <f t="shared" si="12"/>
        <v>0</v>
      </c>
      <c r="AK49" s="61">
        <f t="shared" ref="AK49:AQ49" si="270">I49-P49-W49-AD49</f>
        <v>0</v>
      </c>
      <c r="AL49" s="61">
        <f t="shared" si="270"/>
        <v>0</v>
      </c>
      <c r="AM49" s="61">
        <f t="shared" si="270"/>
        <v>0</v>
      </c>
      <c r="AN49" s="61">
        <f t="shared" si="270"/>
        <v>0</v>
      </c>
      <c r="AO49" s="61">
        <f t="shared" si="270"/>
        <v>0</v>
      </c>
      <c r="AP49" s="61">
        <f t="shared" si="270"/>
        <v>0</v>
      </c>
      <c r="AQ49" s="61">
        <f t="shared" si="270"/>
        <v>0</v>
      </c>
      <c r="AR49" s="62"/>
      <c r="AS49" s="62"/>
      <c r="AT49" s="62"/>
      <c r="AU49" s="62"/>
      <c r="AV49" s="62"/>
      <c r="AW49" s="62"/>
      <c r="AX49" s="66"/>
      <c r="AY49" s="40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</row>
    <row r="50" spans="1:70" ht="69.75" hidden="1" customHeight="1">
      <c r="A50" s="71">
        <v>2023</v>
      </c>
      <c r="B50" s="72">
        <v>8309</v>
      </c>
      <c r="C50" s="73" t="s">
        <v>53</v>
      </c>
      <c r="D50" s="74"/>
      <c r="E50" s="74"/>
      <c r="F50" s="74"/>
      <c r="G50" s="75"/>
      <c r="H50" s="76" t="s">
        <v>763</v>
      </c>
      <c r="I50" s="77">
        <f t="shared" ref="I50:J50" si="271">I51+I55+I66+I70+I84</f>
        <v>0</v>
      </c>
      <c r="J50" s="77">
        <f t="shared" si="271"/>
        <v>0</v>
      </c>
      <c r="K50" s="78">
        <f t="shared" si="1"/>
        <v>0</v>
      </c>
      <c r="L50" s="77">
        <f t="shared" ref="L50:M50" si="272">L51+L55+L66+L70+L84</f>
        <v>0</v>
      </c>
      <c r="M50" s="77">
        <f t="shared" si="272"/>
        <v>0</v>
      </c>
      <c r="N50" s="78">
        <f t="shared" si="2"/>
        <v>0</v>
      </c>
      <c r="O50" s="78">
        <f t="shared" si="3"/>
        <v>0</v>
      </c>
      <c r="P50" s="77">
        <f t="shared" ref="P50:Q50" si="273">P51+P55+P66+P70+P84</f>
        <v>0</v>
      </c>
      <c r="Q50" s="77">
        <f t="shared" si="273"/>
        <v>0</v>
      </c>
      <c r="R50" s="78">
        <f t="shared" si="4"/>
        <v>0</v>
      </c>
      <c r="S50" s="77">
        <f t="shared" ref="S50:T50" si="274">S51+S55+S66+S70+S84</f>
        <v>0</v>
      </c>
      <c r="T50" s="77">
        <f t="shared" si="274"/>
        <v>0</v>
      </c>
      <c r="U50" s="78">
        <f t="shared" si="5"/>
        <v>0</v>
      </c>
      <c r="V50" s="78">
        <f t="shared" si="6"/>
        <v>0</v>
      </c>
      <c r="W50" s="77">
        <f t="shared" ref="W50:X50" si="275">W51+W55+W66+W70+W84</f>
        <v>0</v>
      </c>
      <c r="X50" s="77">
        <f t="shared" si="275"/>
        <v>0</v>
      </c>
      <c r="Y50" s="78">
        <f t="shared" si="7"/>
        <v>0</v>
      </c>
      <c r="Z50" s="77">
        <f t="shared" ref="Z50:AA50" si="276">Z51+Z55+Z66+Z70+Z84</f>
        <v>0</v>
      </c>
      <c r="AA50" s="77">
        <f t="shared" si="276"/>
        <v>0</v>
      </c>
      <c r="AB50" s="78">
        <f t="shared" si="8"/>
        <v>0</v>
      </c>
      <c r="AC50" s="78">
        <f t="shared" si="9"/>
        <v>0</v>
      </c>
      <c r="AD50" s="77">
        <f t="shared" ref="AD50:AE50" si="277">AD51+AD55+AD66+AD70+AD84</f>
        <v>0</v>
      </c>
      <c r="AE50" s="77">
        <f t="shared" si="277"/>
        <v>0</v>
      </c>
      <c r="AF50" s="78">
        <f t="shared" si="10"/>
        <v>0</v>
      </c>
      <c r="AG50" s="77">
        <f t="shared" ref="AG50:AH50" si="278">AG51+AG55+AG66+AG70+AG84</f>
        <v>0</v>
      </c>
      <c r="AH50" s="77">
        <f t="shared" si="278"/>
        <v>0</v>
      </c>
      <c r="AI50" s="78">
        <f t="shared" si="11"/>
        <v>0</v>
      </c>
      <c r="AJ50" s="78">
        <f t="shared" si="12"/>
        <v>0</v>
      </c>
      <c r="AK50" s="77">
        <f t="shared" ref="AK50:AL50" si="279">AK51+AK55+AK66+AK70+AK84</f>
        <v>0</v>
      </c>
      <c r="AL50" s="77">
        <f t="shared" si="279"/>
        <v>0</v>
      </c>
      <c r="AM50" s="78">
        <f>K50-R50-Y50-AF50</f>
        <v>0</v>
      </c>
      <c r="AN50" s="77">
        <f t="shared" ref="AN50:AO50" si="280">AN51+AN55+AN66+AN70+AN84</f>
        <v>0</v>
      </c>
      <c r="AO50" s="77">
        <f t="shared" si="280"/>
        <v>0</v>
      </c>
      <c r="AP50" s="78">
        <f t="shared" ref="AP50:AQ50" si="281">N50-U50-AB50-AI50</f>
        <v>0</v>
      </c>
      <c r="AQ50" s="78">
        <f t="shared" si="281"/>
        <v>0</v>
      </c>
      <c r="AR50" s="79"/>
      <c r="AS50" s="79"/>
      <c r="AT50" s="79"/>
      <c r="AU50" s="79"/>
      <c r="AV50" s="79"/>
      <c r="AW50" s="79"/>
      <c r="AX50" s="80"/>
      <c r="AY50" s="31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</row>
    <row r="51" spans="1:70" ht="24.75" hidden="1" customHeight="1">
      <c r="A51" s="81">
        <v>2023</v>
      </c>
      <c r="B51" s="82">
        <v>8309</v>
      </c>
      <c r="C51" s="83">
        <v>2</v>
      </c>
      <c r="D51" s="83">
        <v>2000</v>
      </c>
      <c r="E51" s="83"/>
      <c r="F51" s="83"/>
      <c r="G51" s="83"/>
      <c r="H51" s="84" t="str">
        <f>VLOOKUP(D51,COG!$B$2:$C$858,2,FALSE)</f>
        <v>Materiales y suministros</v>
      </c>
      <c r="I51" s="85">
        <f t="shared" ref="I51:J51" si="282">I52</f>
        <v>0</v>
      </c>
      <c r="J51" s="85">
        <f t="shared" si="282"/>
        <v>0</v>
      </c>
      <c r="K51" s="85">
        <f t="shared" si="1"/>
        <v>0</v>
      </c>
      <c r="L51" s="85">
        <f t="shared" ref="L51:M51" si="283">L52</f>
        <v>0</v>
      </c>
      <c r="M51" s="85">
        <f t="shared" si="283"/>
        <v>0</v>
      </c>
      <c r="N51" s="85">
        <f t="shared" si="2"/>
        <v>0</v>
      </c>
      <c r="O51" s="85">
        <f t="shared" si="3"/>
        <v>0</v>
      </c>
      <c r="P51" s="85">
        <f t="shared" ref="P51:Q51" si="284">P52</f>
        <v>0</v>
      </c>
      <c r="Q51" s="85">
        <f t="shared" si="284"/>
        <v>0</v>
      </c>
      <c r="R51" s="85">
        <f t="shared" si="4"/>
        <v>0</v>
      </c>
      <c r="S51" s="85">
        <f t="shared" ref="S51:T51" si="285">S52</f>
        <v>0</v>
      </c>
      <c r="T51" s="85">
        <f t="shared" si="285"/>
        <v>0</v>
      </c>
      <c r="U51" s="85">
        <f t="shared" si="5"/>
        <v>0</v>
      </c>
      <c r="V51" s="85">
        <f t="shared" si="6"/>
        <v>0</v>
      </c>
      <c r="W51" s="85">
        <f t="shared" ref="W51:X51" si="286">W52</f>
        <v>0</v>
      </c>
      <c r="X51" s="85">
        <f t="shared" si="286"/>
        <v>0</v>
      </c>
      <c r="Y51" s="85">
        <f t="shared" si="7"/>
        <v>0</v>
      </c>
      <c r="Z51" s="85">
        <f t="shared" ref="Z51:AA51" si="287">Z52</f>
        <v>0</v>
      </c>
      <c r="AA51" s="85">
        <f t="shared" si="287"/>
        <v>0</v>
      </c>
      <c r="AB51" s="85">
        <f t="shared" si="8"/>
        <v>0</v>
      </c>
      <c r="AC51" s="85">
        <f t="shared" si="9"/>
        <v>0</v>
      </c>
      <c r="AD51" s="85">
        <f t="shared" ref="AD51:AE51" si="288">AD52</f>
        <v>0</v>
      </c>
      <c r="AE51" s="85">
        <f t="shared" si="288"/>
        <v>0</v>
      </c>
      <c r="AF51" s="85">
        <f t="shared" si="10"/>
        <v>0</v>
      </c>
      <c r="AG51" s="85">
        <f t="shared" ref="AG51:AH51" si="289">AG52</f>
        <v>0</v>
      </c>
      <c r="AH51" s="85">
        <f t="shared" si="289"/>
        <v>0</v>
      </c>
      <c r="AI51" s="85">
        <f t="shared" si="11"/>
        <v>0</v>
      </c>
      <c r="AJ51" s="85">
        <f t="shared" si="12"/>
        <v>0</v>
      </c>
      <c r="AK51" s="85">
        <f t="shared" ref="AK51:AQ51" si="290">I51-P51-W51-AD51</f>
        <v>0</v>
      </c>
      <c r="AL51" s="85">
        <f t="shared" si="290"/>
        <v>0</v>
      </c>
      <c r="AM51" s="85">
        <f t="shared" si="290"/>
        <v>0</v>
      </c>
      <c r="AN51" s="85">
        <f t="shared" si="290"/>
        <v>0</v>
      </c>
      <c r="AO51" s="85">
        <f t="shared" si="290"/>
        <v>0</v>
      </c>
      <c r="AP51" s="85">
        <f t="shared" si="290"/>
        <v>0</v>
      </c>
      <c r="AQ51" s="85">
        <f t="shared" si="290"/>
        <v>0</v>
      </c>
      <c r="AR51" s="86"/>
      <c r="AS51" s="87"/>
      <c r="AT51" s="82"/>
      <c r="AU51" s="82"/>
      <c r="AV51" s="82"/>
      <c r="AW51" s="82"/>
      <c r="AX51" s="88"/>
      <c r="AY51" s="20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</row>
    <row r="52" spans="1:70" ht="24.75" hidden="1" customHeight="1">
      <c r="A52" s="89">
        <v>2023</v>
      </c>
      <c r="B52" s="90">
        <v>8309</v>
      </c>
      <c r="C52" s="91">
        <v>2</v>
      </c>
      <c r="D52" s="91">
        <v>2000</v>
      </c>
      <c r="E52" s="91">
        <v>2700</v>
      </c>
      <c r="F52" s="91"/>
      <c r="G52" s="91"/>
      <c r="H52" s="45" t="str">
        <f>VLOOKUP(E52,COG!$B$2:$C$858,2,FALSE)</f>
        <v>Vestuario, blancos, prendas de protección y artículos deportivos</v>
      </c>
      <c r="I52" s="92">
        <f t="shared" ref="I52:J52" si="291">I53</f>
        <v>0</v>
      </c>
      <c r="J52" s="92">
        <f t="shared" si="291"/>
        <v>0</v>
      </c>
      <c r="K52" s="92">
        <f t="shared" si="1"/>
        <v>0</v>
      </c>
      <c r="L52" s="92">
        <f t="shared" ref="L52:M52" si="292">L53</f>
        <v>0</v>
      </c>
      <c r="M52" s="92">
        <f t="shared" si="292"/>
        <v>0</v>
      </c>
      <c r="N52" s="92">
        <f t="shared" si="2"/>
        <v>0</v>
      </c>
      <c r="O52" s="92">
        <f t="shared" si="3"/>
        <v>0</v>
      </c>
      <c r="P52" s="92">
        <f t="shared" ref="P52:Q52" si="293">P53</f>
        <v>0</v>
      </c>
      <c r="Q52" s="92">
        <f t="shared" si="293"/>
        <v>0</v>
      </c>
      <c r="R52" s="92">
        <f t="shared" si="4"/>
        <v>0</v>
      </c>
      <c r="S52" s="92">
        <f t="shared" ref="S52:T52" si="294">S53</f>
        <v>0</v>
      </c>
      <c r="T52" s="92">
        <f t="shared" si="294"/>
        <v>0</v>
      </c>
      <c r="U52" s="92">
        <f t="shared" si="5"/>
        <v>0</v>
      </c>
      <c r="V52" s="92">
        <f t="shared" si="6"/>
        <v>0</v>
      </c>
      <c r="W52" s="92">
        <f t="shared" ref="W52:X52" si="295">W53</f>
        <v>0</v>
      </c>
      <c r="X52" s="92">
        <f t="shared" si="295"/>
        <v>0</v>
      </c>
      <c r="Y52" s="92">
        <f t="shared" si="7"/>
        <v>0</v>
      </c>
      <c r="Z52" s="92">
        <f t="shared" ref="Z52:AA52" si="296">Z53</f>
        <v>0</v>
      </c>
      <c r="AA52" s="92">
        <f t="shared" si="296"/>
        <v>0</v>
      </c>
      <c r="AB52" s="92">
        <f t="shared" si="8"/>
        <v>0</v>
      </c>
      <c r="AC52" s="92">
        <f t="shared" si="9"/>
        <v>0</v>
      </c>
      <c r="AD52" s="92">
        <f t="shared" ref="AD52:AE52" si="297">AD53</f>
        <v>0</v>
      </c>
      <c r="AE52" s="92">
        <f t="shared" si="297"/>
        <v>0</v>
      </c>
      <c r="AF52" s="92">
        <f t="shared" si="10"/>
        <v>0</v>
      </c>
      <c r="AG52" s="92">
        <f t="shared" ref="AG52:AH52" si="298">AG53</f>
        <v>0</v>
      </c>
      <c r="AH52" s="92">
        <f t="shared" si="298"/>
        <v>0</v>
      </c>
      <c r="AI52" s="92">
        <f t="shared" si="11"/>
        <v>0</v>
      </c>
      <c r="AJ52" s="92">
        <f t="shared" si="12"/>
        <v>0</v>
      </c>
      <c r="AK52" s="92">
        <f t="shared" ref="AK52:AQ52" si="299">I52-P52-W52-AD52</f>
        <v>0</v>
      </c>
      <c r="AL52" s="92">
        <f t="shared" si="299"/>
        <v>0</v>
      </c>
      <c r="AM52" s="92">
        <f t="shared" si="299"/>
        <v>0</v>
      </c>
      <c r="AN52" s="92">
        <f t="shared" si="299"/>
        <v>0</v>
      </c>
      <c r="AO52" s="92">
        <f t="shared" si="299"/>
        <v>0</v>
      </c>
      <c r="AP52" s="92">
        <f t="shared" si="299"/>
        <v>0</v>
      </c>
      <c r="AQ52" s="92">
        <f t="shared" si="299"/>
        <v>0</v>
      </c>
      <c r="AR52" s="93"/>
      <c r="AS52" s="94"/>
      <c r="AT52" s="90"/>
      <c r="AU52" s="90"/>
      <c r="AV52" s="90"/>
      <c r="AW52" s="90"/>
      <c r="AX52" s="95"/>
      <c r="AY52" s="20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</row>
    <row r="53" spans="1:70" ht="24.75" hidden="1" customHeight="1">
      <c r="A53" s="96">
        <v>2023</v>
      </c>
      <c r="B53" s="97">
        <v>8309</v>
      </c>
      <c r="C53" s="98">
        <v>2</v>
      </c>
      <c r="D53" s="98">
        <v>2000</v>
      </c>
      <c r="E53" s="98">
        <v>2700</v>
      </c>
      <c r="F53" s="98">
        <v>275</v>
      </c>
      <c r="G53" s="98"/>
      <c r="H53" s="52" t="str">
        <f>VLOOKUP(F53,COG!$B$2:$C$858,2,FALSE)</f>
        <v>Blancos y otros productos textiles, excepto prendas de vestir</v>
      </c>
      <c r="I53" s="53">
        <f t="shared" ref="I53:J53" si="300">I54</f>
        <v>0</v>
      </c>
      <c r="J53" s="53">
        <f t="shared" si="300"/>
        <v>0</v>
      </c>
      <c r="K53" s="53">
        <f t="shared" si="1"/>
        <v>0</v>
      </c>
      <c r="L53" s="53">
        <f t="shared" ref="L53:M53" si="301">L54</f>
        <v>0</v>
      </c>
      <c r="M53" s="53">
        <f t="shared" si="301"/>
        <v>0</v>
      </c>
      <c r="N53" s="53">
        <f t="shared" si="2"/>
        <v>0</v>
      </c>
      <c r="O53" s="53">
        <f t="shared" si="3"/>
        <v>0</v>
      </c>
      <c r="P53" s="53">
        <f t="shared" ref="P53:Q53" si="302">P54</f>
        <v>0</v>
      </c>
      <c r="Q53" s="53">
        <f t="shared" si="302"/>
        <v>0</v>
      </c>
      <c r="R53" s="53">
        <f t="shared" si="4"/>
        <v>0</v>
      </c>
      <c r="S53" s="53">
        <f t="shared" ref="S53:T53" si="303">S54</f>
        <v>0</v>
      </c>
      <c r="T53" s="53">
        <f t="shared" si="303"/>
        <v>0</v>
      </c>
      <c r="U53" s="53">
        <f t="shared" si="5"/>
        <v>0</v>
      </c>
      <c r="V53" s="53">
        <f t="shared" si="6"/>
        <v>0</v>
      </c>
      <c r="W53" s="53">
        <f t="shared" ref="W53:X53" si="304">W54</f>
        <v>0</v>
      </c>
      <c r="X53" s="53">
        <f t="shared" si="304"/>
        <v>0</v>
      </c>
      <c r="Y53" s="53">
        <f t="shared" si="7"/>
        <v>0</v>
      </c>
      <c r="Z53" s="53">
        <f t="shared" ref="Z53:AA53" si="305">Z54</f>
        <v>0</v>
      </c>
      <c r="AA53" s="53">
        <f t="shared" si="305"/>
        <v>0</v>
      </c>
      <c r="AB53" s="53">
        <f t="shared" si="8"/>
        <v>0</v>
      </c>
      <c r="AC53" s="53">
        <f t="shared" si="9"/>
        <v>0</v>
      </c>
      <c r="AD53" s="53">
        <f t="shared" ref="AD53:AE53" si="306">AD54</f>
        <v>0</v>
      </c>
      <c r="AE53" s="53">
        <f t="shared" si="306"/>
        <v>0</v>
      </c>
      <c r="AF53" s="53">
        <f t="shared" si="10"/>
        <v>0</v>
      </c>
      <c r="AG53" s="53">
        <f t="shared" ref="AG53:AH53" si="307">AG54</f>
        <v>0</v>
      </c>
      <c r="AH53" s="53">
        <f t="shared" si="307"/>
        <v>0</v>
      </c>
      <c r="AI53" s="53">
        <f t="shared" si="11"/>
        <v>0</v>
      </c>
      <c r="AJ53" s="53">
        <f t="shared" si="12"/>
        <v>0</v>
      </c>
      <c r="AK53" s="53">
        <f t="shared" ref="AK53:AQ53" si="308">I53-P53-W53-AD53</f>
        <v>0</v>
      </c>
      <c r="AL53" s="53">
        <f t="shared" si="308"/>
        <v>0</v>
      </c>
      <c r="AM53" s="53">
        <f t="shared" si="308"/>
        <v>0</v>
      </c>
      <c r="AN53" s="53">
        <f t="shared" si="308"/>
        <v>0</v>
      </c>
      <c r="AO53" s="53">
        <f t="shared" si="308"/>
        <v>0</v>
      </c>
      <c r="AP53" s="53">
        <f t="shared" si="308"/>
        <v>0</v>
      </c>
      <c r="AQ53" s="53">
        <f t="shared" si="308"/>
        <v>0</v>
      </c>
      <c r="AR53" s="99"/>
      <c r="AS53" s="100"/>
      <c r="AT53" s="97"/>
      <c r="AU53" s="97"/>
      <c r="AV53" s="97"/>
      <c r="AW53" s="97"/>
      <c r="AX53" s="101"/>
      <c r="AY53" s="20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</row>
    <row r="54" spans="1:70" ht="24.75" hidden="1" customHeight="1">
      <c r="A54" s="102">
        <v>2023</v>
      </c>
      <c r="B54" s="103">
        <v>8309</v>
      </c>
      <c r="C54" s="104">
        <v>2</v>
      </c>
      <c r="D54" s="104">
        <v>2000</v>
      </c>
      <c r="E54" s="104">
        <v>2700</v>
      </c>
      <c r="F54" s="104">
        <v>275</v>
      </c>
      <c r="G54" s="104">
        <v>27501</v>
      </c>
      <c r="H54" s="60" t="str">
        <f>VLOOKUP(G54,COG!$B$2:$C$858,2,FALSE)</f>
        <v>Blancos y otros productos textiles, excepto prendas de vestir</v>
      </c>
      <c r="I54" s="61">
        <v>0</v>
      </c>
      <c r="J54" s="61">
        <v>0</v>
      </c>
      <c r="K54" s="61">
        <f t="shared" si="1"/>
        <v>0</v>
      </c>
      <c r="L54" s="61">
        <v>0</v>
      </c>
      <c r="M54" s="61">
        <v>0</v>
      </c>
      <c r="N54" s="61">
        <f t="shared" si="2"/>
        <v>0</v>
      </c>
      <c r="O54" s="61">
        <f t="shared" si="3"/>
        <v>0</v>
      </c>
      <c r="P54" s="61">
        <v>0</v>
      </c>
      <c r="Q54" s="61">
        <v>0</v>
      </c>
      <c r="R54" s="61">
        <f t="shared" si="4"/>
        <v>0</v>
      </c>
      <c r="S54" s="61">
        <v>0</v>
      </c>
      <c r="T54" s="61">
        <v>0</v>
      </c>
      <c r="U54" s="61">
        <f t="shared" si="5"/>
        <v>0</v>
      </c>
      <c r="V54" s="61">
        <f t="shared" si="6"/>
        <v>0</v>
      </c>
      <c r="W54" s="61">
        <v>0</v>
      </c>
      <c r="X54" s="61">
        <v>0</v>
      </c>
      <c r="Y54" s="61">
        <f t="shared" si="7"/>
        <v>0</v>
      </c>
      <c r="Z54" s="61">
        <v>0</v>
      </c>
      <c r="AA54" s="61">
        <v>0</v>
      </c>
      <c r="AB54" s="61">
        <f t="shared" si="8"/>
        <v>0</v>
      </c>
      <c r="AC54" s="61">
        <f t="shared" si="9"/>
        <v>0</v>
      </c>
      <c r="AD54" s="61">
        <v>0</v>
      </c>
      <c r="AE54" s="61">
        <v>0</v>
      </c>
      <c r="AF54" s="61">
        <f t="shared" si="10"/>
        <v>0</v>
      </c>
      <c r="AG54" s="61">
        <v>0</v>
      </c>
      <c r="AH54" s="61">
        <v>0</v>
      </c>
      <c r="AI54" s="61">
        <f t="shared" si="11"/>
        <v>0</v>
      </c>
      <c r="AJ54" s="61">
        <f t="shared" si="12"/>
        <v>0</v>
      </c>
      <c r="AK54" s="61">
        <f t="shared" ref="AK54:AQ54" si="309">I54-P54-W54-AD54</f>
        <v>0</v>
      </c>
      <c r="AL54" s="61">
        <f t="shared" si="309"/>
        <v>0</v>
      </c>
      <c r="AM54" s="61">
        <f t="shared" si="309"/>
        <v>0</v>
      </c>
      <c r="AN54" s="61">
        <f t="shared" si="309"/>
        <v>0</v>
      </c>
      <c r="AO54" s="61">
        <f t="shared" si="309"/>
        <v>0</v>
      </c>
      <c r="AP54" s="61">
        <f t="shared" si="309"/>
        <v>0</v>
      </c>
      <c r="AQ54" s="61">
        <f t="shared" si="309"/>
        <v>0</v>
      </c>
      <c r="AR54" s="105"/>
      <c r="AS54" s="106"/>
      <c r="AT54" s="103"/>
      <c r="AU54" s="103"/>
      <c r="AV54" s="103"/>
      <c r="AW54" s="103"/>
      <c r="AX54" s="107"/>
      <c r="AY54" s="20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</row>
    <row r="55" spans="1:70" ht="24.75" hidden="1" customHeight="1">
      <c r="A55" s="81">
        <v>2023</v>
      </c>
      <c r="B55" s="82">
        <v>8309</v>
      </c>
      <c r="C55" s="83">
        <v>2</v>
      </c>
      <c r="D55" s="83">
        <v>3000</v>
      </c>
      <c r="E55" s="83"/>
      <c r="F55" s="83"/>
      <c r="G55" s="83"/>
      <c r="H55" s="36" t="str">
        <f>VLOOKUP(D55,COG!$B$2:$C$858,2,FALSE)</f>
        <v xml:space="preserve">Servicios generales </v>
      </c>
      <c r="I55" s="108">
        <f t="shared" ref="I55:J55" si="310">I56+I63</f>
        <v>0</v>
      </c>
      <c r="J55" s="108">
        <f t="shared" si="310"/>
        <v>0</v>
      </c>
      <c r="K55" s="108">
        <f t="shared" si="1"/>
        <v>0</v>
      </c>
      <c r="L55" s="108">
        <f t="shared" ref="L55:M55" si="311">L56+L63</f>
        <v>0</v>
      </c>
      <c r="M55" s="108">
        <f t="shared" si="311"/>
        <v>0</v>
      </c>
      <c r="N55" s="108">
        <f t="shared" si="2"/>
        <v>0</v>
      </c>
      <c r="O55" s="108">
        <f t="shared" si="3"/>
        <v>0</v>
      </c>
      <c r="P55" s="108">
        <f t="shared" ref="P55:Q55" si="312">P56+P63</f>
        <v>0</v>
      </c>
      <c r="Q55" s="108">
        <f t="shared" si="312"/>
        <v>0</v>
      </c>
      <c r="R55" s="108">
        <f t="shared" si="4"/>
        <v>0</v>
      </c>
      <c r="S55" s="108">
        <f t="shared" ref="S55:T55" si="313">S56+S63</f>
        <v>0</v>
      </c>
      <c r="T55" s="108">
        <f t="shared" si="313"/>
        <v>0</v>
      </c>
      <c r="U55" s="108">
        <f t="shared" si="5"/>
        <v>0</v>
      </c>
      <c r="V55" s="108">
        <f t="shared" si="6"/>
        <v>0</v>
      </c>
      <c r="W55" s="108">
        <f t="shared" ref="W55:X55" si="314">W56+W63</f>
        <v>0</v>
      </c>
      <c r="X55" s="108">
        <f t="shared" si="314"/>
        <v>0</v>
      </c>
      <c r="Y55" s="108">
        <f t="shared" si="7"/>
        <v>0</v>
      </c>
      <c r="Z55" s="108">
        <f t="shared" ref="Z55:AA55" si="315">Z56+Z63</f>
        <v>0</v>
      </c>
      <c r="AA55" s="108">
        <f t="shared" si="315"/>
        <v>0</v>
      </c>
      <c r="AB55" s="108">
        <f t="shared" si="8"/>
        <v>0</v>
      </c>
      <c r="AC55" s="108">
        <f t="shared" si="9"/>
        <v>0</v>
      </c>
      <c r="AD55" s="108">
        <f t="shared" ref="AD55:AE55" si="316">AD56+AD63</f>
        <v>0</v>
      </c>
      <c r="AE55" s="108">
        <f t="shared" si="316"/>
        <v>0</v>
      </c>
      <c r="AF55" s="108">
        <f t="shared" si="10"/>
        <v>0</v>
      </c>
      <c r="AG55" s="108">
        <f t="shared" ref="AG55:AH55" si="317">AG56+AG63</f>
        <v>0</v>
      </c>
      <c r="AH55" s="108">
        <f t="shared" si="317"/>
        <v>0</v>
      </c>
      <c r="AI55" s="108">
        <f t="shared" si="11"/>
        <v>0</v>
      </c>
      <c r="AJ55" s="108">
        <f t="shared" si="12"/>
        <v>0</v>
      </c>
      <c r="AK55" s="108">
        <f t="shared" ref="AK55:AL55" si="318">AK56+AK63</f>
        <v>0</v>
      </c>
      <c r="AL55" s="108">
        <f t="shared" si="318"/>
        <v>0</v>
      </c>
      <c r="AM55" s="108">
        <f t="shared" ref="AM55:AM56" si="319">K55-R55-Y55-AF55</f>
        <v>0</v>
      </c>
      <c r="AN55" s="108">
        <f t="shared" ref="AN55:AO55" si="320">AN56+AN63</f>
        <v>0</v>
      </c>
      <c r="AO55" s="108">
        <f t="shared" si="320"/>
        <v>0</v>
      </c>
      <c r="AP55" s="108">
        <f t="shared" ref="AP55:AQ55" si="321">N55-U55-AB55-AI55</f>
        <v>0</v>
      </c>
      <c r="AQ55" s="108">
        <f t="shared" si="321"/>
        <v>0</v>
      </c>
      <c r="AR55" s="86"/>
      <c r="AS55" s="87"/>
      <c r="AT55" s="82"/>
      <c r="AU55" s="82"/>
      <c r="AV55" s="82"/>
      <c r="AW55" s="82"/>
      <c r="AX55" s="88"/>
      <c r="AY55" s="20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</row>
    <row r="56" spans="1:70" ht="24.75" hidden="1" customHeight="1">
      <c r="A56" s="89">
        <v>2023</v>
      </c>
      <c r="B56" s="90">
        <v>8309</v>
      </c>
      <c r="C56" s="91">
        <v>2</v>
      </c>
      <c r="D56" s="91">
        <v>3000</v>
      </c>
      <c r="E56" s="91">
        <v>3300</v>
      </c>
      <c r="F56" s="91"/>
      <c r="G56" s="91"/>
      <c r="H56" s="45" t="str">
        <f>VLOOKUP(E56,COG!$B$2:$C$858,2,FALSE)</f>
        <v xml:space="preserve">Servicios profesionales, cientificos, técnicos y otros servicios </v>
      </c>
      <c r="I56" s="109">
        <f t="shared" ref="I56:J56" si="322">I57+I59+I61</f>
        <v>0</v>
      </c>
      <c r="J56" s="109">
        <f t="shared" si="322"/>
        <v>0</v>
      </c>
      <c r="K56" s="109">
        <f t="shared" si="1"/>
        <v>0</v>
      </c>
      <c r="L56" s="109">
        <f t="shared" ref="L56:M56" si="323">L57+L59+L61</f>
        <v>0</v>
      </c>
      <c r="M56" s="109">
        <f t="shared" si="323"/>
        <v>0</v>
      </c>
      <c r="N56" s="109">
        <f t="shared" si="2"/>
        <v>0</v>
      </c>
      <c r="O56" s="109">
        <f t="shared" si="3"/>
        <v>0</v>
      </c>
      <c r="P56" s="109">
        <f t="shared" ref="P56:Q56" si="324">P57+P59+P61</f>
        <v>0</v>
      </c>
      <c r="Q56" s="109">
        <f t="shared" si="324"/>
        <v>0</v>
      </c>
      <c r="R56" s="109">
        <f t="shared" si="4"/>
        <v>0</v>
      </c>
      <c r="S56" s="109">
        <f t="shared" ref="S56:T56" si="325">S57+S59+S61</f>
        <v>0</v>
      </c>
      <c r="T56" s="109">
        <f t="shared" si="325"/>
        <v>0</v>
      </c>
      <c r="U56" s="109">
        <f t="shared" si="5"/>
        <v>0</v>
      </c>
      <c r="V56" s="109">
        <f t="shared" si="6"/>
        <v>0</v>
      </c>
      <c r="W56" s="109">
        <f t="shared" ref="W56:X56" si="326">W57+W59+W61</f>
        <v>0</v>
      </c>
      <c r="X56" s="109">
        <f t="shared" si="326"/>
        <v>0</v>
      </c>
      <c r="Y56" s="109">
        <f t="shared" si="7"/>
        <v>0</v>
      </c>
      <c r="Z56" s="109">
        <f t="shared" ref="Z56:AA56" si="327">Z57+Z59+Z61</f>
        <v>0</v>
      </c>
      <c r="AA56" s="109">
        <f t="shared" si="327"/>
        <v>0</v>
      </c>
      <c r="AB56" s="109">
        <f t="shared" si="8"/>
        <v>0</v>
      </c>
      <c r="AC56" s="109">
        <f t="shared" si="9"/>
        <v>0</v>
      </c>
      <c r="AD56" s="109">
        <f t="shared" ref="AD56:AE56" si="328">AD57+AD59+AD61</f>
        <v>0</v>
      </c>
      <c r="AE56" s="109">
        <f t="shared" si="328"/>
        <v>0</v>
      </c>
      <c r="AF56" s="109">
        <f t="shared" si="10"/>
        <v>0</v>
      </c>
      <c r="AG56" s="109">
        <f t="shared" ref="AG56:AH56" si="329">AG57+AG59+AG61</f>
        <v>0</v>
      </c>
      <c r="AH56" s="109">
        <f t="shared" si="329"/>
        <v>0</v>
      </c>
      <c r="AI56" s="109">
        <f t="shared" si="11"/>
        <v>0</v>
      </c>
      <c r="AJ56" s="109">
        <f t="shared" si="12"/>
        <v>0</v>
      </c>
      <c r="AK56" s="109">
        <f t="shared" ref="AK56:AL56" si="330">AK57+AK59+AK61</f>
        <v>0</v>
      </c>
      <c r="AL56" s="109">
        <f t="shared" si="330"/>
        <v>0</v>
      </c>
      <c r="AM56" s="109">
        <f t="shared" si="319"/>
        <v>0</v>
      </c>
      <c r="AN56" s="109">
        <f t="shared" ref="AN56:AO56" si="331">AN57+AN59+AN61</f>
        <v>0</v>
      </c>
      <c r="AO56" s="109">
        <f t="shared" si="331"/>
        <v>0</v>
      </c>
      <c r="AP56" s="109">
        <f t="shared" ref="AP56:AQ56" si="332">N56-U56-AB56-AI56</f>
        <v>0</v>
      </c>
      <c r="AQ56" s="109">
        <f t="shared" si="332"/>
        <v>0</v>
      </c>
      <c r="AR56" s="93"/>
      <c r="AS56" s="94"/>
      <c r="AT56" s="90"/>
      <c r="AU56" s="90"/>
      <c r="AV56" s="90"/>
      <c r="AW56" s="90"/>
      <c r="AX56" s="95"/>
      <c r="AY56" s="20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</row>
    <row r="57" spans="1:70" ht="24.75" hidden="1" customHeight="1">
      <c r="A57" s="96">
        <v>2023</v>
      </c>
      <c r="B57" s="97">
        <v>8309</v>
      </c>
      <c r="C57" s="98">
        <v>2</v>
      </c>
      <c r="D57" s="98">
        <v>3000</v>
      </c>
      <c r="E57" s="98">
        <v>3300</v>
      </c>
      <c r="F57" s="98">
        <v>334</v>
      </c>
      <c r="G57" s="98"/>
      <c r="H57" s="52" t="str">
        <f>VLOOKUP(F57,COG!$B$2:$C$858,2,FALSE)</f>
        <v>Servicios de capacitación</v>
      </c>
      <c r="I57" s="53">
        <f t="shared" ref="I57:J57" si="333">I58</f>
        <v>0</v>
      </c>
      <c r="J57" s="53">
        <f t="shared" si="333"/>
        <v>0</v>
      </c>
      <c r="K57" s="53">
        <f t="shared" si="1"/>
        <v>0</v>
      </c>
      <c r="L57" s="53">
        <f t="shared" ref="L57:M57" si="334">L58</f>
        <v>0</v>
      </c>
      <c r="M57" s="53">
        <f t="shared" si="334"/>
        <v>0</v>
      </c>
      <c r="N57" s="53">
        <f t="shared" si="2"/>
        <v>0</v>
      </c>
      <c r="O57" s="53">
        <f t="shared" si="3"/>
        <v>0</v>
      </c>
      <c r="P57" s="53">
        <f t="shared" ref="P57:Q57" si="335">P58</f>
        <v>0</v>
      </c>
      <c r="Q57" s="53">
        <f t="shared" si="335"/>
        <v>0</v>
      </c>
      <c r="R57" s="53">
        <f t="shared" si="4"/>
        <v>0</v>
      </c>
      <c r="S57" s="53">
        <f t="shared" ref="S57:T57" si="336">S58</f>
        <v>0</v>
      </c>
      <c r="T57" s="53">
        <f t="shared" si="336"/>
        <v>0</v>
      </c>
      <c r="U57" s="53">
        <f t="shared" si="5"/>
        <v>0</v>
      </c>
      <c r="V57" s="53">
        <f t="shared" si="6"/>
        <v>0</v>
      </c>
      <c r="W57" s="53">
        <f t="shared" ref="W57:X57" si="337">W58</f>
        <v>0</v>
      </c>
      <c r="X57" s="53">
        <f t="shared" si="337"/>
        <v>0</v>
      </c>
      <c r="Y57" s="53">
        <f t="shared" si="7"/>
        <v>0</v>
      </c>
      <c r="Z57" s="53">
        <f t="shared" ref="Z57:AA57" si="338">Z58</f>
        <v>0</v>
      </c>
      <c r="AA57" s="53">
        <f t="shared" si="338"/>
        <v>0</v>
      </c>
      <c r="AB57" s="53">
        <f t="shared" si="8"/>
        <v>0</v>
      </c>
      <c r="AC57" s="53">
        <f t="shared" si="9"/>
        <v>0</v>
      </c>
      <c r="AD57" s="53">
        <f t="shared" ref="AD57:AE57" si="339">AD58</f>
        <v>0</v>
      </c>
      <c r="AE57" s="53">
        <f t="shared" si="339"/>
        <v>0</v>
      </c>
      <c r="AF57" s="53">
        <f t="shared" si="10"/>
        <v>0</v>
      </c>
      <c r="AG57" s="53">
        <f t="shared" ref="AG57:AH57" si="340">AG58</f>
        <v>0</v>
      </c>
      <c r="AH57" s="53">
        <f t="shared" si="340"/>
        <v>0</v>
      </c>
      <c r="AI57" s="53">
        <f t="shared" si="11"/>
        <v>0</v>
      </c>
      <c r="AJ57" s="53">
        <f t="shared" si="12"/>
        <v>0</v>
      </c>
      <c r="AK57" s="53">
        <f t="shared" ref="AK57:AQ57" si="341">I57-P57-W57-AD57</f>
        <v>0</v>
      </c>
      <c r="AL57" s="53">
        <f t="shared" si="341"/>
        <v>0</v>
      </c>
      <c r="AM57" s="53">
        <f t="shared" si="341"/>
        <v>0</v>
      </c>
      <c r="AN57" s="53">
        <f t="shared" si="341"/>
        <v>0</v>
      </c>
      <c r="AO57" s="53">
        <f t="shared" si="341"/>
        <v>0</v>
      </c>
      <c r="AP57" s="53">
        <f t="shared" si="341"/>
        <v>0</v>
      </c>
      <c r="AQ57" s="53">
        <f t="shared" si="341"/>
        <v>0</v>
      </c>
      <c r="AR57" s="99"/>
      <c r="AS57" s="100"/>
      <c r="AT57" s="97"/>
      <c r="AU57" s="97"/>
      <c r="AV57" s="97"/>
      <c r="AW57" s="97"/>
      <c r="AX57" s="101"/>
      <c r="AY57" s="20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</row>
    <row r="58" spans="1:70" ht="24.75" hidden="1" customHeight="1">
      <c r="A58" s="102">
        <v>2023</v>
      </c>
      <c r="B58" s="103">
        <v>8309</v>
      </c>
      <c r="C58" s="104">
        <v>2</v>
      </c>
      <c r="D58" s="104">
        <v>3000</v>
      </c>
      <c r="E58" s="104">
        <v>3300</v>
      </c>
      <c r="F58" s="104">
        <v>334</v>
      </c>
      <c r="G58" s="104">
        <v>33401</v>
      </c>
      <c r="H58" s="60" t="str">
        <f>VLOOKUP(G58,COG!$B$2:$C$858,2,FALSE)</f>
        <v>Servicios para capacitación a servidores públicos</v>
      </c>
      <c r="I58" s="61">
        <v>0</v>
      </c>
      <c r="J58" s="61">
        <v>0</v>
      </c>
      <c r="K58" s="61">
        <f t="shared" si="1"/>
        <v>0</v>
      </c>
      <c r="L58" s="61">
        <v>0</v>
      </c>
      <c r="M58" s="61">
        <v>0</v>
      </c>
      <c r="N58" s="61">
        <f t="shared" si="2"/>
        <v>0</v>
      </c>
      <c r="O58" s="61">
        <f t="shared" si="3"/>
        <v>0</v>
      </c>
      <c r="P58" s="61">
        <v>0</v>
      </c>
      <c r="Q58" s="61">
        <v>0</v>
      </c>
      <c r="R58" s="61">
        <f t="shared" si="4"/>
        <v>0</v>
      </c>
      <c r="S58" s="61">
        <v>0</v>
      </c>
      <c r="T58" s="61">
        <v>0</v>
      </c>
      <c r="U58" s="61">
        <f t="shared" si="5"/>
        <v>0</v>
      </c>
      <c r="V58" s="61">
        <f t="shared" si="6"/>
        <v>0</v>
      </c>
      <c r="W58" s="61">
        <v>0</v>
      </c>
      <c r="X58" s="61">
        <v>0</v>
      </c>
      <c r="Y58" s="61">
        <f t="shared" si="7"/>
        <v>0</v>
      </c>
      <c r="Z58" s="61">
        <v>0</v>
      </c>
      <c r="AA58" s="61">
        <v>0</v>
      </c>
      <c r="AB58" s="61">
        <f t="shared" si="8"/>
        <v>0</v>
      </c>
      <c r="AC58" s="61">
        <f t="shared" si="9"/>
        <v>0</v>
      </c>
      <c r="AD58" s="61">
        <v>0</v>
      </c>
      <c r="AE58" s="61">
        <v>0</v>
      </c>
      <c r="AF58" s="61">
        <f t="shared" si="10"/>
        <v>0</v>
      </c>
      <c r="AG58" s="61">
        <v>0</v>
      </c>
      <c r="AH58" s="61">
        <v>0</v>
      </c>
      <c r="AI58" s="61">
        <f t="shared" si="11"/>
        <v>0</v>
      </c>
      <c r="AJ58" s="61">
        <f t="shared" si="12"/>
        <v>0</v>
      </c>
      <c r="AK58" s="61">
        <f t="shared" ref="AK58:AQ58" si="342">I58-P58-W58-AD58</f>
        <v>0</v>
      </c>
      <c r="AL58" s="61">
        <f t="shared" si="342"/>
        <v>0</v>
      </c>
      <c r="AM58" s="61">
        <f t="shared" si="342"/>
        <v>0</v>
      </c>
      <c r="AN58" s="61">
        <f t="shared" si="342"/>
        <v>0</v>
      </c>
      <c r="AO58" s="61">
        <f t="shared" si="342"/>
        <v>0</v>
      </c>
      <c r="AP58" s="61">
        <f t="shared" si="342"/>
        <v>0</v>
      </c>
      <c r="AQ58" s="61">
        <f t="shared" si="342"/>
        <v>0</v>
      </c>
      <c r="AR58" s="105"/>
      <c r="AS58" s="106"/>
      <c r="AT58" s="103"/>
      <c r="AU58" s="103"/>
      <c r="AV58" s="103"/>
      <c r="AW58" s="103"/>
      <c r="AX58" s="107"/>
      <c r="AY58" s="20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</row>
    <row r="59" spans="1:70" ht="24.75" hidden="1" customHeight="1">
      <c r="A59" s="96">
        <v>2023</v>
      </c>
      <c r="B59" s="97">
        <v>8309</v>
      </c>
      <c r="C59" s="98">
        <v>2</v>
      </c>
      <c r="D59" s="98">
        <v>3000</v>
      </c>
      <c r="E59" s="98">
        <v>3300</v>
      </c>
      <c r="F59" s="98">
        <v>336</v>
      </c>
      <c r="G59" s="98"/>
      <c r="H59" s="52" t="str">
        <f>VLOOKUP(F59,COG!$B$2:$C$858,2,FALSE)</f>
        <v>Servicios de apoyo administrativo, traducción, fotocopiado e impresión</v>
      </c>
      <c r="I59" s="53">
        <f t="shared" ref="I59:J59" si="343">I60</f>
        <v>0</v>
      </c>
      <c r="J59" s="53">
        <f t="shared" si="343"/>
        <v>0</v>
      </c>
      <c r="K59" s="53">
        <f t="shared" si="1"/>
        <v>0</v>
      </c>
      <c r="L59" s="53">
        <f t="shared" ref="L59:M59" si="344">L60</f>
        <v>0</v>
      </c>
      <c r="M59" s="53">
        <f t="shared" si="344"/>
        <v>0</v>
      </c>
      <c r="N59" s="53">
        <f t="shared" si="2"/>
        <v>0</v>
      </c>
      <c r="O59" s="53">
        <f t="shared" si="3"/>
        <v>0</v>
      </c>
      <c r="P59" s="53">
        <f t="shared" ref="P59:Q59" si="345">P60</f>
        <v>0</v>
      </c>
      <c r="Q59" s="53">
        <f t="shared" si="345"/>
        <v>0</v>
      </c>
      <c r="R59" s="53">
        <f t="shared" si="4"/>
        <v>0</v>
      </c>
      <c r="S59" s="53">
        <f t="shared" ref="S59:T59" si="346">S60</f>
        <v>0</v>
      </c>
      <c r="T59" s="53">
        <f t="shared" si="346"/>
        <v>0</v>
      </c>
      <c r="U59" s="53">
        <f t="shared" si="5"/>
        <v>0</v>
      </c>
      <c r="V59" s="53">
        <f t="shared" si="6"/>
        <v>0</v>
      </c>
      <c r="W59" s="53">
        <f t="shared" ref="W59:X59" si="347">W60</f>
        <v>0</v>
      </c>
      <c r="X59" s="53">
        <f t="shared" si="347"/>
        <v>0</v>
      </c>
      <c r="Y59" s="53">
        <f t="shared" si="7"/>
        <v>0</v>
      </c>
      <c r="Z59" s="53">
        <f t="shared" ref="Z59:AA59" si="348">Z60</f>
        <v>0</v>
      </c>
      <c r="AA59" s="53">
        <f t="shared" si="348"/>
        <v>0</v>
      </c>
      <c r="AB59" s="53">
        <f t="shared" si="8"/>
        <v>0</v>
      </c>
      <c r="AC59" s="53">
        <f t="shared" si="9"/>
        <v>0</v>
      </c>
      <c r="AD59" s="53">
        <f t="shared" ref="AD59:AE59" si="349">AD60</f>
        <v>0</v>
      </c>
      <c r="AE59" s="53">
        <f t="shared" si="349"/>
        <v>0</v>
      </c>
      <c r="AF59" s="53">
        <f t="shared" si="10"/>
        <v>0</v>
      </c>
      <c r="AG59" s="53">
        <f t="shared" ref="AG59:AH59" si="350">AG60</f>
        <v>0</v>
      </c>
      <c r="AH59" s="53">
        <f t="shared" si="350"/>
        <v>0</v>
      </c>
      <c r="AI59" s="53">
        <f t="shared" si="11"/>
        <v>0</v>
      </c>
      <c r="AJ59" s="53">
        <f t="shared" si="12"/>
        <v>0</v>
      </c>
      <c r="AK59" s="53">
        <f t="shared" ref="AK59:AQ59" si="351">I59-P59-W59-AD59</f>
        <v>0</v>
      </c>
      <c r="AL59" s="53">
        <f t="shared" si="351"/>
        <v>0</v>
      </c>
      <c r="AM59" s="53">
        <f t="shared" si="351"/>
        <v>0</v>
      </c>
      <c r="AN59" s="53">
        <f t="shared" si="351"/>
        <v>0</v>
      </c>
      <c r="AO59" s="53">
        <f t="shared" si="351"/>
        <v>0</v>
      </c>
      <c r="AP59" s="53">
        <f t="shared" si="351"/>
        <v>0</v>
      </c>
      <c r="AQ59" s="53">
        <f t="shared" si="351"/>
        <v>0</v>
      </c>
      <c r="AR59" s="99"/>
      <c r="AS59" s="100"/>
      <c r="AT59" s="97"/>
      <c r="AU59" s="97"/>
      <c r="AV59" s="97"/>
      <c r="AW59" s="97"/>
      <c r="AX59" s="101"/>
      <c r="AY59" s="20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</row>
    <row r="60" spans="1:70" ht="24.75" hidden="1" customHeight="1">
      <c r="A60" s="102">
        <v>2023</v>
      </c>
      <c r="B60" s="103">
        <v>8309</v>
      </c>
      <c r="C60" s="104">
        <v>2</v>
      </c>
      <c r="D60" s="104">
        <v>3000</v>
      </c>
      <c r="E60" s="104">
        <v>3300</v>
      </c>
      <c r="F60" s="104">
        <v>336</v>
      </c>
      <c r="G60" s="104">
        <v>33601</v>
      </c>
      <c r="H60" s="60" t="str">
        <f>VLOOKUP(G60,COG!$B$2:$C$858,2,FALSE)</f>
        <v>Servicios relacionados con traducciones</v>
      </c>
      <c r="I60" s="61">
        <v>0</v>
      </c>
      <c r="J60" s="61">
        <v>0</v>
      </c>
      <c r="K60" s="61">
        <f t="shared" si="1"/>
        <v>0</v>
      </c>
      <c r="L60" s="61">
        <v>0</v>
      </c>
      <c r="M60" s="61">
        <v>0</v>
      </c>
      <c r="N60" s="61">
        <f t="shared" si="2"/>
        <v>0</v>
      </c>
      <c r="O60" s="61">
        <f t="shared" si="3"/>
        <v>0</v>
      </c>
      <c r="P60" s="61">
        <v>0</v>
      </c>
      <c r="Q60" s="61">
        <v>0</v>
      </c>
      <c r="R60" s="61">
        <f t="shared" si="4"/>
        <v>0</v>
      </c>
      <c r="S60" s="61">
        <v>0</v>
      </c>
      <c r="T60" s="61">
        <v>0</v>
      </c>
      <c r="U60" s="61">
        <f t="shared" si="5"/>
        <v>0</v>
      </c>
      <c r="V60" s="61">
        <f t="shared" si="6"/>
        <v>0</v>
      </c>
      <c r="W60" s="61">
        <v>0</v>
      </c>
      <c r="X60" s="61">
        <v>0</v>
      </c>
      <c r="Y60" s="61">
        <f t="shared" si="7"/>
        <v>0</v>
      </c>
      <c r="Z60" s="61">
        <v>0</v>
      </c>
      <c r="AA60" s="61">
        <v>0</v>
      </c>
      <c r="AB60" s="61">
        <f t="shared" si="8"/>
        <v>0</v>
      </c>
      <c r="AC60" s="61">
        <f t="shared" si="9"/>
        <v>0</v>
      </c>
      <c r="AD60" s="61">
        <v>0</v>
      </c>
      <c r="AE60" s="61">
        <v>0</v>
      </c>
      <c r="AF60" s="61">
        <f t="shared" si="10"/>
        <v>0</v>
      </c>
      <c r="AG60" s="61">
        <v>0</v>
      </c>
      <c r="AH60" s="61">
        <v>0</v>
      </c>
      <c r="AI60" s="61">
        <f t="shared" si="11"/>
        <v>0</v>
      </c>
      <c r="AJ60" s="61">
        <f t="shared" si="12"/>
        <v>0</v>
      </c>
      <c r="AK60" s="61">
        <f t="shared" ref="AK60:AQ60" si="352">I60-P60-W60-AD60</f>
        <v>0</v>
      </c>
      <c r="AL60" s="61">
        <f t="shared" si="352"/>
        <v>0</v>
      </c>
      <c r="AM60" s="61">
        <f t="shared" si="352"/>
        <v>0</v>
      </c>
      <c r="AN60" s="61">
        <f t="shared" si="352"/>
        <v>0</v>
      </c>
      <c r="AO60" s="61">
        <f t="shared" si="352"/>
        <v>0</v>
      </c>
      <c r="AP60" s="61">
        <f t="shared" si="352"/>
        <v>0</v>
      </c>
      <c r="AQ60" s="61">
        <f t="shared" si="352"/>
        <v>0</v>
      </c>
      <c r="AR60" s="110"/>
      <c r="AS60" s="106"/>
      <c r="AT60" s="103"/>
      <c r="AU60" s="103"/>
      <c r="AV60" s="103"/>
      <c r="AW60" s="103"/>
      <c r="AX60" s="107"/>
      <c r="AY60" s="20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</row>
    <row r="61" spans="1:70" ht="24.75" hidden="1" customHeight="1">
      <c r="A61" s="96">
        <v>2023</v>
      </c>
      <c r="B61" s="97">
        <v>8309</v>
      </c>
      <c r="C61" s="98">
        <v>2</v>
      </c>
      <c r="D61" s="98">
        <v>3000</v>
      </c>
      <c r="E61" s="98">
        <v>3300</v>
      </c>
      <c r="F61" s="98">
        <v>339</v>
      </c>
      <c r="G61" s="98"/>
      <c r="H61" s="52" t="str">
        <f>VLOOKUP(F61,COG!$B$2:$C$858,2,FALSE)</f>
        <v>Servicios profesionales, cientificos y técnicos integrales</v>
      </c>
      <c r="I61" s="53">
        <f t="shared" ref="I61:J61" si="353">I62</f>
        <v>0</v>
      </c>
      <c r="J61" s="53">
        <f t="shared" si="353"/>
        <v>0</v>
      </c>
      <c r="K61" s="53">
        <f t="shared" si="1"/>
        <v>0</v>
      </c>
      <c r="L61" s="53">
        <f t="shared" ref="L61:M61" si="354">L62</f>
        <v>0</v>
      </c>
      <c r="M61" s="53">
        <f t="shared" si="354"/>
        <v>0</v>
      </c>
      <c r="N61" s="53">
        <f t="shared" si="2"/>
        <v>0</v>
      </c>
      <c r="O61" s="53">
        <f t="shared" si="3"/>
        <v>0</v>
      </c>
      <c r="P61" s="53">
        <f t="shared" ref="P61:Q61" si="355">P62</f>
        <v>0</v>
      </c>
      <c r="Q61" s="53">
        <f t="shared" si="355"/>
        <v>0</v>
      </c>
      <c r="R61" s="53">
        <f t="shared" si="4"/>
        <v>0</v>
      </c>
      <c r="S61" s="53">
        <f t="shared" ref="S61:T61" si="356">S62</f>
        <v>0</v>
      </c>
      <c r="T61" s="53">
        <f t="shared" si="356"/>
        <v>0</v>
      </c>
      <c r="U61" s="53">
        <f t="shared" si="5"/>
        <v>0</v>
      </c>
      <c r="V61" s="53">
        <f t="shared" si="6"/>
        <v>0</v>
      </c>
      <c r="W61" s="53">
        <f t="shared" ref="W61:X61" si="357">W62</f>
        <v>0</v>
      </c>
      <c r="X61" s="53">
        <f t="shared" si="357"/>
        <v>0</v>
      </c>
      <c r="Y61" s="53">
        <f t="shared" si="7"/>
        <v>0</v>
      </c>
      <c r="Z61" s="53">
        <f t="shared" ref="Z61:AA61" si="358">Z62</f>
        <v>0</v>
      </c>
      <c r="AA61" s="53">
        <f t="shared" si="358"/>
        <v>0</v>
      </c>
      <c r="AB61" s="53">
        <f t="shared" si="8"/>
        <v>0</v>
      </c>
      <c r="AC61" s="53">
        <f t="shared" si="9"/>
        <v>0</v>
      </c>
      <c r="AD61" s="53">
        <f t="shared" ref="AD61:AE61" si="359">AD62</f>
        <v>0</v>
      </c>
      <c r="AE61" s="53">
        <f t="shared" si="359"/>
        <v>0</v>
      </c>
      <c r="AF61" s="53">
        <f t="shared" si="10"/>
        <v>0</v>
      </c>
      <c r="AG61" s="53">
        <f t="shared" ref="AG61:AH61" si="360">AG62</f>
        <v>0</v>
      </c>
      <c r="AH61" s="53">
        <f t="shared" si="360"/>
        <v>0</v>
      </c>
      <c r="AI61" s="53">
        <f t="shared" si="11"/>
        <v>0</v>
      </c>
      <c r="AJ61" s="53">
        <f t="shared" si="12"/>
        <v>0</v>
      </c>
      <c r="AK61" s="53">
        <f t="shared" ref="AK61:AQ61" si="361">I61-P61-W61-AD61</f>
        <v>0</v>
      </c>
      <c r="AL61" s="53">
        <f t="shared" si="361"/>
        <v>0</v>
      </c>
      <c r="AM61" s="53">
        <f t="shared" si="361"/>
        <v>0</v>
      </c>
      <c r="AN61" s="53">
        <f t="shared" si="361"/>
        <v>0</v>
      </c>
      <c r="AO61" s="53">
        <f t="shared" si="361"/>
        <v>0</v>
      </c>
      <c r="AP61" s="53">
        <f t="shared" si="361"/>
        <v>0</v>
      </c>
      <c r="AQ61" s="53">
        <f t="shared" si="361"/>
        <v>0</v>
      </c>
      <c r="AR61" s="111"/>
      <c r="AS61" s="100"/>
      <c r="AT61" s="97"/>
      <c r="AU61" s="97"/>
      <c r="AV61" s="97"/>
      <c r="AW61" s="97"/>
      <c r="AX61" s="101"/>
      <c r="AY61" s="20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</row>
    <row r="62" spans="1:70" ht="24.75" hidden="1" customHeight="1">
      <c r="A62" s="102">
        <v>2023</v>
      </c>
      <c r="B62" s="103">
        <v>8309</v>
      </c>
      <c r="C62" s="104">
        <v>2</v>
      </c>
      <c r="D62" s="104">
        <v>3000</v>
      </c>
      <c r="E62" s="104">
        <v>3300</v>
      </c>
      <c r="F62" s="104">
        <v>339</v>
      </c>
      <c r="G62" s="104">
        <v>33901</v>
      </c>
      <c r="H62" s="60" t="str">
        <f>VLOOKUP(G62,COG!$B$2:$C$858,2,FALSE)</f>
        <v>Servicios profesionales, cientificos y técnicos integrales y otros</v>
      </c>
      <c r="I62" s="61">
        <v>0</v>
      </c>
      <c r="J62" s="61">
        <v>0</v>
      </c>
      <c r="K62" s="61">
        <f t="shared" si="1"/>
        <v>0</v>
      </c>
      <c r="L62" s="61">
        <v>0</v>
      </c>
      <c r="M62" s="61">
        <v>0</v>
      </c>
      <c r="N62" s="61">
        <f t="shared" si="2"/>
        <v>0</v>
      </c>
      <c r="O62" s="61">
        <f t="shared" si="3"/>
        <v>0</v>
      </c>
      <c r="P62" s="61">
        <v>0</v>
      </c>
      <c r="Q62" s="61">
        <v>0</v>
      </c>
      <c r="R62" s="61">
        <f t="shared" si="4"/>
        <v>0</v>
      </c>
      <c r="S62" s="61">
        <v>0</v>
      </c>
      <c r="T62" s="61">
        <v>0</v>
      </c>
      <c r="U62" s="61">
        <f t="shared" si="5"/>
        <v>0</v>
      </c>
      <c r="V62" s="61">
        <f t="shared" si="6"/>
        <v>0</v>
      </c>
      <c r="W62" s="61">
        <v>0</v>
      </c>
      <c r="X62" s="61">
        <v>0</v>
      </c>
      <c r="Y62" s="61">
        <f t="shared" si="7"/>
        <v>0</v>
      </c>
      <c r="Z62" s="61">
        <v>0</v>
      </c>
      <c r="AA62" s="61">
        <v>0</v>
      </c>
      <c r="AB62" s="61">
        <f t="shared" si="8"/>
        <v>0</v>
      </c>
      <c r="AC62" s="61">
        <f t="shared" si="9"/>
        <v>0</v>
      </c>
      <c r="AD62" s="61">
        <v>0</v>
      </c>
      <c r="AE62" s="61">
        <v>0</v>
      </c>
      <c r="AF62" s="61">
        <f t="shared" si="10"/>
        <v>0</v>
      </c>
      <c r="AG62" s="61">
        <v>0</v>
      </c>
      <c r="AH62" s="61">
        <v>0</v>
      </c>
      <c r="AI62" s="61">
        <f t="shared" si="11"/>
        <v>0</v>
      </c>
      <c r="AJ62" s="61">
        <f t="shared" si="12"/>
        <v>0</v>
      </c>
      <c r="AK62" s="61">
        <f t="shared" ref="AK62:AQ62" si="362">I62-P62-W62-AD62</f>
        <v>0</v>
      </c>
      <c r="AL62" s="61">
        <f t="shared" si="362"/>
        <v>0</v>
      </c>
      <c r="AM62" s="61">
        <f t="shared" si="362"/>
        <v>0</v>
      </c>
      <c r="AN62" s="61">
        <f t="shared" si="362"/>
        <v>0</v>
      </c>
      <c r="AO62" s="61">
        <f t="shared" si="362"/>
        <v>0</v>
      </c>
      <c r="AP62" s="61">
        <f t="shared" si="362"/>
        <v>0</v>
      </c>
      <c r="AQ62" s="61">
        <f t="shared" si="362"/>
        <v>0</v>
      </c>
      <c r="AR62" s="110"/>
      <c r="AS62" s="106"/>
      <c r="AT62" s="103"/>
      <c r="AU62" s="103"/>
      <c r="AV62" s="103"/>
      <c r="AW62" s="103"/>
      <c r="AX62" s="107"/>
      <c r="AY62" s="20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</row>
    <row r="63" spans="1:70" ht="24.75" hidden="1" customHeight="1">
      <c r="A63" s="89">
        <v>2023</v>
      </c>
      <c r="B63" s="90">
        <v>8309</v>
      </c>
      <c r="C63" s="91">
        <v>2</v>
      </c>
      <c r="D63" s="91">
        <v>3000</v>
      </c>
      <c r="E63" s="91">
        <v>3900</v>
      </c>
      <c r="F63" s="91"/>
      <c r="G63" s="91"/>
      <c r="H63" s="45" t="str">
        <f>VLOOKUP(E63,COG!$B$2:$C$858,2,FALSE)</f>
        <v>Otros servicios generales</v>
      </c>
      <c r="I63" s="109">
        <f t="shared" ref="I63:I64" si="363">I64</f>
        <v>0</v>
      </c>
      <c r="J63" s="46">
        <f>J64+J67+J69</f>
        <v>0</v>
      </c>
      <c r="K63" s="92">
        <f t="shared" si="1"/>
        <v>0</v>
      </c>
      <c r="L63" s="92">
        <f t="shared" ref="L63:M63" si="364">L64</f>
        <v>0</v>
      </c>
      <c r="M63" s="92">
        <f t="shared" si="364"/>
        <v>0</v>
      </c>
      <c r="N63" s="92">
        <f t="shared" si="2"/>
        <v>0</v>
      </c>
      <c r="O63" s="92">
        <f t="shared" si="3"/>
        <v>0</v>
      </c>
      <c r="P63" s="92">
        <f t="shared" ref="P63:Q63" si="365">P64</f>
        <v>0</v>
      </c>
      <c r="Q63" s="92">
        <f t="shared" si="365"/>
        <v>0</v>
      </c>
      <c r="R63" s="92">
        <f t="shared" si="4"/>
        <v>0</v>
      </c>
      <c r="S63" s="92">
        <f t="shared" ref="S63:T63" si="366">S64</f>
        <v>0</v>
      </c>
      <c r="T63" s="92">
        <f t="shared" si="366"/>
        <v>0</v>
      </c>
      <c r="U63" s="92">
        <f t="shared" si="5"/>
        <v>0</v>
      </c>
      <c r="V63" s="92">
        <f t="shared" si="6"/>
        <v>0</v>
      </c>
      <c r="W63" s="92">
        <f t="shared" ref="W63:X63" si="367">W64</f>
        <v>0</v>
      </c>
      <c r="X63" s="92">
        <f t="shared" si="367"/>
        <v>0</v>
      </c>
      <c r="Y63" s="92">
        <f t="shared" si="7"/>
        <v>0</v>
      </c>
      <c r="Z63" s="92">
        <f t="shared" ref="Z63:AA63" si="368">Z64</f>
        <v>0</v>
      </c>
      <c r="AA63" s="92">
        <f t="shared" si="368"/>
        <v>0</v>
      </c>
      <c r="AB63" s="92">
        <f t="shared" si="8"/>
        <v>0</v>
      </c>
      <c r="AC63" s="92">
        <f t="shared" si="9"/>
        <v>0</v>
      </c>
      <c r="AD63" s="92">
        <f t="shared" ref="AD63:AE63" si="369">AD64</f>
        <v>0</v>
      </c>
      <c r="AE63" s="92">
        <f t="shared" si="369"/>
        <v>0</v>
      </c>
      <c r="AF63" s="92">
        <f t="shared" si="10"/>
        <v>0</v>
      </c>
      <c r="AG63" s="92">
        <f t="shared" ref="AG63:AH63" si="370">AG64</f>
        <v>0</v>
      </c>
      <c r="AH63" s="92">
        <f t="shared" si="370"/>
        <v>0</v>
      </c>
      <c r="AI63" s="92">
        <f t="shared" si="11"/>
        <v>0</v>
      </c>
      <c r="AJ63" s="92">
        <f t="shared" si="12"/>
        <v>0</v>
      </c>
      <c r="AK63" s="92">
        <f t="shared" ref="AK63:AQ63" si="371">I63-P63-W63-AD63</f>
        <v>0</v>
      </c>
      <c r="AL63" s="92">
        <f t="shared" si="371"/>
        <v>0</v>
      </c>
      <c r="AM63" s="92">
        <f t="shared" si="371"/>
        <v>0</v>
      </c>
      <c r="AN63" s="92">
        <f t="shared" si="371"/>
        <v>0</v>
      </c>
      <c r="AO63" s="92">
        <f t="shared" si="371"/>
        <v>0</v>
      </c>
      <c r="AP63" s="92">
        <f t="shared" si="371"/>
        <v>0</v>
      </c>
      <c r="AQ63" s="92">
        <f t="shared" si="371"/>
        <v>0</v>
      </c>
      <c r="AR63" s="93"/>
      <c r="AS63" s="94"/>
      <c r="AT63" s="90"/>
      <c r="AU63" s="90"/>
      <c r="AV63" s="90"/>
      <c r="AW63" s="90"/>
      <c r="AX63" s="95"/>
      <c r="AY63" s="20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</row>
    <row r="64" spans="1:70" ht="24.75" hidden="1" customHeight="1">
      <c r="A64" s="96">
        <v>2023</v>
      </c>
      <c r="B64" s="97">
        <v>8309</v>
      </c>
      <c r="C64" s="98">
        <v>2</v>
      </c>
      <c r="D64" s="98">
        <v>3000</v>
      </c>
      <c r="E64" s="98">
        <v>3900</v>
      </c>
      <c r="F64" s="98">
        <v>399</v>
      </c>
      <c r="G64" s="98"/>
      <c r="H64" s="52" t="str">
        <f>VLOOKUP(F64,COG!$B$2:$C$858,2,FALSE)</f>
        <v>Otros servicios generales</v>
      </c>
      <c r="I64" s="53">
        <f t="shared" si="363"/>
        <v>0</v>
      </c>
      <c r="J64" s="53">
        <f>J65</f>
        <v>0</v>
      </c>
      <c r="K64" s="53">
        <f t="shared" si="1"/>
        <v>0</v>
      </c>
      <c r="L64" s="53">
        <f t="shared" ref="L64:M64" si="372">L65</f>
        <v>0</v>
      </c>
      <c r="M64" s="53">
        <f t="shared" si="372"/>
        <v>0</v>
      </c>
      <c r="N64" s="53">
        <f t="shared" si="2"/>
        <v>0</v>
      </c>
      <c r="O64" s="53">
        <f t="shared" si="3"/>
        <v>0</v>
      </c>
      <c r="P64" s="53">
        <f t="shared" ref="P64:Q64" si="373">P65</f>
        <v>0</v>
      </c>
      <c r="Q64" s="53">
        <f t="shared" si="373"/>
        <v>0</v>
      </c>
      <c r="R64" s="53">
        <f t="shared" si="4"/>
        <v>0</v>
      </c>
      <c r="S64" s="53">
        <f t="shared" ref="S64:T64" si="374">S65</f>
        <v>0</v>
      </c>
      <c r="T64" s="53">
        <f t="shared" si="374"/>
        <v>0</v>
      </c>
      <c r="U64" s="53">
        <f t="shared" si="5"/>
        <v>0</v>
      </c>
      <c r="V64" s="53">
        <f t="shared" si="6"/>
        <v>0</v>
      </c>
      <c r="W64" s="53">
        <f t="shared" ref="W64:X64" si="375">W65</f>
        <v>0</v>
      </c>
      <c r="X64" s="53">
        <f t="shared" si="375"/>
        <v>0</v>
      </c>
      <c r="Y64" s="53">
        <f t="shared" si="7"/>
        <v>0</v>
      </c>
      <c r="Z64" s="53">
        <f t="shared" ref="Z64:AA64" si="376">Z65</f>
        <v>0</v>
      </c>
      <c r="AA64" s="53">
        <f t="shared" si="376"/>
        <v>0</v>
      </c>
      <c r="AB64" s="53">
        <f t="shared" si="8"/>
        <v>0</v>
      </c>
      <c r="AC64" s="53">
        <f t="shared" si="9"/>
        <v>0</v>
      </c>
      <c r="AD64" s="53">
        <f t="shared" ref="AD64:AE64" si="377">AD65</f>
        <v>0</v>
      </c>
      <c r="AE64" s="53">
        <f t="shared" si="377"/>
        <v>0</v>
      </c>
      <c r="AF64" s="53">
        <f t="shared" si="10"/>
        <v>0</v>
      </c>
      <c r="AG64" s="53">
        <f t="shared" ref="AG64:AH64" si="378">AG65</f>
        <v>0</v>
      </c>
      <c r="AH64" s="53">
        <f t="shared" si="378"/>
        <v>0</v>
      </c>
      <c r="AI64" s="53">
        <f t="shared" si="11"/>
        <v>0</v>
      </c>
      <c r="AJ64" s="53">
        <f t="shared" si="12"/>
        <v>0</v>
      </c>
      <c r="AK64" s="53">
        <f t="shared" ref="AK64:AQ64" si="379">I64-P64-W64-AD64</f>
        <v>0</v>
      </c>
      <c r="AL64" s="53">
        <f t="shared" si="379"/>
        <v>0</v>
      </c>
      <c r="AM64" s="53">
        <f t="shared" si="379"/>
        <v>0</v>
      </c>
      <c r="AN64" s="53">
        <f t="shared" si="379"/>
        <v>0</v>
      </c>
      <c r="AO64" s="53">
        <f t="shared" si="379"/>
        <v>0</v>
      </c>
      <c r="AP64" s="53">
        <f t="shared" si="379"/>
        <v>0</v>
      </c>
      <c r="AQ64" s="53">
        <f t="shared" si="379"/>
        <v>0</v>
      </c>
      <c r="AR64" s="99"/>
      <c r="AS64" s="100"/>
      <c r="AT64" s="97"/>
      <c r="AU64" s="97"/>
      <c r="AV64" s="97"/>
      <c r="AW64" s="97"/>
      <c r="AX64" s="101"/>
      <c r="AY64" s="20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</row>
    <row r="65" spans="1:70" ht="24.75" hidden="1" customHeight="1">
      <c r="A65" s="102">
        <v>2023</v>
      </c>
      <c r="B65" s="103">
        <v>8309</v>
      </c>
      <c r="C65" s="104">
        <v>2</v>
      </c>
      <c r="D65" s="104">
        <v>3000</v>
      </c>
      <c r="E65" s="104">
        <v>3900</v>
      </c>
      <c r="F65" s="104">
        <v>399</v>
      </c>
      <c r="G65" s="104">
        <v>33903</v>
      </c>
      <c r="H65" s="60" t="s">
        <v>54</v>
      </c>
      <c r="I65" s="61">
        <v>0</v>
      </c>
      <c r="J65" s="61">
        <v>0</v>
      </c>
      <c r="K65" s="61">
        <f t="shared" si="1"/>
        <v>0</v>
      </c>
      <c r="L65" s="61">
        <v>0</v>
      </c>
      <c r="M65" s="61">
        <v>0</v>
      </c>
      <c r="N65" s="61">
        <f t="shared" si="2"/>
        <v>0</v>
      </c>
      <c r="O65" s="61">
        <f t="shared" si="3"/>
        <v>0</v>
      </c>
      <c r="P65" s="61">
        <v>0</v>
      </c>
      <c r="Q65" s="61">
        <v>0</v>
      </c>
      <c r="R65" s="61">
        <f t="shared" si="4"/>
        <v>0</v>
      </c>
      <c r="S65" s="61">
        <v>0</v>
      </c>
      <c r="T65" s="61">
        <v>0</v>
      </c>
      <c r="U65" s="61">
        <f t="shared" si="5"/>
        <v>0</v>
      </c>
      <c r="V65" s="61">
        <f t="shared" si="6"/>
        <v>0</v>
      </c>
      <c r="W65" s="61">
        <v>0</v>
      </c>
      <c r="X65" s="61">
        <v>0</v>
      </c>
      <c r="Y65" s="61">
        <f t="shared" si="7"/>
        <v>0</v>
      </c>
      <c r="Z65" s="61">
        <v>0</v>
      </c>
      <c r="AA65" s="61">
        <v>0</v>
      </c>
      <c r="AB65" s="61">
        <f t="shared" si="8"/>
        <v>0</v>
      </c>
      <c r="AC65" s="61">
        <f t="shared" si="9"/>
        <v>0</v>
      </c>
      <c r="AD65" s="61">
        <v>0</v>
      </c>
      <c r="AE65" s="61">
        <v>0</v>
      </c>
      <c r="AF65" s="61">
        <f t="shared" si="10"/>
        <v>0</v>
      </c>
      <c r="AG65" s="61">
        <v>0</v>
      </c>
      <c r="AH65" s="61">
        <v>0</v>
      </c>
      <c r="AI65" s="61">
        <f t="shared" si="11"/>
        <v>0</v>
      </c>
      <c r="AJ65" s="61">
        <f t="shared" si="12"/>
        <v>0</v>
      </c>
      <c r="AK65" s="61">
        <f t="shared" ref="AK65:AQ65" si="380">I65-P65-W65-AD65</f>
        <v>0</v>
      </c>
      <c r="AL65" s="61">
        <f t="shared" si="380"/>
        <v>0</v>
      </c>
      <c r="AM65" s="61">
        <f t="shared" si="380"/>
        <v>0</v>
      </c>
      <c r="AN65" s="61">
        <f t="shared" si="380"/>
        <v>0</v>
      </c>
      <c r="AO65" s="61">
        <f t="shared" si="380"/>
        <v>0</v>
      </c>
      <c r="AP65" s="61">
        <f t="shared" si="380"/>
        <v>0</v>
      </c>
      <c r="AQ65" s="61">
        <f t="shared" si="380"/>
        <v>0</v>
      </c>
      <c r="AR65" s="105"/>
      <c r="AS65" s="105"/>
      <c r="AT65" s="103"/>
      <c r="AU65" s="103"/>
      <c r="AV65" s="103"/>
      <c r="AW65" s="112"/>
      <c r="AX65" s="107"/>
      <c r="AY65" s="20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</row>
    <row r="66" spans="1:70" ht="24.75" hidden="1" customHeight="1">
      <c r="A66" s="81">
        <v>2023</v>
      </c>
      <c r="B66" s="82">
        <v>8309</v>
      </c>
      <c r="C66" s="83">
        <v>2</v>
      </c>
      <c r="D66" s="83">
        <v>4000</v>
      </c>
      <c r="E66" s="83"/>
      <c r="F66" s="83"/>
      <c r="G66" s="83"/>
      <c r="H66" s="36" t="str">
        <f>VLOOKUP(D66,COG!$B$2:$C$858,2,FALSE)</f>
        <v>Transferencias, asignaciones, subsidios y otras ayudas</v>
      </c>
      <c r="I66" s="108">
        <f t="shared" ref="I66:J66" si="381">I67</f>
        <v>0</v>
      </c>
      <c r="J66" s="108">
        <f t="shared" si="381"/>
        <v>0</v>
      </c>
      <c r="K66" s="108">
        <f t="shared" si="1"/>
        <v>0</v>
      </c>
      <c r="L66" s="108">
        <f t="shared" ref="L66:M66" si="382">L67</f>
        <v>0</v>
      </c>
      <c r="M66" s="108">
        <f t="shared" si="382"/>
        <v>0</v>
      </c>
      <c r="N66" s="108">
        <f t="shared" si="2"/>
        <v>0</v>
      </c>
      <c r="O66" s="108">
        <f t="shared" si="3"/>
        <v>0</v>
      </c>
      <c r="P66" s="108">
        <f t="shared" ref="P66:Q66" si="383">P67</f>
        <v>0</v>
      </c>
      <c r="Q66" s="108">
        <f t="shared" si="383"/>
        <v>0</v>
      </c>
      <c r="R66" s="108">
        <f t="shared" si="4"/>
        <v>0</v>
      </c>
      <c r="S66" s="108">
        <f t="shared" ref="S66:T66" si="384">S67</f>
        <v>0</v>
      </c>
      <c r="T66" s="108">
        <f t="shared" si="384"/>
        <v>0</v>
      </c>
      <c r="U66" s="108">
        <f t="shared" si="5"/>
        <v>0</v>
      </c>
      <c r="V66" s="108">
        <f t="shared" si="6"/>
        <v>0</v>
      </c>
      <c r="W66" s="108">
        <f t="shared" ref="W66:X66" si="385">W67</f>
        <v>0</v>
      </c>
      <c r="X66" s="108">
        <f t="shared" si="385"/>
        <v>0</v>
      </c>
      <c r="Y66" s="108">
        <f t="shared" si="7"/>
        <v>0</v>
      </c>
      <c r="Z66" s="108">
        <f t="shared" ref="Z66:AA66" si="386">Z67</f>
        <v>0</v>
      </c>
      <c r="AA66" s="108">
        <f t="shared" si="386"/>
        <v>0</v>
      </c>
      <c r="AB66" s="108">
        <f t="shared" si="8"/>
        <v>0</v>
      </c>
      <c r="AC66" s="108">
        <f t="shared" si="9"/>
        <v>0</v>
      </c>
      <c r="AD66" s="108">
        <f t="shared" ref="AD66:AE66" si="387">AD67</f>
        <v>0</v>
      </c>
      <c r="AE66" s="108">
        <f t="shared" si="387"/>
        <v>0</v>
      </c>
      <c r="AF66" s="108">
        <f t="shared" si="10"/>
        <v>0</v>
      </c>
      <c r="AG66" s="108">
        <f t="shared" ref="AG66:AH66" si="388">AG67</f>
        <v>0</v>
      </c>
      <c r="AH66" s="108">
        <f t="shared" si="388"/>
        <v>0</v>
      </c>
      <c r="AI66" s="108">
        <f t="shared" si="11"/>
        <v>0</v>
      </c>
      <c r="AJ66" s="108">
        <f t="shared" si="12"/>
        <v>0</v>
      </c>
      <c r="AK66" s="108">
        <f t="shared" ref="AK66:AL66" si="389">AK67</f>
        <v>0</v>
      </c>
      <c r="AL66" s="108">
        <f t="shared" si="389"/>
        <v>0</v>
      </c>
      <c r="AM66" s="108">
        <f t="shared" ref="AM66:AM67" si="390">K66-R66-Y66-AF66</f>
        <v>0</v>
      </c>
      <c r="AN66" s="108">
        <f t="shared" ref="AN66:AO66" si="391">AN67</f>
        <v>0</v>
      </c>
      <c r="AO66" s="108">
        <f t="shared" si="391"/>
        <v>0</v>
      </c>
      <c r="AP66" s="108">
        <f t="shared" ref="AP66:AQ66" si="392">N66-U66-AB66-AI66</f>
        <v>0</v>
      </c>
      <c r="AQ66" s="108">
        <f t="shared" si="392"/>
        <v>0</v>
      </c>
      <c r="AR66" s="86"/>
      <c r="AS66" s="87"/>
      <c r="AT66" s="82"/>
      <c r="AU66" s="82"/>
      <c r="AV66" s="82"/>
      <c r="AW66" s="82"/>
      <c r="AX66" s="88"/>
      <c r="AY66" s="20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</row>
    <row r="67" spans="1:70" ht="24.75" hidden="1" customHeight="1">
      <c r="A67" s="89">
        <v>2023</v>
      </c>
      <c r="B67" s="90">
        <v>8309</v>
      </c>
      <c r="C67" s="91">
        <v>2</v>
      </c>
      <c r="D67" s="91">
        <v>4000</v>
      </c>
      <c r="E67" s="91">
        <v>4400</v>
      </c>
      <c r="F67" s="91"/>
      <c r="G67" s="91"/>
      <c r="H67" s="45" t="str">
        <f>VLOOKUP(E67,COG!$B$2:$C$858,2,FALSE)</f>
        <v>Ayudas sociales.</v>
      </c>
      <c r="I67" s="109">
        <f t="shared" ref="I67:J67" si="393">I68</f>
        <v>0</v>
      </c>
      <c r="J67" s="109">
        <f t="shared" si="393"/>
        <v>0</v>
      </c>
      <c r="K67" s="109">
        <f t="shared" si="1"/>
        <v>0</v>
      </c>
      <c r="L67" s="109">
        <f t="shared" ref="L67:M67" si="394">L68</f>
        <v>0</v>
      </c>
      <c r="M67" s="109">
        <f t="shared" si="394"/>
        <v>0</v>
      </c>
      <c r="N67" s="109">
        <f t="shared" si="2"/>
        <v>0</v>
      </c>
      <c r="O67" s="109">
        <f t="shared" si="3"/>
        <v>0</v>
      </c>
      <c r="P67" s="109">
        <f t="shared" ref="P67:Q67" si="395">P68</f>
        <v>0</v>
      </c>
      <c r="Q67" s="109">
        <f t="shared" si="395"/>
        <v>0</v>
      </c>
      <c r="R67" s="109">
        <f t="shared" si="4"/>
        <v>0</v>
      </c>
      <c r="S67" s="109">
        <f t="shared" ref="S67:T67" si="396">S68</f>
        <v>0</v>
      </c>
      <c r="T67" s="109">
        <f t="shared" si="396"/>
        <v>0</v>
      </c>
      <c r="U67" s="109">
        <f t="shared" si="5"/>
        <v>0</v>
      </c>
      <c r="V67" s="109">
        <f t="shared" si="6"/>
        <v>0</v>
      </c>
      <c r="W67" s="109">
        <f t="shared" ref="W67:X67" si="397">W68</f>
        <v>0</v>
      </c>
      <c r="X67" s="109">
        <f t="shared" si="397"/>
        <v>0</v>
      </c>
      <c r="Y67" s="109">
        <f t="shared" si="7"/>
        <v>0</v>
      </c>
      <c r="Z67" s="109">
        <f t="shared" ref="Z67:AA67" si="398">Z68</f>
        <v>0</v>
      </c>
      <c r="AA67" s="109">
        <f t="shared" si="398"/>
        <v>0</v>
      </c>
      <c r="AB67" s="109">
        <f t="shared" si="8"/>
        <v>0</v>
      </c>
      <c r="AC67" s="109">
        <f t="shared" si="9"/>
        <v>0</v>
      </c>
      <c r="AD67" s="109">
        <f t="shared" ref="AD67:AE67" si="399">AD68</f>
        <v>0</v>
      </c>
      <c r="AE67" s="109">
        <f t="shared" si="399"/>
        <v>0</v>
      </c>
      <c r="AF67" s="109">
        <f t="shared" si="10"/>
        <v>0</v>
      </c>
      <c r="AG67" s="109">
        <f t="shared" ref="AG67:AH67" si="400">AG68</f>
        <v>0</v>
      </c>
      <c r="AH67" s="109">
        <f t="shared" si="400"/>
        <v>0</v>
      </c>
      <c r="AI67" s="109">
        <f t="shared" si="11"/>
        <v>0</v>
      </c>
      <c r="AJ67" s="109">
        <f t="shared" si="12"/>
        <v>0</v>
      </c>
      <c r="AK67" s="109">
        <f t="shared" ref="AK67:AL67" si="401">AK68</f>
        <v>0</v>
      </c>
      <c r="AL67" s="109">
        <f t="shared" si="401"/>
        <v>0</v>
      </c>
      <c r="AM67" s="109">
        <f t="shared" si="390"/>
        <v>0</v>
      </c>
      <c r="AN67" s="109">
        <f t="shared" ref="AN67:AO67" si="402">AN68</f>
        <v>0</v>
      </c>
      <c r="AO67" s="109">
        <f t="shared" si="402"/>
        <v>0</v>
      </c>
      <c r="AP67" s="109">
        <f t="shared" ref="AP67:AQ67" si="403">N67-U67-AB67-AI67</f>
        <v>0</v>
      </c>
      <c r="AQ67" s="109">
        <f t="shared" si="403"/>
        <v>0</v>
      </c>
      <c r="AR67" s="93"/>
      <c r="AS67" s="94"/>
      <c r="AT67" s="90"/>
      <c r="AU67" s="90"/>
      <c r="AV67" s="90"/>
      <c r="AW67" s="90"/>
      <c r="AX67" s="95"/>
      <c r="AY67" s="20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</row>
    <row r="68" spans="1:70" ht="24.75" hidden="1" customHeight="1">
      <c r="A68" s="96">
        <v>2023</v>
      </c>
      <c r="B68" s="97">
        <v>8309</v>
      </c>
      <c r="C68" s="98">
        <v>2</v>
      </c>
      <c r="D68" s="98">
        <v>4000</v>
      </c>
      <c r="E68" s="98">
        <v>4400</v>
      </c>
      <c r="F68" s="98">
        <v>442</v>
      </c>
      <c r="G68" s="98"/>
      <c r="H68" s="52" t="str">
        <f>VLOOKUP(F68,COG!$B$2:$C$858,2,FALSE)</f>
        <v>Becas y otras ayudas para programas de capacitación.</v>
      </c>
      <c r="I68" s="53">
        <f t="shared" ref="I68:J68" si="404">I69</f>
        <v>0</v>
      </c>
      <c r="J68" s="53">
        <f t="shared" si="404"/>
        <v>0</v>
      </c>
      <c r="K68" s="53">
        <f t="shared" si="1"/>
        <v>0</v>
      </c>
      <c r="L68" s="53">
        <f t="shared" ref="L68:M68" si="405">L69</f>
        <v>0</v>
      </c>
      <c r="M68" s="53">
        <f t="shared" si="405"/>
        <v>0</v>
      </c>
      <c r="N68" s="53">
        <f t="shared" si="2"/>
        <v>0</v>
      </c>
      <c r="O68" s="53">
        <f t="shared" si="3"/>
        <v>0</v>
      </c>
      <c r="P68" s="53">
        <f t="shared" ref="P68:Q68" si="406">P69</f>
        <v>0</v>
      </c>
      <c r="Q68" s="53">
        <f t="shared" si="406"/>
        <v>0</v>
      </c>
      <c r="R68" s="53">
        <f t="shared" si="4"/>
        <v>0</v>
      </c>
      <c r="S68" s="53">
        <f t="shared" ref="S68:T68" si="407">S69</f>
        <v>0</v>
      </c>
      <c r="T68" s="53">
        <f t="shared" si="407"/>
        <v>0</v>
      </c>
      <c r="U68" s="53">
        <f t="shared" si="5"/>
        <v>0</v>
      </c>
      <c r="V68" s="53">
        <f t="shared" si="6"/>
        <v>0</v>
      </c>
      <c r="W68" s="53">
        <f t="shared" ref="W68:X68" si="408">W69</f>
        <v>0</v>
      </c>
      <c r="X68" s="53">
        <f t="shared" si="408"/>
        <v>0</v>
      </c>
      <c r="Y68" s="53">
        <f t="shared" si="7"/>
        <v>0</v>
      </c>
      <c r="Z68" s="53">
        <f t="shared" ref="Z68:AA68" si="409">Z69</f>
        <v>0</v>
      </c>
      <c r="AA68" s="53">
        <f t="shared" si="409"/>
        <v>0</v>
      </c>
      <c r="AB68" s="53">
        <f t="shared" si="8"/>
        <v>0</v>
      </c>
      <c r="AC68" s="53">
        <f t="shared" si="9"/>
        <v>0</v>
      </c>
      <c r="AD68" s="53">
        <f t="shared" ref="AD68:AE68" si="410">AD69</f>
        <v>0</v>
      </c>
      <c r="AE68" s="53">
        <f t="shared" si="410"/>
        <v>0</v>
      </c>
      <c r="AF68" s="53">
        <f t="shared" si="10"/>
        <v>0</v>
      </c>
      <c r="AG68" s="53">
        <f t="shared" ref="AG68:AH68" si="411">AG69</f>
        <v>0</v>
      </c>
      <c r="AH68" s="53">
        <f t="shared" si="411"/>
        <v>0</v>
      </c>
      <c r="AI68" s="53">
        <f t="shared" si="11"/>
        <v>0</v>
      </c>
      <c r="AJ68" s="53">
        <f t="shared" si="12"/>
        <v>0</v>
      </c>
      <c r="AK68" s="53">
        <f t="shared" ref="AK68:AQ68" si="412">I68-P68-W68-AD68</f>
        <v>0</v>
      </c>
      <c r="AL68" s="53">
        <f t="shared" si="412"/>
        <v>0</v>
      </c>
      <c r="AM68" s="53">
        <f t="shared" si="412"/>
        <v>0</v>
      </c>
      <c r="AN68" s="53">
        <f t="shared" si="412"/>
        <v>0</v>
      </c>
      <c r="AO68" s="53">
        <f t="shared" si="412"/>
        <v>0</v>
      </c>
      <c r="AP68" s="53">
        <f t="shared" si="412"/>
        <v>0</v>
      </c>
      <c r="AQ68" s="53">
        <f t="shared" si="412"/>
        <v>0</v>
      </c>
      <c r="AR68" s="99"/>
      <c r="AS68" s="100"/>
      <c r="AT68" s="97"/>
      <c r="AU68" s="97"/>
      <c r="AV68" s="97"/>
      <c r="AW68" s="97"/>
      <c r="AX68" s="101"/>
      <c r="AY68" s="20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</row>
    <row r="69" spans="1:70" ht="24.75" hidden="1" customHeight="1">
      <c r="A69" s="102">
        <v>2023</v>
      </c>
      <c r="B69" s="103">
        <v>8309</v>
      </c>
      <c r="C69" s="104">
        <v>2</v>
      </c>
      <c r="D69" s="104">
        <v>4000</v>
      </c>
      <c r="E69" s="104">
        <v>4400</v>
      </c>
      <c r="F69" s="104">
        <v>442</v>
      </c>
      <c r="G69" s="104">
        <v>44201</v>
      </c>
      <c r="H69" s="60" t="str">
        <f>VLOOKUP(G69,COG!$B$2:$C$858,2,FALSE)</f>
        <v>Becas y otras ayudas para programas de capacitación.</v>
      </c>
      <c r="I69" s="61">
        <v>0</v>
      </c>
      <c r="J69" s="61">
        <v>0</v>
      </c>
      <c r="K69" s="61">
        <f t="shared" si="1"/>
        <v>0</v>
      </c>
      <c r="L69" s="61">
        <v>0</v>
      </c>
      <c r="M69" s="61">
        <v>0</v>
      </c>
      <c r="N69" s="61">
        <f t="shared" si="2"/>
        <v>0</v>
      </c>
      <c r="O69" s="61">
        <f t="shared" si="3"/>
        <v>0</v>
      </c>
      <c r="P69" s="61">
        <v>0</v>
      </c>
      <c r="Q69" s="61">
        <v>0</v>
      </c>
      <c r="R69" s="61">
        <f t="shared" si="4"/>
        <v>0</v>
      </c>
      <c r="S69" s="61">
        <v>0</v>
      </c>
      <c r="T69" s="61">
        <v>0</v>
      </c>
      <c r="U69" s="61">
        <f t="shared" si="5"/>
        <v>0</v>
      </c>
      <c r="V69" s="61">
        <f t="shared" si="6"/>
        <v>0</v>
      </c>
      <c r="W69" s="61">
        <v>0</v>
      </c>
      <c r="X69" s="61">
        <v>0</v>
      </c>
      <c r="Y69" s="61">
        <f t="shared" si="7"/>
        <v>0</v>
      </c>
      <c r="Z69" s="61">
        <v>0</v>
      </c>
      <c r="AA69" s="61">
        <v>0</v>
      </c>
      <c r="AB69" s="61">
        <f t="shared" si="8"/>
        <v>0</v>
      </c>
      <c r="AC69" s="61">
        <f t="shared" si="9"/>
        <v>0</v>
      </c>
      <c r="AD69" s="61">
        <v>0</v>
      </c>
      <c r="AE69" s="61">
        <v>0</v>
      </c>
      <c r="AF69" s="61">
        <f t="shared" si="10"/>
        <v>0</v>
      </c>
      <c r="AG69" s="61">
        <v>0</v>
      </c>
      <c r="AH69" s="61">
        <v>0</v>
      </c>
      <c r="AI69" s="61">
        <f t="shared" si="11"/>
        <v>0</v>
      </c>
      <c r="AJ69" s="61">
        <f t="shared" si="12"/>
        <v>0</v>
      </c>
      <c r="AK69" s="61">
        <f t="shared" ref="AK69:AQ69" si="413">I69-P69-W69-AD69</f>
        <v>0</v>
      </c>
      <c r="AL69" s="61">
        <f t="shared" si="413"/>
        <v>0</v>
      </c>
      <c r="AM69" s="61">
        <f t="shared" si="413"/>
        <v>0</v>
      </c>
      <c r="AN69" s="61">
        <f t="shared" si="413"/>
        <v>0</v>
      </c>
      <c r="AO69" s="61">
        <f t="shared" si="413"/>
        <v>0</v>
      </c>
      <c r="AP69" s="61">
        <f t="shared" si="413"/>
        <v>0</v>
      </c>
      <c r="AQ69" s="61">
        <f t="shared" si="413"/>
        <v>0</v>
      </c>
      <c r="AR69" s="105"/>
      <c r="AS69" s="106"/>
      <c r="AT69" s="103"/>
      <c r="AU69" s="103"/>
      <c r="AV69" s="103"/>
      <c r="AW69" s="103"/>
      <c r="AX69" s="107"/>
      <c r="AY69" s="20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</row>
    <row r="70" spans="1:70" ht="24.75" hidden="1" customHeight="1">
      <c r="A70" s="81">
        <v>2023</v>
      </c>
      <c r="B70" s="82">
        <v>8309</v>
      </c>
      <c r="C70" s="83">
        <v>2</v>
      </c>
      <c r="D70" s="83">
        <v>5000</v>
      </c>
      <c r="E70" s="83"/>
      <c r="F70" s="83"/>
      <c r="G70" s="83"/>
      <c r="H70" s="36" t="str">
        <f>VLOOKUP(D70,COG!$B$2:$C$858,2,FALSE)</f>
        <v>Bienes muebles, inmuebles e intangibles</v>
      </c>
      <c r="I70" s="108">
        <f>I71+I78+I81</f>
        <v>0</v>
      </c>
      <c r="J70" s="37"/>
      <c r="K70" s="85">
        <f t="shared" si="1"/>
        <v>0</v>
      </c>
      <c r="L70" s="85">
        <f t="shared" ref="L70:M70" si="414">L71</f>
        <v>0</v>
      </c>
      <c r="M70" s="85">
        <f t="shared" si="414"/>
        <v>0</v>
      </c>
      <c r="N70" s="85">
        <f t="shared" si="2"/>
        <v>0</v>
      </c>
      <c r="O70" s="85">
        <f t="shared" si="3"/>
        <v>0</v>
      </c>
      <c r="P70" s="85">
        <f>P71+P78+P81</f>
        <v>0</v>
      </c>
      <c r="Q70" s="85"/>
      <c r="R70" s="85">
        <f t="shared" si="4"/>
        <v>0</v>
      </c>
      <c r="S70" s="85">
        <f>S71</f>
        <v>0</v>
      </c>
      <c r="T70" s="85"/>
      <c r="U70" s="85">
        <f t="shared" si="5"/>
        <v>0</v>
      </c>
      <c r="V70" s="85">
        <f t="shared" si="6"/>
        <v>0</v>
      </c>
      <c r="W70" s="85"/>
      <c r="X70" s="85"/>
      <c r="Y70" s="85">
        <f t="shared" si="7"/>
        <v>0</v>
      </c>
      <c r="Z70" s="85"/>
      <c r="AA70" s="85"/>
      <c r="AB70" s="85">
        <f t="shared" si="8"/>
        <v>0</v>
      </c>
      <c r="AC70" s="85">
        <f t="shared" si="9"/>
        <v>0</v>
      </c>
      <c r="AD70" s="85">
        <f>AD71</f>
        <v>0</v>
      </c>
      <c r="AE70" s="85"/>
      <c r="AF70" s="85">
        <f t="shared" si="10"/>
        <v>0</v>
      </c>
      <c r="AG70" s="85">
        <f t="shared" ref="AG70:AH70" si="415">AG71+AG96</f>
        <v>0</v>
      </c>
      <c r="AH70" s="85">
        <f t="shared" si="415"/>
        <v>0</v>
      </c>
      <c r="AI70" s="85">
        <f t="shared" si="11"/>
        <v>0</v>
      </c>
      <c r="AJ70" s="85">
        <f t="shared" si="12"/>
        <v>0</v>
      </c>
      <c r="AK70" s="85">
        <f t="shared" ref="AK70:AQ70" si="416">I70-P70-W70-AD70</f>
        <v>0</v>
      </c>
      <c r="AL70" s="85">
        <f t="shared" si="416"/>
        <v>0</v>
      </c>
      <c r="AM70" s="85">
        <f t="shared" si="416"/>
        <v>0</v>
      </c>
      <c r="AN70" s="85">
        <f t="shared" si="416"/>
        <v>0</v>
      </c>
      <c r="AO70" s="85">
        <f t="shared" si="416"/>
        <v>0</v>
      </c>
      <c r="AP70" s="85">
        <f t="shared" si="416"/>
        <v>0</v>
      </c>
      <c r="AQ70" s="85">
        <f t="shared" si="416"/>
        <v>0</v>
      </c>
      <c r="AR70" s="86"/>
      <c r="AS70" s="87"/>
      <c r="AT70" s="82"/>
      <c r="AU70" s="82"/>
      <c r="AV70" s="82"/>
      <c r="AW70" s="82"/>
      <c r="AX70" s="88"/>
      <c r="AY70" s="20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</row>
    <row r="71" spans="1:70" ht="24.75" hidden="1" customHeight="1">
      <c r="A71" s="89">
        <v>2023</v>
      </c>
      <c r="B71" s="90">
        <v>8309</v>
      </c>
      <c r="C71" s="91">
        <v>2</v>
      </c>
      <c r="D71" s="91">
        <v>5000</v>
      </c>
      <c r="E71" s="91">
        <v>5100</v>
      </c>
      <c r="F71" s="91"/>
      <c r="G71" s="91"/>
      <c r="H71" s="45" t="str">
        <f>VLOOKUP(E71,COG!$B$2:$C$858,2,FALSE)</f>
        <v>Mobiliario y equipo de administración</v>
      </c>
      <c r="I71" s="109">
        <f t="shared" ref="I71:J71" si="417">I72+I74+I76</f>
        <v>0</v>
      </c>
      <c r="J71" s="109">
        <f t="shared" si="417"/>
        <v>0</v>
      </c>
      <c r="K71" s="92">
        <f t="shared" si="1"/>
        <v>0</v>
      </c>
      <c r="L71" s="109">
        <f t="shared" ref="L71:M71" si="418">L72+L74+L76</f>
        <v>0</v>
      </c>
      <c r="M71" s="109">
        <f t="shared" si="418"/>
        <v>0</v>
      </c>
      <c r="N71" s="92">
        <f t="shared" si="2"/>
        <v>0</v>
      </c>
      <c r="O71" s="92">
        <f t="shared" si="3"/>
        <v>0</v>
      </c>
      <c r="P71" s="109">
        <f t="shared" ref="P71:Q71" si="419">P72+P74+P76</f>
        <v>0</v>
      </c>
      <c r="Q71" s="109">
        <f t="shared" si="419"/>
        <v>0</v>
      </c>
      <c r="R71" s="92">
        <f t="shared" si="4"/>
        <v>0</v>
      </c>
      <c r="S71" s="109">
        <f t="shared" ref="S71:T71" si="420">S72+S74+S76</f>
        <v>0</v>
      </c>
      <c r="T71" s="109">
        <f t="shared" si="420"/>
        <v>0</v>
      </c>
      <c r="U71" s="92">
        <f t="shared" si="5"/>
        <v>0</v>
      </c>
      <c r="V71" s="92">
        <f t="shared" si="6"/>
        <v>0</v>
      </c>
      <c r="W71" s="109">
        <f t="shared" ref="W71:X71" si="421">W72+W74+W76</f>
        <v>0</v>
      </c>
      <c r="X71" s="109">
        <f t="shared" si="421"/>
        <v>0</v>
      </c>
      <c r="Y71" s="92">
        <f t="shared" si="7"/>
        <v>0</v>
      </c>
      <c r="Z71" s="109">
        <f t="shared" ref="Z71:AA71" si="422">Z72+Z74+Z76</f>
        <v>0</v>
      </c>
      <c r="AA71" s="109">
        <f t="shared" si="422"/>
        <v>0</v>
      </c>
      <c r="AB71" s="92">
        <f t="shared" si="8"/>
        <v>0</v>
      </c>
      <c r="AC71" s="92">
        <f t="shared" si="9"/>
        <v>0</v>
      </c>
      <c r="AD71" s="109">
        <f t="shared" ref="AD71:AE71" si="423">AD72+AD74+AD76</f>
        <v>0</v>
      </c>
      <c r="AE71" s="109">
        <f t="shared" si="423"/>
        <v>0</v>
      </c>
      <c r="AF71" s="92">
        <f t="shared" si="10"/>
        <v>0</v>
      </c>
      <c r="AG71" s="109">
        <f t="shared" ref="AG71:AH71" si="424">AG72+AG74+AG76</f>
        <v>0</v>
      </c>
      <c r="AH71" s="109">
        <f t="shared" si="424"/>
        <v>0</v>
      </c>
      <c r="AI71" s="92">
        <f t="shared" si="11"/>
        <v>0</v>
      </c>
      <c r="AJ71" s="92">
        <f t="shared" si="12"/>
        <v>0</v>
      </c>
      <c r="AK71" s="109">
        <f t="shared" ref="AK71:AL71" si="425">AK72+AK74+AK76</f>
        <v>0</v>
      </c>
      <c r="AL71" s="109">
        <f t="shared" si="425"/>
        <v>0</v>
      </c>
      <c r="AM71" s="92">
        <f>K71-R71-Y71-AF71</f>
        <v>0</v>
      </c>
      <c r="AN71" s="109">
        <f t="shared" ref="AN71:AO71" si="426">AN72+AN74+AN76</f>
        <v>0</v>
      </c>
      <c r="AO71" s="109">
        <f t="shared" si="426"/>
        <v>0</v>
      </c>
      <c r="AP71" s="92">
        <f t="shared" ref="AP71:AQ71" si="427">N71-U71-AB71-AI71</f>
        <v>0</v>
      </c>
      <c r="AQ71" s="92">
        <f t="shared" si="427"/>
        <v>0</v>
      </c>
      <c r="AR71" s="93"/>
      <c r="AS71" s="94"/>
      <c r="AT71" s="90"/>
      <c r="AU71" s="90"/>
      <c r="AV71" s="90"/>
      <c r="AW71" s="90"/>
      <c r="AX71" s="95"/>
      <c r="AY71" s="20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</row>
    <row r="72" spans="1:70" ht="24.75" hidden="1" customHeight="1">
      <c r="A72" s="96">
        <v>2023</v>
      </c>
      <c r="B72" s="97">
        <v>8309</v>
      </c>
      <c r="C72" s="98">
        <v>2</v>
      </c>
      <c r="D72" s="98">
        <v>5000</v>
      </c>
      <c r="E72" s="98">
        <v>5100</v>
      </c>
      <c r="F72" s="98">
        <v>511</v>
      </c>
      <c r="G72" s="98"/>
      <c r="H72" s="52" t="str">
        <f>VLOOKUP(F72,COG!$B$2:$C$858,2,FALSE)</f>
        <v>Muebles de oficina y estantería</v>
      </c>
      <c r="I72" s="53">
        <f t="shared" ref="I72:J72" si="428">I73</f>
        <v>0</v>
      </c>
      <c r="J72" s="53">
        <f t="shared" si="428"/>
        <v>0</v>
      </c>
      <c r="K72" s="53">
        <f t="shared" si="1"/>
        <v>0</v>
      </c>
      <c r="L72" s="53">
        <f t="shared" ref="L72:M72" si="429">L73</f>
        <v>0</v>
      </c>
      <c r="M72" s="53">
        <f t="shared" si="429"/>
        <v>0</v>
      </c>
      <c r="N72" s="53">
        <f t="shared" si="2"/>
        <v>0</v>
      </c>
      <c r="O72" s="53">
        <f t="shared" si="3"/>
        <v>0</v>
      </c>
      <c r="P72" s="53">
        <f t="shared" ref="P72:Q72" si="430">P73</f>
        <v>0</v>
      </c>
      <c r="Q72" s="53">
        <f t="shared" si="430"/>
        <v>0</v>
      </c>
      <c r="R72" s="53">
        <f t="shared" si="4"/>
        <v>0</v>
      </c>
      <c r="S72" s="53">
        <f t="shared" ref="S72:T72" si="431">S73</f>
        <v>0</v>
      </c>
      <c r="T72" s="53">
        <f t="shared" si="431"/>
        <v>0</v>
      </c>
      <c r="U72" s="53">
        <f t="shared" si="5"/>
        <v>0</v>
      </c>
      <c r="V72" s="53">
        <f t="shared" si="6"/>
        <v>0</v>
      </c>
      <c r="W72" s="53">
        <f t="shared" ref="W72:X72" si="432">W73</f>
        <v>0</v>
      </c>
      <c r="X72" s="53">
        <f t="shared" si="432"/>
        <v>0</v>
      </c>
      <c r="Y72" s="53">
        <f t="shared" si="7"/>
        <v>0</v>
      </c>
      <c r="Z72" s="53">
        <f t="shared" ref="Z72:AA72" si="433">Z73</f>
        <v>0</v>
      </c>
      <c r="AA72" s="53">
        <f t="shared" si="433"/>
        <v>0</v>
      </c>
      <c r="AB72" s="53">
        <f t="shared" si="8"/>
        <v>0</v>
      </c>
      <c r="AC72" s="53">
        <f t="shared" si="9"/>
        <v>0</v>
      </c>
      <c r="AD72" s="53">
        <f t="shared" ref="AD72:AE72" si="434">AD73</f>
        <v>0</v>
      </c>
      <c r="AE72" s="53">
        <f t="shared" si="434"/>
        <v>0</v>
      </c>
      <c r="AF72" s="53">
        <f t="shared" si="10"/>
        <v>0</v>
      </c>
      <c r="AG72" s="53">
        <f t="shared" ref="AG72:AH72" si="435">AG73</f>
        <v>0</v>
      </c>
      <c r="AH72" s="53">
        <f t="shared" si="435"/>
        <v>0</v>
      </c>
      <c r="AI72" s="53">
        <f t="shared" si="11"/>
        <v>0</v>
      </c>
      <c r="AJ72" s="53">
        <f t="shared" si="12"/>
        <v>0</v>
      </c>
      <c r="AK72" s="53">
        <f t="shared" ref="AK72:AQ72" si="436">I72-P72-W72-AD72</f>
        <v>0</v>
      </c>
      <c r="AL72" s="53">
        <f t="shared" si="436"/>
        <v>0</v>
      </c>
      <c r="AM72" s="53">
        <f t="shared" si="436"/>
        <v>0</v>
      </c>
      <c r="AN72" s="53">
        <f t="shared" si="436"/>
        <v>0</v>
      </c>
      <c r="AO72" s="53">
        <f t="shared" si="436"/>
        <v>0</v>
      </c>
      <c r="AP72" s="53">
        <f t="shared" si="436"/>
        <v>0</v>
      </c>
      <c r="AQ72" s="53">
        <f t="shared" si="436"/>
        <v>0</v>
      </c>
      <c r="AR72" s="99"/>
      <c r="AS72" s="100"/>
      <c r="AT72" s="97"/>
      <c r="AU72" s="97"/>
      <c r="AV72" s="97"/>
      <c r="AW72" s="97"/>
      <c r="AX72" s="101"/>
      <c r="AY72" s="20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</row>
    <row r="73" spans="1:70" ht="24.75" hidden="1" customHeight="1">
      <c r="A73" s="102">
        <v>2023</v>
      </c>
      <c r="B73" s="103">
        <v>8309</v>
      </c>
      <c r="C73" s="104">
        <v>2</v>
      </c>
      <c r="D73" s="104">
        <v>5000</v>
      </c>
      <c r="E73" s="104">
        <v>5100</v>
      </c>
      <c r="F73" s="104">
        <v>511</v>
      </c>
      <c r="G73" s="104">
        <v>51101</v>
      </c>
      <c r="H73" s="60" t="str">
        <f>VLOOKUP(G73,COG!$B$2:$C$858,2,FALSE)</f>
        <v>Mobiliario</v>
      </c>
      <c r="I73" s="61">
        <v>0</v>
      </c>
      <c r="J73" s="61">
        <v>0</v>
      </c>
      <c r="K73" s="61">
        <f t="shared" si="1"/>
        <v>0</v>
      </c>
      <c r="L73" s="61">
        <v>0</v>
      </c>
      <c r="M73" s="61">
        <v>0</v>
      </c>
      <c r="N73" s="61">
        <f t="shared" si="2"/>
        <v>0</v>
      </c>
      <c r="O73" s="61">
        <f t="shared" si="3"/>
        <v>0</v>
      </c>
      <c r="P73" s="61">
        <v>0</v>
      </c>
      <c r="Q73" s="61">
        <v>0</v>
      </c>
      <c r="R73" s="61">
        <f t="shared" si="4"/>
        <v>0</v>
      </c>
      <c r="S73" s="61">
        <v>0</v>
      </c>
      <c r="T73" s="61">
        <v>0</v>
      </c>
      <c r="U73" s="61">
        <f t="shared" si="5"/>
        <v>0</v>
      </c>
      <c r="V73" s="61">
        <f t="shared" si="6"/>
        <v>0</v>
      </c>
      <c r="W73" s="61">
        <v>0</v>
      </c>
      <c r="X73" s="61">
        <v>0</v>
      </c>
      <c r="Y73" s="61">
        <f t="shared" si="7"/>
        <v>0</v>
      </c>
      <c r="Z73" s="61">
        <v>0</v>
      </c>
      <c r="AA73" s="61">
        <v>0</v>
      </c>
      <c r="AB73" s="61">
        <f t="shared" si="8"/>
        <v>0</v>
      </c>
      <c r="AC73" s="61">
        <f t="shared" si="9"/>
        <v>0</v>
      </c>
      <c r="AD73" s="61">
        <v>0</v>
      </c>
      <c r="AE73" s="61">
        <v>0</v>
      </c>
      <c r="AF73" s="61">
        <f t="shared" si="10"/>
        <v>0</v>
      </c>
      <c r="AG73" s="61">
        <v>0</v>
      </c>
      <c r="AH73" s="61">
        <v>0</v>
      </c>
      <c r="AI73" s="61">
        <f t="shared" si="11"/>
        <v>0</v>
      </c>
      <c r="AJ73" s="61">
        <f t="shared" si="12"/>
        <v>0</v>
      </c>
      <c r="AK73" s="61">
        <f t="shared" ref="AK73:AQ73" si="437">I73-P73-W73-AD73</f>
        <v>0</v>
      </c>
      <c r="AL73" s="61">
        <f t="shared" si="437"/>
        <v>0</v>
      </c>
      <c r="AM73" s="61">
        <f t="shared" si="437"/>
        <v>0</v>
      </c>
      <c r="AN73" s="61">
        <f t="shared" si="437"/>
        <v>0</v>
      </c>
      <c r="AO73" s="61">
        <f t="shared" si="437"/>
        <v>0</v>
      </c>
      <c r="AP73" s="61">
        <f t="shared" si="437"/>
        <v>0</v>
      </c>
      <c r="AQ73" s="61">
        <f t="shared" si="437"/>
        <v>0</v>
      </c>
      <c r="AR73" s="105" t="s">
        <v>55</v>
      </c>
      <c r="AS73" s="106">
        <v>1105</v>
      </c>
      <c r="AT73" s="103"/>
      <c r="AU73" s="103">
        <v>0</v>
      </c>
      <c r="AV73" s="103"/>
      <c r="AW73" s="103">
        <v>0</v>
      </c>
      <c r="AX73" s="107"/>
      <c r="AY73" s="20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</row>
    <row r="74" spans="1:70" ht="24.75" hidden="1" customHeight="1">
      <c r="A74" s="96">
        <v>2023</v>
      </c>
      <c r="B74" s="97">
        <v>8309</v>
      </c>
      <c r="C74" s="98">
        <v>2</v>
      </c>
      <c r="D74" s="98">
        <v>5000</v>
      </c>
      <c r="E74" s="98">
        <v>5100</v>
      </c>
      <c r="F74" s="98">
        <v>512</v>
      </c>
      <c r="G74" s="98"/>
      <c r="H74" s="52" t="str">
        <f>VLOOKUP(F74,COG!$B$2:$C$858,2,FALSE)</f>
        <v>Muebles, excepto de oficina y estantería</v>
      </c>
      <c r="I74" s="53">
        <f t="shared" ref="I74:J74" si="438">I75</f>
        <v>0</v>
      </c>
      <c r="J74" s="53">
        <f t="shared" si="438"/>
        <v>0</v>
      </c>
      <c r="K74" s="53">
        <f t="shared" si="1"/>
        <v>0</v>
      </c>
      <c r="L74" s="53">
        <f t="shared" ref="L74:M74" si="439">L75</f>
        <v>0</v>
      </c>
      <c r="M74" s="53">
        <f t="shared" si="439"/>
        <v>0</v>
      </c>
      <c r="N74" s="53">
        <f t="shared" si="2"/>
        <v>0</v>
      </c>
      <c r="O74" s="53">
        <f t="shared" si="3"/>
        <v>0</v>
      </c>
      <c r="P74" s="53">
        <f t="shared" ref="P74:Q74" si="440">P75</f>
        <v>0</v>
      </c>
      <c r="Q74" s="53">
        <f t="shared" si="440"/>
        <v>0</v>
      </c>
      <c r="R74" s="53">
        <f t="shared" si="4"/>
        <v>0</v>
      </c>
      <c r="S74" s="53">
        <f t="shared" ref="S74:T74" si="441">S75</f>
        <v>0</v>
      </c>
      <c r="T74" s="53">
        <f t="shared" si="441"/>
        <v>0</v>
      </c>
      <c r="U74" s="53">
        <f t="shared" si="5"/>
        <v>0</v>
      </c>
      <c r="V74" s="53">
        <f t="shared" si="6"/>
        <v>0</v>
      </c>
      <c r="W74" s="53">
        <f t="shared" ref="W74:X74" si="442">W75</f>
        <v>0</v>
      </c>
      <c r="X74" s="53">
        <f t="shared" si="442"/>
        <v>0</v>
      </c>
      <c r="Y74" s="53">
        <f t="shared" si="7"/>
        <v>0</v>
      </c>
      <c r="Z74" s="53">
        <f t="shared" ref="Z74:AA74" si="443">Z75</f>
        <v>0</v>
      </c>
      <c r="AA74" s="53">
        <f t="shared" si="443"/>
        <v>0</v>
      </c>
      <c r="AB74" s="53">
        <f t="shared" si="8"/>
        <v>0</v>
      </c>
      <c r="AC74" s="53">
        <f t="shared" si="9"/>
        <v>0</v>
      </c>
      <c r="AD74" s="53">
        <f t="shared" ref="AD74:AE74" si="444">AD75</f>
        <v>0</v>
      </c>
      <c r="AE74" s="53">
        <f t="shared" si="444"/>
        <v>0</v>
      </c>
      <c r="AF74" s="53">
        <f t="shared" si="10"/>
        <v>0</v>
      </c>
      <c r="AG74" s="53">
        <f t="shared" ref="AG74:AH74" si="445">AG75</f>
        <v>0</v>
      </c>
      <c r="AH74" s="53">
        <f t="shared" si="445"/>
        <v>0</v>
      </c>
      <c r="AI74" s="53">
        <f t="shared" si="11"/>
        <v>0</v>
      </c>
      <c r="AJ74" s="53">
        <f t="shared" si="12"/>
        <v>0</v>
      </c>
      <c r="AK74" s="53">
        <f t="shared" ref="AK74:AQ74" si="446">I74-P74-W74-AD74</f>
        <v>0</v>
      </c>
      <c r="AL74" s="53">
        <f t="shared" si="446"/>
        <v>0</v>
      </c>
      <c r="AM74" s="53">
        <f t="shared" si="446"/>
        <v>0</v>
      </c>
      <c r="AN74" s="53">
        <f t="shared" si="446"/>
        <v>0</v>
      </c>
      <c r="AO74" s="53">
        <f t="shared" si="446"/>
        <v>0</v>
      </c>
      <c r="AP74" s="53">
        <f t="shared" si="446"/>
        <v>0</v>
      </c>
      <c r="AQ74" s="53">
        <f t="shared" si="446"/>
        <v>0</v>
      </c>
      <c r="AR74" s="99"/>
      <c r="AS74" s="100"/>
      <c r="AT74" s="97"/>
      <c r="AU74" s="97"/>
      <c r="AV74" s="97"/>
      <c r="AW74" s="97"/>
      <c r="AX74" s="101"/>
      <c r="AY74" s="20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</row>
    <row r="75" spans="1:70" ht="24.75" hidden="1" customHeight="1">
      <c r="A75" s="102">
        <v>2023</v>
      </c>
      <c r="B75" s="103">
        <v>8309</v>
      </c>
      <c r="C75" s="104">
        <v>2</v>
      </c>
      <c r="D75" s="104">
        <v>5000</v>
      </c>
      <c r="E75" s="104">
        <v>5100</v>
      </c>
      <c r="F75" s="104">
        <v>512</v>
      </c>
      <c r="G75" s="104">
        <v>51201</v>
      </c>
      <c r="H75" s="60" t="str">
        <f>VLOOKUP(G75,COG!$B$2:$C$858,2,FALSE)</f>
        <v>Muebles, excepto de oficina y estantería</v>
      </c>
      <c r="I75" s="61">
        <v>0</v>
      </c>
      <c r="J75" s="61">
        <v>0</v>
      </c>
      <c r="K75" s="61">
        <f t="shared" si="1"/>
        <v>0</v>
      </c>
      <c r="L75" s="61">
        <v>0</v>
      </c>
      <c r="M75" s="61">
        <v>0</v>
      </c>
      <c r="N75" s="61">
        <f t="shared" si="2"/>
        <v>0</v>
      </c>
      <c r="O75" s="61">
        <f t="shared" si="3"/>
        <v>0</v>
      </c>
      <c r="P75" s="61">
        <v>0</v>
      </c>
      <c r="Q75" s="61">
        <v>0</v>
      </c>
      <c r="R75" s="61">
        <f t="shared" si="4"/>
        <v>0</v>
      </c>
      <c r="S75" s="61">
        <v>0</v>
      </c>
      <c r="T75" s="61">
        <v>0</v>
      </c>
      <c r="U75" s="61">
        <f t="shared" si="5"/>
        <v>0</v>
      </c>
      <c r="V75" s="61">
        <f t="shared" si="6"/>
        <v>0</v>
      </c>
      <c r="W75" s="61">
        <v>0</v>
      </c>
      <c r="X75" s="61">
        <v>0</v>
      </c>
      <c r="Y75" s="61">
        <f t="shared" si="7"/>
        <v>0</v>
      </c>
      <c r="Z75" s="61">
        <v>0</v>
      </c>
      <c r="AA75" s="61">
        <v>0</v>
      </c>
      <c r="AB75" s="61">
        <f t="shared" si="8"/>
        <v>0</v>
      </c>
      <c r="AC75" s="61">
        <f t="shared" si="9"/>
        <v>0</v>
      </c>
      <c r="AD75" s="61">
        <v>0</v>
      </c>
      <c r="AE75" s="61">
        <v>0</v>
      </c>
      <c r="AF75" s="61">
        <f t="shared" si="10"/>
        <v>0</v>
      </c>
      <c r="AG75" s="61">
        <v>0</v>
      </c>
      <c r="AH75" s="61">
        <v>0</v>
      </c>
      <c r="AI75" s="61">
        <f t="shared" si="11"/>
        <v>0</v>
      </c>
      <c r="AJ75" s="61">
        <f t="shared" si="12"/>
        <v>0</v>
      </c>
      <c r="AK75" s="61">
        <f t="shared" ref="AK75:AQ75" si="447">I75-P75-W75-AD75</f>
        <v>0</v>
      </c>
      <c r="AL75" s="61">
        <f t="shared" si="447"/>
        <v>0</v>
      </c>
      <c r="AM75" s="61">
        <f t="shared" si="447"/>
        <v>0</v>
      </c>
      <c r="AN75" s="61">
        <f t="shared" si="447"/>
        <v>0</v>
      </c>
      <c r="AO75" s="61">
        <f t="shared" si="447"/>
        <v>0</v>
      </c>
      <c r="AP75" s="61">
        <f t="shared" si="447"/>
        <v>0</v>
      </c>
      <c r="AQ75" s="61">
        <f t="shared" si="447"/>
        <v>0</v>
      </c>
      <c r="AR75" s="105" t="s">
        <v>55</v>
      </c>
      <c r="AS75" s="106">
        <v>268</v>
      </c>
      <c r="AT75" s="103"/>
      <c r="AU75" s="103">
        <v>0</v>
      </c>
      <c r="AV75" s="103"/>
      <c r="AW75" s="103">
        <v>268</v>
      </c>
      <c r="AX75" s="107"/>
      <c r="AY75" s="20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</row>
    <row r="76" spans="1:70" ht="24.75" hidden="1" customHeight="1">
      <c r="A76" s="96">
        <v>2023</v>
      </c>
      <c r="B76" s="97">
        <v>8309</v>
      </c>
      <c r="C76" s="98">
        <v>2</v>
      </c>
      <c r="D76" s="98">
        <v>5000</v>
      </c>
      <c r="E76" s="98">
        <v>5100</v>
      </c>
      <c r="F76" s="98">
        <v>519</v>
      </c>
      <c r="G76" s="98"/>
      <c r="H76" s="52" t="str">
        <f>VLOOKUP(F76,COG!$B$2:$C$858,2,FALSE)</f>
        <v>Otros mobiliarios y equipos de administración</v>
      </c>
      <c r="I76" s="53">
        <f t="shared" ref="I76:J76" si="448">I77</f>
        <v>0</v>
      </c>
      <c r="J76" s="53">
        <f t="shared" si="448"/>
        <v>0</v>
      </c>
      <c r="K76" s="53">
        <f t="shared" si="1"/>
        <v>0</v>
      </c>
      <c r="L76" s="53">
        <f t="shared" ref="L76:M76" si="449">L77</f>
        <v>0</v>
      </c>
      <c r="M76" s="53">
        <f t="shared" si="449"/>
        <v>0</v>
      </c>
      <c r="N76" s="53">
        <f t="shared" si="2"/>
        <v>0</v>
      </c>
      <c r="O76" s="53">
        <f t="shared" si="3"/>
        <v>0</v>
      </c>
      <c r="P76" s="53">
        <f t="shared" ref="P76:Q76" si="450">P77</f>
        <v>0</v>
      </c>
      <c r="Q76" s="53">
        <f t="shared" si="450"/>
        <v>0</v>
      </c>
      <c r="R76" s="53">
        <f t="shared" si="4"/>
        <v>0</v>
      </c>
      <c r="S76" s="53">
        <f t="shared" ref="S76:T76" si="451">S77</f>
        <v>0</v>
      </c>
      <c r="T76" s="53">
        <f t="shared" si="451"/>
        <v>0</v>
      </c>
      <c r="U76" s="53">
        <f t="shared" si="5"/>
        <v>0</v>
      </c>
      <c r="V76" s="53">
        <f t="shared" si="6"/>
        <v>0</v>
      </c>
      <c r="W76" s="53">
        <f t="shared" ref="W76:X76" si="452">W77</f>
        <v>0</v>
      </c>
      <c r="X76" s="53">
        <f t="shared" si="452"/>
        <v>0</v>
      </c>
      <c r="Y76" s="53">
        <f t="shared" si="7"/>
        <v>0</v>
      </c>
      <c r="Z76" s="53">
        <f t="shared" ref="Z76:AA76" si="453">Z77</f>
        <v>0</v>
      </c>
      <c r="AA76" s="53">
        <f t="shared" si="453"/>
        <v>0</v>
      </c>
      <c r="AB76" s="53">
        <f t="shared" si="8"/>
        <v>0</v>
      </c>
      <c r="AC76" s="53">
        <f t="shared" si="9"/>
        <v>0</v>
      </c>
      <c r="AD76" s="53">
        <f t="shared" ref="AD76:AE76" si="454">AD77</f>
        <v>0</v>
      </c>
      <c r="AE76" s="53">
        <f t="shared" si="454"/>
        <v>0</v>
      </c>
      <c r="AF76" s="53">
        <f t="shared" si="10"/>
        <v>0</v>
      </c>
      <c r="AG76" s="53">
        <f t="shared" ref="AG76:AH76" si="455">AG77</f>
        <v>0</v>
      </c>
      <c r="AH76" s="53">
        <f t="shared" si="455"/>
        <v>0</v>
      </c>
      <c r="AI76" s="53">
        <f t="shared" si="11"/>
        <v>0</v>
      </c>
      <c r="AJ76" s="53">
        <f t="shared" si="12"/>
        <v>0</v>
      </c>
      <c r="AK76" s="53">
        <f t="shared" ref="AK76:AQ76" si="456">I76-P76-W76-AD76</f>
        <v>0</v>
      </c>
      <c r="AL76" s="53">
        <f t="shared" si="456"/>
        <v>0</v>
      </c>
      <c r="AM76" s="53">
        <f t="shared" si="456"/>
        <v>0</v>
      </c>
      <c r="AN76" s="53">
        <f t="shared" si="456"/>
        <v>0</v>
      </c>
      <c r="AO76" s="53">
        <f t="shared" si="456"/>
        <v>0</v>
      </c>
      <c r="AP76" s="53">
        <f t="shared" si="456"/>
        <v>0</v>
      </c>
      <c r="AQ76" s="53">
        <f t="shared" si="456"/>
        <v>0</v>
      </c>
      <c r="AR76" s="99"/>
      <c r="AS76" s="100"/>
      <c r="AT76" s="97"/>
      <c r="AU76" s="97"/>
      <c r="AV76" s="97"/>
      <c r="AW76" s="97"/>
      <c r="AX76" s="101"/>
      <c r="AY76" s="20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</row>
    <row r="77" spans="1:70" ht="24.75" hidden="1" customHeight="1">
      <c r="A77" s="102">
        <v>2023</v>
      </c>
      <c r="B77" s="103">
        <v>8309</v>
      </c>
      <c r="C77" s="104">
        <v>2</v>
      </c>
      <c r="D77" s="104">
        <v>5000</v>
      </c>
      <c r="E77" s="104">
        <v>5100</v>
      </c>
      <c r="F77" s="104">
        <v>919</v>
      </c>
      <c r="G77" s="104">
        <v>51901</v>
      </c>
      <c r="H77" s="60" t="str">
        <f>VLOOKUP(G77,COG!$B$2:$C$858,2,FALSE)</f>
        <v>Equipo de administración</v>
      </c>
      <c r="I77" s="61">
        <v>0</v>
      </c>
      <c r="J77" s="61">
        <v>0</v>
      </c>
      <c r="K77" s="61">
        <f t="shared" si="1"/>
        <v>0</v>
      </c>
      <c r="L77" s="61">
        <v>0</v>
      </c>
      <c r="M77" s="61">
        <v>0</v>
      </c>
      <c r="N77" s="61">
        <f t="shared" si="2"/>
        <v>0</v>
      </c>
      <c r="O77" s="61">
        <f t="shared" si="3"/>
        <v>0</v>
      </c>
      <c r="P77" s="61">
        <v>0</v>
      </c>
      <c r="Q77" s="61">
        <v>0</v>
      </c>
      <c r="R77" s="61">
        <f t="shared" si="4"/>
        <v>0</v>
      </c>
      <c r="S77" s="61">
        <v>0</v>
      </c>
      <c r="T77" s="61">
        <v>0</v>
      </c>
      <c r="U77" s="61">
        <f t="shared" si="5"/>
        <v>0</v>
      </c>
      <c r="V77" s="61">
        <f t="shared" si="6"/>
        <v>0</v>
      </c>
      <c r="W77" s="61">
        <v>0</v>
      </c>
      <c r="X77" s="61">
        <v>0</v>
      </c>
      <c r="Y77" s="61">
        <f t="shared" si="7"/>
        <v>0</v>
      </c>
      <c r="Z77" s="61">
        <v>0</v>
      </c>
      <c r="AA77" s="61">
        <v>0</v>
      </c>
      <c r="AB77" s="61">
        <f t="shared" si="8"/>
        <v>0</v>
      </c>
      <c r="AC77" s="61">
        <f t="shared" si="9"/>
        <v>0</v>
      </c>
      <c r="AD77" s="61">
        <v>0</v>
      </c>
      <c r="AE77" s="61">
        <v>0</v>
      </c>
      <c r="AF77" s="61">
        <f t="shared" si="10"/>
        <v>0</v>
      </c>
      <c r="AG77" s="61">
        <v>0</v>
      </c>
      <c r="AH77" s="61">
        <v>0</v>
      </c>
      <c r="AI77" s="61">
        <f t="shared" si="11"/>
        <v>0</v>
      </c>
      <c r="AJ77" s="61">
        <f t="shared" si="12"/>
        <v>0</v>
      </c>
      <c r="AK77" s="61">
        <f t="shared" ref="AK77:AQ77" si="457">I77-P77-W77-AD77</f>
        <v>0</v>
      </c>
      <c r="AL77" s="61">
        <f t="shared" si="457"/>
        <v>0</v>
      </c>
      <c r="AM77" s="61">
        <f t="shared" si="457"/>
        <v>0</v>
      </c>
      <c r="AN77" s="61">
        <f t="shared" si="457"/>
        <v>0</v>
      </c>
      <c r="AO77" s="61">
        <f t="shared" si="457"/>
        <v>0</v>
      </c>
      <c r="AP77" s="61">
        <f t="shared" si="457"/>
        <v>0</v>
      </c>
      <c r="AQ77" s="61">
        <f t="shared" si="457"/>
        <v>0</v>
      </c>
      <c r="AR77" s="105"/>
      <c r="AS77" s="106"/>
      <c r="AT77" s="103"/>
      <c r="AU77" s="103"/>
      <c r="AV77" s="103"/>
      <c r="AW77" s="103"/>
      <c r="AX77" s="107"/>
      <c r="AY77" s="20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</row>
    <row r="78" spans="1:70" ht="24.75" hidden="1" customHeight="1">
      <c r="A78" s="89">
        <v>2023</v>
      </c>
      <c r="B78" s="90">
        <v>8309</v>
      </c>
      <c r="C78" s="91">
        <v>2</v>
      </c>
      <c r="D78" s="91">
        <v>5000</v>
      </c>
      <c r="E78" s="91">
        <v>5200</v>
      </c>
      <c r="F78" s="91"/>
      <c r="G78" s="91"/>
      <c r="H78" s="45" t="str">
        <f>VLOOKUP(E78,COG!$B$2:$C$858,2,FALSE)</f>
        <v>Mobiliario y equipo educacional y recreativo.</v>
      </c>
      <c r="I78" s="109">
        <f t="shared" ref="I78:J78" si="458">I79</f>
        <v>0</v>
      </c>
      <c r="J78" s="109">
        <f t="shared" si="458"/>
        <v>0</v>
      </c>
      <c r="K78" s="92">
        <f t="shared" si="1"/>
        <v>0</v>
      </c>
      <c r="L78" s="109">
        <f t="shared" ref="L78:M78" si="459">L79</f>
        <v>0</v>
      </c>
      <c r="M78" s="109">
        <f t="shared" si="459"/>
        <v>0</v>
      </c>
      <c r="N78" s="92">
        <f t="shared" si="2"/>
        <v>0</v>
      </c>
      <c r="O78" s="92">
        <f t="shared" si="3"/>
        <v>0</v>
      </c>
      <c r="P78" s="109">
        <f t="shared" ref="P78:Q78" si="460">P79</f>
        <v>0</v>
      </c>
      <c r="Q78" s="109">
        <f t="shared" si="460"/>
        <v>0</v>
      </c>
      <c r="R78" s="92">
        <f t="shared" si="4"/>
        <v>0</v>
      </c>
      <c r="S78" s="109">
        <f t="shared" ref="S78:T78" si="461">S79</f>
        <v>0</v>
      </c>
      <c r="T78" s="109">
        <f t="shared" si="461"/>
        <v>0</v>
      </c>
      <c r="U78" s="92">
        <f t="shared" si="5"/>
        <v>0</v>
      </c>
      <c r="V78" s="92">
        <f t="shared" si="6"/>
        <v>0</v>
      </c>
      <c r="W78" s="109">
        <f t="shared" ref="W78:X78" si="462">W79</f>
        <v>0</v>
      </c>
      <c r="X78" s="109">
        <f t="shared" si="462"/>
        <v>0</v>
      </c>
      <c r="Y78" s="92">
        <f t="shared" si="7"/>
        <v>0</v>
      </c>
      <c r="Z78" s="109">
        <f t="shared" ref="Z78:AA78" si="463">Z79</f>
        <v>0</v>
      </c>
      <c r="AA78" s="109">
        <f t="shared" si="463"/>
        <v>0</v>
      </c>
      <c r="AB78" s="92">
        <f t="shared" si="8"/>
        <v>0</v>
      </c>
      <c r="AC78" s="92">
        <f t="shared" si="9"/>
        <v>0</v>
      </c>
      <c r="AD78" s="109">
        <f t="shared" ref="AD78:AE78" si="464">AD79</f>
        <v>0</v>
      </c>
      <c r="AE78" s="109">
        <f t="shared" si="464"/>
        <v>0</v>
      </c>
      <c r="AF78" s="92">
        <f t="shared" si="10"/>
        <v>0</v>
      </c>
      <c r="AG78" s="109">
        <f t="shared" ref="AG78:AH78" si="465">AG79</f>
        <v>0</v>
      </c>
      <c r="AH78" s="109">
        <f t="shared" si="465"/>
        <v>0</v>
      </c>
      <c r="AI78" s="92">
        <f t="shared" si="11"/>
        <v>0</v>
      </c>
      <c r="AJ78" s="92">
        <f t="shared" si="12"/>
        <v>0</v>
      </c>
      <c r="AK78" s="109">
        <f t="shared" ref="AK78:AL78" si="466">AK79</f>
        <v>0</v>
      </c>
      <c r="AL78" s="109">
        <f t="shared" si="466"/>
        <v>0</v>
      </c>
      <c r="AM78" s="92">
        <f>K78-R78-Y78-AF78</f>
        <v>0</v>
      </c>
      <c r="AN78" s="109">
        <f t="shared" ref="AN78:AO78" si="467">AN79</f>
        <v>0</v>
      </c>
      <c r="AO78" s="109">
        <f t="shared" si="467"/>
        <v>0</v>
      </c>
      <c r="AP78" s="92">
        <f t="shared" ref="AP78:AQ78" si="468">N78-U78-AB78-AI78</f>
        <v>0</v>
      </c>
      <c r="AQ78" s="92">
        <f t="shared" si="468"/>
        <v>0</v>
      </c>
      <c r="AR78" s="93"/>
      <c r="AS78" s="94"/>
      <c r="AT78" s="90"/>
      <c r="AU78" s="90"/>
      <c r="AV78" s="90"/>
      <c r="AW78" s="90"/>
      <c r="AX78" s="95"/>
      <c r="AY78" s="20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</row>
    <row r="79" spans="1:70" ht="24.75" hidden="1" customHeight="1">
      <c r="A79" s="96">
        <v>2023</v>
      </c>
      <c r="B79" s="97">
        <v>8309</v>
      </c>
      <c r="C79" s="98">
        <v>2</v>
      </c>
      <c r="D79" s="98">
        <v>5000</v>
      </c>
      <c r="E79" s="98">
        <v>5200</v>
      </c>
      <c r="F79" s="98">
        <v>521</v>
      </c>
      <c r="G79" s="98"/>
      <c r="H79" s="52" t="str">
        <f>VLOOKUP(F79,COG!$B$2:$C$858,2,FALSE)</f>
        <v>Equipos y aparatos audiovisuales</v>
      </c>
      <c r="I79" s="53">
        <f t="shared" ref="I79:J79" si="469">I80</f>
        <v>0</v>
      </c>
      <c r="J79" s="53">
        <f t="shared" si="469"/>
        <v>0</v>
      </c>
      <c r="K79" s="53">
        <f t="shared" si="1"/>
        <v>0</v>
      </c>
      <c r="L79" s="53">
        <f t="shared" ref="L79:M79" si="470">L80</f>
        <v>0</v>
      </c>
      <c r="M79" s="53">
        <f t="shared" si="470"/>
        <v>0</v>
      </c>
      <c r="N79" s="53">
        <f t="shared" si="2"/>
        <v>0</v>
      </c>
      <c r="O79" s="53">
        <f t="shared" si="3"/>
        <v>0</v>
      </c>
      <c r="P79" s="53">
        <f t="shared" ref="P79:Q79" si="471">P80</f>
        <v>0</v>
      </c>
      <c r="Q79" s="53">
        <f t="shared" si="471"/>
        <v>0</v>
      </c>
      <c r="R79" s="53">
        <f t="shared" si="4"/>
        <v>0</v>
      </c>
      <c r="S79" s="53">
        <f t="shared" ref="S79:T79" si="472">S80</f>
        <v>0</v>
      </c>
      <c r="T79" s="53">
        <f t="shared" si="472"/>
        <v>0</v>
      </c>
      <c r="U79" s="53">
        <f t="shared" si="5"/>
        <v>0</v>
      </c>
      <c r="V79" s="53">
        <f t="shared" si="6"/>
        <v>0</v>
      </c>
      <c r="W79" s="53">
        <f t="shared" ref="W79:X79" si="473">W80</f>
        <v>0</v>
      </c>
      <c r="X79" s="53">
        <f t="shared" si="473"/>
        <v>0</v>
      </c>
      <c r="Y79" s="53">
        <f t="shared" si="7"/>
        <v>0</v>
      </c>
      <c r="Z79" s="53">
        <f t="shared" ref="Z79:AA79" si="474">Z80</f>
        <v>0</v>
      </c>
      <c r="AA79" s="53">
        <f t="shared" si="474"/>
        <v>0</v>
      </c>
      <c r="AB79" s="53">
        <f t="shared" si="8"/>
        <v>0</v>
      </c>
      <c r="AC79" s="53">
        <f t="shared" si="9"/>
        <v>0</v>
      </c>
      <c r="AD79" s="53">
        <f t="shared" ref="AD79:AE79" si="475">AD80</f>
        <v>0</v>
      </c>
      <c r="AE79" s="53">
        <f t="shared" si="475"/>
        <v>0</v>
      </c>
      <c r="AF79" s="53">
        <f t="shared" si="10"/>
        <v>0</v>
      </c>
      <c r="AG79" s="53">
        <f t="shared" ref="AG79:AH79" si="476">AG80</f>
        <v>0</v>
      </c>
      <c r="AH79" s="53">
        <f t="shared" si="476"/>
        <v>0</v>
      </c>
      <c r="AI79" s="53">
        <f t="shared" si="11"/>
        <v>0</v>
      </c>
      <c r="AJ79" s="53">
        <f t="shared" si="12"/>
        <v>0</v>
      </c>
      <c r="AK79" s="53">
        <f t="shared" ref="AK79:AQ79" si="477">I79-P79-W79-AD79</f>
        <v>0</v>
      </c>
      <c r="AL79" s="53">
        <f t="shared" si="477"/>
        <v>0</v>
      </c>
      <c r="AM79" s="53">
        <f t="shared" si="477"/>
        <v>0</v>
      </c>
      <c r="AN79" s="53">
        <f t="shared" si="477"/>
        <v>0</v>
      </c>
      <c r="AO79" s="53">
        <f t="shared" si="477"/>
        <v>0</v>
      </c>
      <c r="AP79" s="53">
        <f t="shared" si="477"/>
        <v>0</v>
      </c>
      <c r="AQ79" s="53">
        <f t="shared" si="477"/>
        <v>0</v>
      </c>
      <c r="AR79" s="99"/>
      <c r="AS79" s="100"/>
      <c r="AT79" s="97"/>
      <c r="AU79" s="97"/>
      <c r="AV79" s="97"/>
      <c r="AW79" s="97"/>
      <c r="AX79" s="101"/>
      <c r="AY79" s="20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</row>
    <row r="80" spans="1:70" ht="24.75" hidden="1" customHeight="1">
      <c r="A80" s="102">
        <v>2023</v>
      </c>
      <c r="B80" s="103">
        <v>8309</v>
      </c>
      <c r="C80" s="104">
        <v>2</v>
      </c>
      <c r="D80" s="104">
        <v>5000</v>
      </c>
      <c r="E80" s="104">
        <v>5200</v>
      </c>
      <c r="F80" s="104">
        <v>521</v>
      </c>
      <c r="G80" s="104">
        <v>52101</v>
      </c>
      <c r="H80" s="60" t="str">
        <f>VLOOKUP(G80,COG!$B$2:$C$858,2,FALSE)</f>
        <v>Equipos y aparatos audiovisuales</v>
      </c>
      <c r="I80" s="61">
        <v>0</v>
      </c>
      <c r="J80" s="61">
        <v>0</v>
      </c>
      <c r="K80" s="61">
        <f t="shared" si="1"/>
        <v>0</v>
      </c>
      <c r="L80" s="61">
        <v>0</v>
      </c>
      <c r="M80" s="61">
        <v>0</v>
      </c>
      <c r="N80" s="61">
        <f t="shared" si="2"/>
        <v>0</v>
      </c>
      <c r="O80" s="61">
        <f t="shared" si="3"/>
        <v>0</v>
      </c>
      <c r="P80" s="61">
        <v>0</v>
      </c>
      <c r="Q80" s="61">
        <v>0</v>
      </c>
      <c r="R80" s="61">
        <f t="shared" si="4"/>
        <v>0</v>
      </c>
      <c r="S80" s="61">
        <v>0</v>
      </c>
      <c r="T80" s="61">
        <v>0</v>
      </c>
      <c r="U80" s="61">
        <f t="shared" si="5"/>
        <v>0</v>
      </c>
      <c r="V80" s="61">
        <f t="shared" si="6"/>
        <v>0</v>
      </c>
      <c r="W80" s="61">
        <v>0</v>
      </c>
      <c r="X80" s="61">
        <v>0</v>
      </c>
      <c r="Y80" s="61">
        <f t="shared" si="7"/>
        <v>0</v>
      </c>
      <c r="Z80" s="61">
        <v>0</v>
      </c>
      <c r="AA80" s="61">
        <v>0</v>
      </c>
      <c r="AB80" s="61">
        <f t="shared" si="8"/>
        <v>0</v>
      </c>
      <c r="AC80" s="61">
        <f t="shared" si="9"/>
        <v>0</v>
      </c>
      <c r="AD80" s="61">
        <v>0</v>
      </c>
      <c r="AE80" s="61">
        <v>0</v>
      </c>
      <c r="AF80" s="61">
        <f t="shared" si="10"/>
        <v>0</v>
      </c>
      <c r="AG80" s="61"/>
      <c r="AH80" s="61">
        <v>0</v>
      </c>
      <c r="AI80" s="61">
        <f t="shared" si="11"/>
        <v>0</v>
      </c>
      <c r="AJ80" s="61">
        <f t="shared" si="12"/>
        <v>0</v>
      </c>
      <c r="AK80" s="61">
        <f t="shared" ref="AK80:AQ80" si="478">I80-P80-W80-AD80</f>
        <v>0</v>
      </c>
      <c r="AL80" s="61">
        <f t="shared" si="478"/>
        <v>0</v>
      </c>
      <c r="AM80" s="61">
        <f t="shared" si="478"/>
        <v>0</v>
      </c>
      <c r="AN80" s="61">
        <f t="shared" si="478"/>
        <v>0</v>
      </c>
      <c r="AO80" s="61">
        <f t="shared" si="478"/>
        <v>0</v>
      </c>
      <c r="AP80" s="61">
        <f t="shared" si="478"/>
        <v>0</v>
      </c>
      <c r="AQ80" s="61">
        <f t="shared" si="478"/>
        <v>0</v>
      </c>
      <c r="AR80" s="105" t="s">
        <v>55</v>
      </c>
      <c r="AS80" s="106">
        <v>25</v>
      </c>
      <c r="AT80" s="103"/>
      <c r="AU80" s="103"/>
      <c r="AV80" s="103">
        <v>25</v>
      </c>
      <c r="AW80" s="103"/>
      <c r="AX80" s="107"/>
      <c r="AY80" s="20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</row>
    <row r="81" spans="1:70" ht="24.75" hidden="1" customHeight="1">
      <c r="A81" s="89">
        <v>2023</v>
      </c>
      <c r="B81" s="90">
        <v>8309</v>
      </c>
      <c r="C81" s="91">
        <v>2</v>
      </c>
      <c r="D81" s="91">
        <v>5000</v>
      </c>
      <c r="E81" s="91">
        <v>5900</v>
      </c>
      <c r="F81" s="91"/>
      <c r="G81" s="91"/>
      <c r="H81" s="45" t="str">
        <f>VLOOKUP(E81,COG!$B$2:$C$858,2,FALSE)</f>
        <v>Activos intangibles.</v>
      </c>
      <c r="I81" s="109">
        <f t="shared" ref="I81:J81" si="479">I82</f>
        <v>0</v>
      </c>
      <c r="J81" s="109">
        <f t="shared" si="479"/>
        <v>0</v>
      </c>
      <c r="K81" s="92">
        <f t="shared" si="1"/>
        <v>0</v>
      </c>
      <c r="L81" s="109">
        <f t="shared" ref="L81:M81" si="480">L82</f>
        <v>0</v>
      </c>
      <c r="M81" s="109">
        <f t="shared" si="480"/>
        <v>0</v>
      </c>
      <c r="N81" s="92">
        <f t="shared" si="2"/>
        <v>0</v>
      </c>
      <c r="O81" s="92">
        <f t="shared" si="3"/>
        <v>0</v>
      </c>
      <c r="P81" s="109">
        <f t="shared" ref="P81:Q81" si="481">P82</f>
        <v>0</v>
      </c>
      <c r="Q81" s="109">
        <f t="shared" si="481"/>
        <v>0</v>
      </c>
      <c r="R81" s="92">
        <f t="shared" si="4"/>
        <v>0</v>
      </c>
      <c r="S81" s="109">
        <f t="shared" ref="S81:T81" si="482">S82</f>
        <v>0</v>
      </c>
      <c r="T81" s="109">
        <f t="shared" si="482"/>
        <v>0</v>
      </c>
      <c r="U81" s="92">
        <f t="shared" si="5"/>
        <v>0</v>
      </c>
      <c r="V81" s="92">
        <f t="shared" si="6"/>
        <v>0</v>
      </c>
      <c r="W81" s="109">
        <f t="shared" ref="W81:X81" si="483">W82</f>
        <v>0</v>
      </c>
      <c r="X81" s="109">
        <f t="shared" si="483"/>
        <v>0</v>
      </c>
      <c r="Y81" s="92">
        <f t="shared" si="7"/>
        <v>0</v>
      </c>
      <c r="Z81" s="109">
        <f t="shared" ref="Z81:AA81" si="484">Z82</f>
        <v>0</v>
      </c>
      <c r="AA81" s="109">
        <f t="shared" si="484"/>
        <v>0</v>
      </c>
      <c r="AB81" s="92">
        <f t="shared" si="8"/>
        <v>0</v>
      </c>
      <c r="AC81" s="92">
        <f t="shared" si="9"/>
        <v>0</v>
      </c>
      <c r="AD81" s="109">
        <f t="shared" ref="AD81:AE81" si="485">AD82</f>
        <v>0</v>
      </c>
      <c r="AE81" s="109">
        <f t="shared" si="485"/>
        <v>0</v>
      </c>
      <c r="AF81" s="92">
        <f t="shared" si="10"/>
        <v>0</v>
      </c>
      <c r="AG81" s="109">
        <f t="shared" ref="AG81:AH81" si="486">AG82</f>
        <v>0</v>
      </c>
      <c r="AH81" s="109">
        <f t="shared" si="486"/>
        <v>0</v>
      </c>
      <c r="AI81" s="92">
        <f t="shared" si="11"/>
        <v>0</v>
      </c>
      <c r="AJ81" s="92">
        <f t="shared" si="12"/>
        <v>0</v>
      </c>
      <c r="AK81" s="109">
        <f t="shared" ref="AK81:AL81" si="487">AK82</f>
        <v>0</v>
      </c>
      <c r="AL81" s="109">
        <f t="shared" si="487"/>
        <v>0</v>
      </c>
      <c r="AM81" s="92">
        <f>K81-R81-Y81-AF81</f>
        <v>0</v>
      </c>
      <c r="AN81" s="109">
        <f t="shared" ref="AN81:AO81" si="488">AN82</f>
        <v>0</v>
      </c>
      <c r="AO81" s="109">
        <f t="shared" si="488"/>
        <v>0</v>
      </c>
      <c r="AP81" s="92">
        <f t="shared" ref="AP81:AQ81" si="489">N81-U81-AB81-AI81</f>
        <v>0</v>
      </c>
      <c r="AQ81" s="92">
        <f t="shared" si="489"/>
        <v>0</v>
      </c>
      <c r="AR81" s="93"/>
      <c r="AS81" s="94"/>
      <c r="AT81" s="90"/>
      <c r="AU81" s="90"/>
      <c r="AV81" s="90"/>
      <c r="AW81" s="90"/>
      <c r="AX81" s="95"/>
      <c r="AY81" s="20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</row>
    <row r="82" spans="1:70" ht="24.75" hidden="1" customHeight="1">
      <c r="A82" s="96">
        <v>2023</v>
      </c>
      <c r="B82" s="97">
        <v>8309</v>
      </c>
      <c r="C82" s="98">
        <v>2</v>
      </c>
      <c r="D82" s="98">
        <v>5000</v>
      </c>
      <c r="E82" s="98">
        <v>5900</v>
      </c>
      <c r="F82" s="98">
        <v>597</v>
      </c>
      <c r="G82" s="98"/>
      <c r="H82" s="52" t="str">
        <f>VLOOKUP(F82,COG!$B$2:$C$858,2,FALSE)</f>
        <v>Licencias informáticas e intelectuales.</v>
      </c>
      <c r="I82" s="53">
        <f t="shared" ref="I82:J82" si="490">I83</f>
        <v>0</v>
      </c>
      <c r="J82" s="53">
        <f t="shared" si="490"/>
        <v>0</v>
      </c>
      <c r="K82" s="53">
        <f t="shared" si="1"/>
        <v>0</v>
      </c>
      <c r="L82" s="53">
        <f t="shared" ref="L82:M82" si="491">L83</f>
        <v>0</v>
      </c>
      <c r="M82" s="53">
        <f t="shared" si="491"/>
        <v>0</v>
      </c>
      <c r="N82" s="53">
        <f t="shared" si="2"/>
        <v>0</v>
      </c>
      <c r="O82" s="53">
        <f t="shared" si="3"/>
        <v>0</v>
      </c>
      <c r="P82" s="53">
        <f t="shared" ref="P82:Q82" si="492">P83</f>
        <v>0</v>
      </c>
      <c r="Q82" s="53">
        <f t="shared" si="492"/>
        <v>0</v>
      </c>
      <c r="R82" s="53">
        <f t="shared" si="4"/>
        <v>0</v>
      </c>
      <c r="S82" s="53">
        <f t="shared" ref="S82:T82" si="493">S83</f>
        <v>0</v>
      </c>
      <c r="T82" s="53">
        <f t="shared" si="493"/>
        <v>0</v>
      </c>
      <c r="U82" s="53">
        <f t="shared" si="5"/>
        <v>0</v>
      </c>
      <c r="V82" s="53">
        <f t="shared" si="6"/>
        <v>0</v>
      </c>
      <c r="W82" s="53">
        <f t="shared" ref="W82:X82" si="494">W83</f>
        <v>0</v>
      </c>
      <c r="X82" s="53">
        <f t="shared" si="494"/>
        <v>0</v>
      </c>
      <c r="Y82" s="53">
        <f t="shared" si="7"/>
        <v>0</v>
      </c>
      <c r="Z82" s="53">
        <f t="shared" ref="Z82:AA82" si="495">Z83</f>
        <v>0</v>
      </c>
      <c r="AA82" s="53">
        <f t="shared" si="495"/>
        <v>0</v>
      </c>
      <c r="AB82" s="53">
        <f t="shared" si="8"/>
        <v>0</v>
      </c>
      <c r="AC82" s="53">
        <f t="shared" si="9"/>
        <v>0</v>
      </c>
      <c r="AD82" s="53">
        <f t="shared" ref="AD82:AE82" si="496">AD83</f>
        <v>0</v>
      </c>
      <c r="AE82" s="53">
        <f t="shared" si="496"/>
        <v>0</v>
      </c>
      <c r="AF82" s="53">
        <f t="shared" si="10"/>
        <v>0</v>
      </c>
      <c r="AG82" s="53">
        <f t="shared" ref="AG82:AH82" si="497">AG83</f>
        <v>0</v>
      </c>
      <c r="AH82" s="53">
        <f t="shared" si="497"/>
        <v>0</v>
      </c>
      <c r="AI82" s="53">
        <f t="shared" si="11"/>
        <v>0</v>
      </c>
      <c r="AJ82" s="53">
        <f t="shared" si="12"/>
        <v>0</v>
      </c>
      <c r="AK82" s="53">
        <f t="shared" ref="AK82:AQ82" si="498">I82-P82-W82-AD82</f>
        <v>0</v>
      </c>
      <c r="AL82" s="53">
        <f t="shared" si="498"/>
        <v>0</v>
      </c>
      <c r="AM82" s="53">
        <f t="shared" si="498"/>
        <v>0</v>
      </c>
      <c r="AN82" s="53">
        <f t="shared" si="498"/>
        <v>0</v>
      </c>
      <c r="AO82" s="53">
        <f t="shared" si="498"/>
        <v>0</v>
      </c>
      <c r="AP82" s="53">
        <f t="shared" si="498"/>
        <v>0</v>
      </c>
      <c r="AQ82" s="53">
        <f t="shared" si="498"/>
        <v>0</v>
      </c>
      <c r="AR82" s="99"/>
      <c r="AS82" s="100"/>
      <c r="AT82" s="97"/>
      <c r="AU82" s="97"/>
      <c r="AV82" s="97"/>
      <c r="AW82" s="97"/>
      <c r="AX82" s="101"/>
      <c r="AY82" s="20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</row>
    <row r="83" spans="1:70" ht="24.75" hidden="1" customHeight="1">
      <c r="A83" s="102">
        <v>2023</v>
      </c>
      <c r="B83" s="103">
        <v>8309</v>
      </c>
      <c r="C83" s="104">
        <v>2</v>
      </c>
      <c r="D83" s="104">
        <v>5000</v>
      </c>
      <c r="E83" s="104">
        <v>5900</v>
      </c>
      <c r="F83" s="104">
        <v>597</v>
      </c>
      <c r="G83" s="104">
        <v>59701</v>
      </c>
      <c r="H83" s="60" t="str">
        <f>VLOOKUP(G83,COG!$B$2:$C$858,2,FALSE)</f>
        <v>Licencias informáticas e intelectuales</v>
      </c>
      <c r="I83" s="61">
        <v>0</v>
      </c>
      <c r="J83" s="61">
        <v>0</v>
      </c>
      <c r="K83" s="61">
        <f t="shared" si="1"/>
        <v>0</v>
      </c>
      <c r="L83" s="61">
        <v>0</v>
      </c>
      <c r="M83" s="61">
        <v>0</v>
      </c>
      <c r="N83" s="61">
        <f t="shared" si="2"/>
        <v>0</v>
      </c>
      <c r="O83" s="61">
        <f t="shared" si="3"/>
        <v>0</v>
      </c>
      <c r="P83" s="61">
        <v>0</v>
      </c>
      <c r="Q83" s="61">
        <v>0</v>
      </c>
      <c r="R83" s="61">
        <f t="shared" si="4"/>
        <v>0</v>
      </c>
      <c r="S83" s="61">
        <v>0</v>
      </c>
      <c r="T83" s="61">
        <v>0</v>
      </c>
      <c r="U83" s="61">
        <f t="shared" si="5"/>
        <v>0</v>
      </c>
      <c r="V83" s="61">
        <f t="shared" si="6"/>
        <v>0</v>
      </c>
      <c r="W83" s="61">
        <v>0</v>
      </c>
      <c r="X83" s="61">
        <v>0</v>
      </c>
      <c r="Y83" s="61">
        <f t="shared" si="7"/>
        <v>0</v>
      </c>
      <c r="Z83" s="61">
        <v>0</v>
      </c>
      <c r="AA83" s="61">
        <v>0</v>
      </c>
      <c r="AB83" s="61">
        <f t="shared" si="8"/>
        <v>0</v>
      </c>
      <c r="AC83" s="61">
        <f t="shared" si="9"/>
        <v>0</v>
      </c>
      <c r="AD83" s="61">
        <v>0</v>
      </c>
      <c r="AE83" s="61">
        <v>0</v>
      </c>
      <c r="AF83" s="61">
        <f t="shared" si="10"/>
        <v>0</v>
      </c>
      <c r="AG83" s="61">
        <v>0</v>
      </c>
      <c r="AH83" s="61">
        <v>0</v>
      </c>
      <c r="AI83" s="61">
        <f t="shared" si="11"/>
        <v>0</v>
      </c>
      <c r="AJ83" s="61">
        <f t="shared" si="12"/>
        <v>0</v>
      </c>
      <c r="AK83" s="61">
        <f t="shared" ref="AK83:AQ83" si="499">I83-P83-W83-AD83</f>
        <v>0</v>
      </c>
      <c r="AL83" s="61">
        <f t="shared" si="499"/>
        <v>0</v>
      </c>
      <c r="AM83" s="61">
        <f t="shared" si="499"/>
        <v>0</v>
      </c>
      <c r="AN83" s="61">
        <f t="shared" si="499"/>
        <v>0</v>
      </c>
      <c r="AO83" s="61">
        <f t="shared" si="499"/>
        <v>0</v>
      </c>
      <c r="AP83" s="61">
        <f t="shared" si="499"/>
        <v>0</v>
      </c>
      <c r="AQ83" s="61">
        <f t="shared" si="499"/>
        <v>0</v>
      </c>
      <c r="AR83" s="105"/>
      <c r="AS83" s="106"/>
      <c r="AT83" s="103"/>
      <c r="AU83" s="103"/>
      <c r="AV83" s="103"/>
      <c r="AW83" s="103"/>
      <c r="AX83" s="107"/>
      <c r="AY83" s="20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</row>
    <row r="84" spans="1:70" ht="24.75" hidden="1" customHeight="1">
      <c r="A84" s="81">
        <v>2023</v>
      </c>
      <c r="B84" s="82">
        <v>8309</v>
      </c>
      <c r="C84" s="83">
        <v>2</v>
      </c>
      <c r="D84" s="83">
        <v>6000</v>
      </c>
      <c r="E84" s="83"/>
      <c r="F84" s="83"/>
      <c r="G84" s="83"/>
      <c r="H84" s="36" t="str">
        <f>VLOOKUP(D84,COG!$B$2:$C$858,2,FALSE)</f>
        <v>Inversión pública.</v>
      </c>
      <c r="I84" s="85">
        <f t="shared" ref="I84:J84" si="500">I85</f>
        <v>0</v>
      </c>
      <c r="J84" s="85">
        <f t="shared" si="500"/>
        <v>0</v>
      </c>
      <c r="K84" s="85">
        <f t="shared" si="1"/>
        <v>0</v>
      </c>
      <c r="L84" s="85">
        <f t="shared" ref="L84:M84" si="501">L85</f>
        <v>0</v>
      </c>
      <c r="M84" s="85">
        <f t="shared" si="501"/>
        <v>0</v>
      </c>
      <c r="N84" s="85">
        <f t="shared" si="2"/>
        <v>0</v>
      </c>
      <c r="O84" s="85">
        <f t="shared" si="3"/>
        <v>0</v>
      </c>
      <c r="P84" s="85">
        <f t="shared" ref="P84:Q84" si="502">P85</f>
        <v>0</v>
      </c>
      <c r="Q84" s="85">
        <f t="shared" si="502"/>
        <v>0</v>
      </c>
      <c r="R84" s="85">
        <f t="shared" si="4"/>
        <v>0</v>
      </c>
      <c r="S84" s="85">
        <f t="shared" ref="S84:T84" si="503">S85</f>
        <v>0</v>
      </c>
      <c r="T84" s="85">
        <f t="shared" si="503"/>
        <v>0</v>
      </c>
      <c r="U84" s="85">
        <f t="shared" si="5"/>
        <v>0</v>
      </c>
      <c r="V84" s="85">
        <f t="shared" si="6"/>
        <v>0</v>
      </c>
      <c r="W84" s="85">
        <f t="shared" ref="W84:X84" si="504">W85</f>
        <v>0</v>
      </c>
      <c r="X84" s="85">
        <f t="shared" si="504"/>
        <v>0</v>
      </c>
      <c r="Y84" s="85">
        <f t="shared" si="7"/>
        <v>0</v>
      </c>
      <c r="Z84" s="85">
        <f t="shared" ref="Z84:AA84" si="505">Z85</f>
        <v>0</v>
      </c>
      <c r="AA84" s="85">
        <f t="shared" si="505"/>
        <v>0</v>
      </c>
      <c r="AB84" s="85">
        <f t="shared" si="8"/>
        <v>0</v>
      </c>
      <c r="AC84" s="85">
        <f t="shared" si="9"/>
        <v>0</v>
      </c>
      <c r="AD84" s="85">
        <f t="shared" ref="AD84:AE84" si="506">AD85</f>
        <v>0</v>
      </c>
      <c r="AE84" s="85">
        <f t="shared" si="506"/>
        <v>0</v>
      </c>
      <c r="AF84" s="85">
        <f t="shared" si="10"/>
        <v>0</v>
      </c>
      <c r="AG84" s="85">
        <f t="shared" ref="AG84:AH84" si="507">AG85</f>
        <v>0</v>
      </c>
      <c r="AH84" s="85">
        <f t="shared" si="507"/>
        <v>0</v>
      </c>
      <c r="AI84" s="85">
        <f t="shared" si="11"/>
        <v>0</v>
      </c>
      <c r="AJ84" s="85">
        <f t="shared" si="12"/>
        <v>0</v>
      </c>
      <c r="AK84" s="85">
        <f t="shared" ref="AK84:AL84" si="508">AK85</f>
        <v>0</v>
      </c>
      <c r="AL84" s="85">
        <f t="shared" si="508"/>
        <v>0</v>
      </c>
      <c r="AM84" s="85">
        <f t="shared" ref="AM84:AM85" si="509">K84-R84-Y84-AF84</f>
        <v>0</v>
      </c>
      <c r="AN84" s="85">
        <f t="shared" ref="AN84:AO84" si="510">AN85</f>
        <v>0</v>
      </c>
      <c r="AO84" s="85">
        <f t="shared" si="510"/>
        <v>0</v>
      </c>
      <c r="AP84" s="85">
        <f t="shared" ref="AP84:AQ84" si="511">N84-U84-AB84-AI84</f>
        <v>0</v>
      </c>
      <c r="AQ84" s="85">
        <f t="shared" si="511"/>
        <v>0</v>
      </c>
      <c r="AR84" s="86"/>
      <c r="AS84" s="87"/>
      <c r="AT84" s="82"/>
      <c r="AU84" s="82"/>
      <c r="AV84" s="82"/>
      <c r="AW84" s="82"/>
      <c r="AX84" s="88"/>
      <c r="AY84" s="20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</row>
    <row r="85" spans="1:70" ht="24.75" hidden="1" customHeight="1">
      <c r="A85" s="89">
        <v>2023</v>
      </c>
      <c r="B85" s="90">
        <v>8309</v>
      </c>
      <c r="C85" s="91">
        <v>2</v>
      </c>
      <c r="D85" s="91">
        <v>6000</v>
      </c>
      <c r="E85" s="91">
        <v>6200</v>
      </c>
      <c r="F85" s="91"/>
      <c r="G85" s="91"/>
      <c r="H85" s="45" t="str">
        <f>VLOOKUP(E85,COG!$B$2:$C$858,2,FALSE)</f>
        <v>Obra pública en bienes propios.</v>
      </c>
      <c r="I85" s="92">
        <f t="shared" ref="I85:J85" si="512">I86</f>
        <v>0</v>
      </c>
      <c r="J85" s="92">
        <f t="shared" si="512"/>
        <v>0</v>
      </c>
      <c r="K85" s="92">
        <f t="shared" si="1"/>
        <v>0</v>
      </c>
      <c r="L85" s="92">
        <f t="shared" ref="L85:M85" si="513">L86</f>
        <v>0</v>
      </c>
      <c r="M85" s="92">
        <f t="shared" si="513"/>
        <v>0</v>
      </c>
      <c r="N85" s="92">
        <f t="shared" si="2"/>
        <v>0</v>
      </c>
      <c r="O85" s="92">
        <f t="shared" si="3"/>
        <v>0</v>
      </c>
      <c r="P85" s="92">
        <f t="shared" ref="P85:Q85" si="514">P86</f>
        <v>0</v>
      </c>
      <c r="Q85" s="92">
        <f t="shared" si="514"/>
        <v>0</v>
      </c>
      <c r="R85" s="92">
        <f t="shared" si="4"/>
        <v>0</v>
      </c>
      <c r="S85" s="92">
        <f t="shared" ref="S85:T85" si="515">S86</f>
        <v>0</v>
      </c>
      <c r="T85" s="92">
        <f t="shared" si="515"/>
        <v>0</v>
      </c>
      <c r="U85" s="92">
        <f t="shared" si="5"/>
        <v>0</v>
      </c>
      <c r="V85" s="92">
        <f t="shared" si="6"/>
        <v>0</v>
      </c>
      <c r="W85" s="92">
        <f t="shared" ref="W85:X85" si="516">W86</f>
        <v>0</v>
      </c>
      <c r="X85" s="92">
        <f t="shared" si="516"/>
        <v>0</v>
      </c>
      <c r="Y85" s="92">
        <f t="shared" si="7"/>
        <v>0</v>
      </c>
      <c r="Z85" s="92">
        <f t="shared" ref="Z85:AA85" si="517">Z86</f>
        <v>0</v>
      </c>
      <c r="AA85" s="92">
        <f t="shared" si="517"/>
        <v>0</v>
      </c>
      <c r="AB85" s="92">
        <f t="shared" si="8"/>
        <v>0</v>
      </c>
      <c r="AC85" s="92">
        <f t="shared" si="9"/>
        <v>0</v>
      </c>
      <c r="AD85" s="92">
        <f t="shared" ref="AD85:AE85" si="518">AD86</f>
        <v>0</v>
      </c>
      <c r="AE85" s="92">
        <f t="shared" si="518"/>
        <v>0</v>
      </c>
      <c r="AF85" s="92">
        <f t="shared" si="10"/>
        <v>0</v>
      </c>
      <c r="AG85" s="92">
        <f t="shared" ref="AG85:AH85" si="519">AG86</f>
        <v>0</v>
      </c>
      <c r="AH85" s="92">
        <f t="shared" si="519"/>
        <v>0</v>
      </c>
      <c r="AI85" s="92">
        <f t="shared" si="11"/>
        <v>0</v>
      </c>
      <c r="AJ85" s="92">
        <f t="shared" si="12"/>
        <v>0</v>
      </c>
      <c r="AK85" s="92">
        <f t="shared" ref="AK85:AL85" si="520">AK86</f>
        <v>0</v>
      </c>
      <c r="AL85" s="92">
        <f t="shared" si="520"/>
        <v>0</v>
      </c>
      <c r="AM85" s="92">
        <f t="shared" si="509"/>
        <v>0</v>
      </c>
      <c r="AN85" s="92">
        <f t="shared" ref="AN85:AO85" si="521">AN86</f>
        <v>0</v>
      </c>
      <c r="AO85" s="92">
        <f t="shared" si="521"/>
        <v>0</v>
      </c>
      <c r="AP85" s="92">
        <f t="shared" ref="AP85:AQ85" si="522">N85-U85-AB85-AI85</f>
        <v>0</v>
      </c>
      <c r="AQ85" s="92">
        <f t="shared" si="522"/>
        <v>0</v>
      </c>
      <c r="AR85" s="93"/>
      <c r="AS85" s="94"/>
      <c r="AT85" s="90"/>
      <c r="AU85" s="90"/>
      <c r="AV85" s="90"/>
      <c r="AW85" s="90"/>
      <c r="AX85" s="95"/>
      <c r="AY85" s="20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</row>
    <row r="86" spans="1:70" ht="24.75" hidden="1" customHeight="1">
      <c r="A86" s="96">
        <v>2023</v>
      </c>
      <c r="B86" s="97">
        <v>8309</v>
      </c>
      <c r="C86" s="98">
        <v>2</v>
      </c>
      <c r="D86" s="98">
        <v>6000</v>
      </c>
      <c r="E86" s="98">
        <v>6200</v>
      </c>
      <c r="F86" s="98">
        <v>622</v>
      </c>
      <c r="G86" s="98"/>
      <c r="H86" s="52" t="str">
        <f>VLOOKUP(F86,COG!$B$2:$C$858,2,FALSE)</f>
        <v>Edificación no habitacional</v>
      </c>
      <c r="I86" s="53">
        <f>I87+I88</f>
        <v>0</v>
      </c>
      <c r="J86" s="53">
        <f>J87</f>
        <v>0</v>
      </c>
      <c r="K86" s="53">
        <f t="shared" si="1"/>
        <v>0</v>
      </c>
      <c r="L86" s="53">
        <f t="shared" ref="L86:M86" si="523">L87</f>
        <v>0</v>
      </c>
      <c r="M86" s="53">
        <f t="shared" si="523"/>
        <v>0</v>
      </c>
      <c r="N86" s="53">
        <f t="shared" si="2"/>
        <v>0</v>
      </c>
      <c r="O86" s="53">
        <f t="shared" si="3"/>
        <v>0</v>
      </c>
      <c r="P86" s="53">
        <f>P87+P88</f>
        <v>0</v>
      </c>
      <c r="Q86" s="53">
        <f>Q87</f>
        <v>0</v>
      </c>
      <c r="R86" s="53">
        <f t="shared" si="4"/>
        <v>0</v>
      </c>
      <c r="S86" s="53">
        <f t="shared" ref="S86:T86" si="524">S87</f>
        <v>0</v>
      </c>
      <c r="T86" s="53">
        <f t="shared" si="524"/>
        <v>0</v>
      </c>
      <c r="U86" s="53">
        <f t="shared" si="5"/>
        <v>0</v>
      </c>
      <c r="V86" s="53">
        <f t="shared" si="6"/>
        <v>0</v>
      </c>
      <c r="W86" s="53">
        <f t="shared" ref="W86:X86" si="525">W87</f>
        <v>0</v>
      </c>
      <c r="X86" s="53">
        <f t="shared" si="525"/>
        <v>0</v>
      </c>
      <c r="Y86" s="53">
        <f t="shared" si="7"/>
        <v>0</v>
      </c>
      <c r="Z86" s="53">
        <f t="shared" ref="Z86:AA86" si="526">Z87</f>
        <v>0</v>
      </c>
      <c r="AA86" s="53">
        <f t="shared" si="526"/>
        <v>0</v>
      </c>
      <c r="AB86" s="53">
        <f t="shared" si="8"/>
        <v>0</v>
      </c>
      <c r="AC86" s="53">
        <f t="shared" si="9"/>
        <v>0</v>
      </c>
      <c r="AD86" s="53">
        <f>AD87+AD88</f>
        <v>0</v>
      </c>
      <c r="AE86" s="53">
        <f>AE87</f>
        <v>0</v>
      </c>
      <c r="AF86" s="53">
        <f t="shared" si="10"/>
        <v>0</v>
      </c>
      <c r="AG86" s="53">
        <f t="shared" ref="AG86:AH86" si="527">AG87</f>
        <v>0</v>
      </c>
      <c r="AH86" s="53">
        <f t="shared" si="527"/>
        <v>0</v>
      </c>
      <c r="AI86" s="53">
        <f t="shared" si="11"/>
        <v>0</v>
      </c>
      <c r="AJ86" s="53">
        <f t="shared" si="12"/>
        <v>0</v>
      </c>
      <c r="AK86" s="53">
        <f t="shared" ref="AK86:AQ86" si="528">I86-P86-W86-AD86</f>
        <v>0</v>
      </c>
      <c r="AL86" s="53">
        <f t="shared" si="528"/>
        <v>0</v>
      </c>
      <c r="AM86" s="53">
        <f t="shared" si="528"/>
        <v>0</v>
      </c>
      <c r="AN86" s="53">
        <f t="shared" si="528"/>
        <v>0</v>
      </c>
      <c r="AO86" s="53">
        <f t="shared" si="528"/>
        <v>0</v>
      </c>
      <c r="AP86" s="53">
        <f t="shared" si="528"/>
        <v>0</v>
      </c>
      <c r="AQ86" s="53">
        <f t="shared" si="528"/>
        <v>0</v>
      </c>
      <c r="AR86" s="99"/>
      <c r="AS86" s="100"/>
      <c r="AT86" s="97"/>
      <c r="AU86" s="97"/>
      <c r="AV86" s="97"/>
      <c r="AW86" s="97"/>
      <c r="AX86" s="101"/>
      <c r="AY86" s="20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</row>
    <row r="87" spans="1:70" ht="24.75" hidden="1" customHeight="1">
      <c r="A87" s="102">
        <v>2023</v>
      </c>
      <c r="B87" s="103">
        <v>8309</v>
      </c>
      <c r="C87" s="104">
        <v>2</v>
      </c>
      <c r="D87" s="104">
        <v>6000</v>
      </c>
      <c r="E87" s="104">
        <v>6200</v>
      </c>
      <c r="F87" s="104">
        <v>622</v>
      </c>
      <c r="G87" s="104">
        <v>62201</v>
      </c>
      <c r="H87" s="60" t="str">
        <f>VLOOKUP(G87,COG!$B$2:$C$858,2,FALSE)</f>
        <v>Obras de construcción para edificios no habitacionales</v>
      </c>
      <c r="I87" s="61">
        <v>0</v>
      </c>
      <c r="J87" s="61">
        <v>0</v>
      </c>
      <c r="K87" s="61">
        <f t="shared" si="1"/>
        <v>0</v>
      </c>
      <c r="L87" s="61">
        <v>0</v>
      </c>
      <c r="M87" s="61">
        <v>0</v>
      </c>
      <c r="N87" s="61">
        <f t="shared" si="2"/>
        <v>0</v>
      </c>
      <c r="O87" s="61">
        <f t="shared" si="3"/>
        <v>0</v>
      </c>
      <c r="P87" s="61"/>
      <c r="Q87" s="61">
        <v>0</v>
      </c>
      <c r="R87" s="61">
        <f t="shared" si="4"/>
        <v>0</v>
      </c>
      <c r="S87" s="61">
        <v>0</v>
      </c>
      <c r="T87" s="61">
        <v>0</v>
      </c>
      <c r="U87" s="61">
        <f t="shared" si="5"/>
        <v>0</v>
      </c>
      <c r="V87" s="61">
        <f t="shared" si="6"/>
        <v>0</v>
      </c>
      <c r="W87" s="61">
        <v>0</v>
      </c>
      <c r="X87" s="61">
        <v>0</v>
      </c>
      <c r="Y87" s="61">
        <f t="shared" si="7"/>
        <v>0</v>
      </c>
      <c r="Z87" s="61">
        <v>0</v>
      </c>
      <c r="AA87" s="61">
        <v>0</v>
      </c>
      <c r="AB87" s="61">
        <f t="shared" si="8"/>
        <v>0</v>
      </c>
      <c r="AC87" s="61">
        <f t="shared" si="9"/>
        <v>0</v>
      </c>
      <c r="AD87" s="61">
        <v>0</v>
      </c>
      <c r="AE87" s="61">
        <v>0</v>
      </c>
      <c r="AF87" s="61">
        <f t="shared" si="10"/>
        <v>0</v>
      </c>
      <c r="AG87" s="61">
        <v>0</v>
      </c>
      <c r="AH87" s="61">
        <v>0</v>
      </c>
      <c r="AI87" s="61">
        <f t="shared" si="11"/>
        <v>0</v>
      </c>
      <c r="AJ87" s="61">
        <f t="shared" si="12"/>
        <v>0</v>
      </c>
      <c r="AK87" s="61">
        <f t="shared" ref="AK87:AQ87" si="529">I87-P87-W87-AD87</f>
        <v>0</v>
      </c>
      <c r="AL87" s="61">
        <f t="shared" si="529"/>
        <v>0</v>
      </c>
      <c r="AM87" s="61">
        <f t="shared" si="529"/>
        <v>0</v>
      </c>
      <c r="AN87" s="61">
        <f t="shared" si="529"/>
        <v>0</v>
      </c>
      <c r="AO87" s="61">
        <f t="shared" si="529"/>
        <v>0</v>
      </c>
      <c r="AP87" s="61">
        <f t="shared" si="529"/>
        <v>0</v>
      </c>
      <c r="AQ87" s="61">
        <f t="shared" si="529"/>
        <v>0</v>
      </c>
      <c r="AR87" s="105" t="s">
        <v>56</v>
      </c>
      <c r="AS87" s="105">
        <v>1</v>
      </c>
      <c r="AT87" s="103"/>
      <c r="AU87" s="103">
        <v>0</v>
      </c>
      <c r="AV87" s="103"/>
      <c r="AW87" s="112">
        <v>1</v>
      </c>
      <c r="AX87" s="107"/>
      <c r="AY87" s="20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</row>
    <row r="88" spans="1:70" ht="24.75" hidden="1" customHeight="1">
      <c r="A88" s="102">
        <v>2023</v>
      </c>
      <c r="B88" s="103">
        <v>8309</v>
      </c>
      <c r="C88" s="104">
        <v>2</v>
      </c>
      <c r="D88" s="104">
        <v>6000</v>
      </c>
      <c r="E88" s="104">
        <v>6200</v>
      </c>
      <c r="F88" s="104">
        <v>622</v>
      </c>
      <c r="G88" s="104">
        <v>62201</v>
      </c>
      <c r="H88" s="60" t="s">
        <v>57</v>
      </c>
      <c r="I88" s="61">
        <v>0</v>
      </c>
      <c r="J88" s="61">
        <v>0</v>
      </c>
      <c r="K88" s="61">
        <f t="shared" si="1"/>
        <v>0</v>
      </c>
      <c r="L88" s="61">
        <v>0</v>
      </c>
      <c r="M88" s="61">
        <v>0</v>
      </c>
      <c r="N88" s="61">
        <v>0</v>
      </c>
      <c r="O88" s="61">
        <f t="shared" si="3"/>
        <v>0</v>
      </c>
      <c r="P88" s="61"/>
      <c r="Q88" s="61">
        <v>0</v>
      </c>
      <c r="R88" s="61">
        <f t="shared" si="4"/>
        <v>0</v>
      </c>
      <c r="S88" s="61">
        <v>0</v>
      </c>
      <c r="T88" s="61">
        <v>0</v>
      </c>
      <c r="U88" s="61">
        <v>0</v>
      </c>
      <c r="V88" s="61">
        <f t="shared" si="6"/>
        <v>0</v>
      </c>
      <c r="W88" s="61">
        <v>0</v>
      </c>
      <c r="X88" s="61">
        <v>0</v>
      </c>
      <c r="Y88" s="61">
        <v>0</v>
      </c>
      <c r="Z88" s="61">
        <v>0</v>
      </c>
      <c r="AA88" s="61">
        <v>0</v>
      </c>
      <c r="AB88" s="61">
        <v>0</v>
      </c>
      <c r="AC88" s="61">
        <v>0</v>
      </c>
      <c r="AD88" s="61">
        <v>0</v>
      </c>
      <c r="AE88" s="61">
        <v>0</v>
      </c>
      <c r="AF88" s="61">
        <f t="shared" si="10"/>
        <v>0</v>
      </c>
      <c r="AG88" s="61">
        <v>0</v>
      </c>
      <c r="AH88" s="61">
        <v>0</v>
      </c>
      <c r="AI88" s="61">
        <v>0</v>
      </c>
      <c r="AJ88" s="61">
        <f t="shared" si="12"/>
        <v>0</v>
      </c>
      <c r="AK88" s="61">
        <f>I88-P88-W88-AD88</f>
        <v>0</v>
      </c>
      <c r="AL88" s="61">
        <v>0</v>
      </c>
      <c r="AM88" s="61">
        <f t="shared" ref="AM88:AM89" si="530">K88-R88-Y88-AF88</f>
        <v>0</v>
      </c>
      <c r="AN88" s="61">
        <v>0</v>
      </c>
      <c r="AO88" s="61">
        <v>0</v>
      </c>
      <c r="AP88" s="61">
        <v>0</v>
      </c>
      <c r="AQ88" s="61">
        <f>O88-V88-AC88-AJ88</f>
        <v>0</v>
      </c>
      <c r="AR88" s="105" t="s">
        <v>56</v>
      </c>
      <c r="AS88" s="105">
        <v>1</v>
      </c>
      <c r="AT88" s="103"/>
      <c r="AU88" s="103">
        <v>0</v>
      </c>
      <c r="AV88" s="103"/>
      <c r="AW88" s="112">
        <v>1</v>
      </c>
      <c r="AX88" s="107"/>
      <c r="AY88" s="20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</row>
    <row r="89" spans="1:70" ht="63" customHeight="1">
      <c r="A89" s="71">
        <v>2023</v>
      </c>
      <c r="B89" s="72">
        <v>8309</v>
      </c>
      <c r="C89" s="73" t="s">
        <v>58</v>
      </c>
      <c r="D89" s="74"/>
      <c r="E89" s="74"/>
      <c r="F89" s="74"/>
      <c r="G89" s="74"/>
      <c r="H89" s="76" t="s">
        <v>764</v>
      </c>
      <c r="I89" s="78">
        <f t="shared" ref="I89:J89" si="531">I90+I108+I121+I145</f>
        <v>0</v>
      </c>
      <c r="J89" s="78">
        <f t="shared" si="531"/>
        <v>0</v>
      </c>
      <c r="K89" s="78">
        <f t="shared" si="1"/>
        <v>0</v>
      </c>
      <c r="L89" s="78">
        <f t="shared" ref="L89:M89" si="532">L90+L108+L121+L145</f>
        <v>0</v>
      </c>
      <c r="M89" s="78">
        <f t="shared" si="532"/>
        <v>0</v>
      </c>
      <c r="N89" s="78">
        <f t="shared" ref="N89:N346" si="533">L89+M89</f>
        <v>0</v>
      </c>
      <c r="O89" s="78">
        <f t="shared" si="3"/>
        <v>0</v>
      </c>
      <c r="P89" s="78">
        <f t="shared" ref="P89:Q89" si="534">P90+P108+P121+P145</f>
        <v>0</v>
      </c>
      <c r="Q89" s="78">
        <f t="shared" si="534"/>
        <v>0</v>
      </c>
      <c r="R89" s="78">
        <f t="shared" si="4"/>
        <v>0</v>
      </c>
      <c r="S89" s="78">
        <f t="shared" ref="S89:T89" si="535">S90+S108+S121+S145</f>
        <v>0</v>
      </c>
      <c r="T89" s="78">
        <f t="shared" si="535"/>
        <v>0</v>
      </c>
      <c r="U89" s="78">
        <f t="shared" ref="U89:U347" si="536">S89+T89</f>
        <v>0</v>
      </c>
      <c r="V89" s="78">
        <f t="shared" si="6"/>
        <v>0</v>
      </c>
      <c r="W89" s="78">
        <f t="shared" ref="W89:X89" si="537">W90+W108+W121+W145</f>
        <v>0</v>
      </c>
      <c r="X89" s="78">
        <f t="shared" si="537"/>
        <v>0</v>
      </c>
      <c r="Y89" s="78">
        <f t="shared" ref="Y89:Y347" si="538">W89+X89</f>
        <v>0</v>
      </c>
      <c r="Z89" s="78">
        <f t="shared" ref="Z89:AA89" si="539">Z90+Z108+Z121+Z145</f>
        <v>0</v>
      </c>
      <c r="AA89" s="78">
        <f t="shared" si="539"/>
        <v>0</v>
      </c>
      <c r="AB89" s="78">
        <f t="shared" ref="AB89:AB347" si="540">Z89+AA89</f>
        <v>0</v>
      </c>
      <c r="AC89" s="78">
        <f t="shared" ref="AC89:AC347" si="541">Y89+AB89</f>
        <v>0</v>
      </c>
      <c r="AD89" s="78">
        <f t="shared" ref="AD89:AE89" si="542">AD90+AD108+AD121+AD145</f>
        <v>0</v>
      </c>
      <c r="AE89" s="78">
        <f t="shared" si="542"/>
        <v>0</v>
      </c>
      <c r="AF89" s="78">
        <f t="shared" si="10"/>
        <v>0</v>
      </c>
      <c r="AG89" s="78">
        <f t="shared" ref="AG89:AH89" si="543">AG90+AG108+AG121+AG145</f>
        <v>0</v>
      </c>
      <c r="AH89" s="78">
        <f t="shared" si="543"/>
        <v>0</v>
      </c>
      <c r="AI89" s="78">
        <f t="shared" ref="AI89:AI347" si="544">AG89+AH89</f>
        <v>0</v>
      </c>
      <c r="AJ89" s="78">
        <f t="shared" si="12"/>
        <v>0</v>
      </c>
      <c r="AK89" s="78">
        <f t="shared" ref="AK89:AL89" si="545">AK90+AK108+AK121+AK145</f>
        <v>0</v>
      </c>
      <c r="AL89" s="78">
        <f t="shared" si="545"/>
        <v>0</v>
      </c>
      <c r="AM89" s="78">
        <f t="shared" si="530"/>
        <v>0</v>
      </c>
      <c r="AN89" s="78">
        <f t="shared" ref="AN89:AO89" si="546">AN90+AN108+AN121+AN145</f>
        <v>0</v>
      </c>
      <c r="AO89" s="78">
        <f t="shared" si="546"/>
        <v>0</v>
      </c>
      <c r="AP89" s="78">
        <f t="shared" ref="AP89:AQ89" si="547">N89-U89-AB89-AI89</f>
        <v>0</v>
      </c>
      <c r="AQ89" s="78">
        <f t="shared" si="547"/>
        <v>0</v>
      </c>
      <c r="AR89" s="79"/>
      <c r="AS89" s="79"/>
      <c r="AT89" s="79"/>
      <c r="AU89" s="79"/>
      <c r="AV89" s="79"/>
      <c r="AW89" s="79"/>
      <c r="AX89" s="80"/>
      <c r="AY89" s="31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</row>
    <row r="90" spans="1:70" ht="27" hidden="1" customHeight="1">
      <c r="A90" s="33">
        <v>2023</v>
      </c>
      <c r="B90" s="34">
        <v>8309</v>
      </c>
      <c r="C90" s="113" t="s">
        <v>58</v>
      </c>
      <c r="D90" s="82">
        <v>2000</v>
      </c>
      <c r="E90" s="82"/>
      <c r="F90" s="82"/>
      <c r="G90" s="82"/>
      <c r="H90" s="114" t="str">
        <f>VLOOKUP(D90,COG!$B$2:$C$858,2,FALSE)</f>
        <v>Materiales y suministros</v>
      </c>
      <c r="I90" s="115">
        <f>I91+I94+I99+I105</f>
        <v>0</v>
      </c>
      <c r="J90" s="115">
        <f>J91+J94+J99</f>
        <v>0</v>
      </c>
      <c r="K90" s="115">
        <f t="shared" si="1"/>
        <v>0</v>
      </c>
      <c r="L90" s="115">
        <f>L91+L94+L99+L106</f>
        <v>0</v>
      </c>
      <c r="M90" s="115">
        <f>M91</f>
        <v>0</v>
      </c>
      <c r="N90" s="115">
        <f t="shared" si="533"/>
        <v>0</v>
      </c>
      <c r="O90" s="115">
        <f t="shared" si="3"/>
        <v>0</v>
      </c>
      <c r="P90" s="115">
        <f>P91+P94+P99+P105</f>
        <v>0</v>
      </c>
      <c r="Q90" s="115"/>
      <c r="R90" s="115">
        <f t="shared" si="4"/>
        <v>0</v>
      </c>
      <c r="S90" s="115">
        <f>S91+S94+S99+S105</f>
        <v>0</v>
      </c>
      <c r="T90" s="115">
        <f>T109+T122</f>
        <v>0</v>
      </c>
      <c r="U90" s="115">
        <f t="shared" si="536"/>
        <v>0</v>
      </c>
      <c r="V90" s="115">
        <f t="shared" si="6"/>
        <v>0</v>
      </c>
      <c r="W90" s="115"/>
      <c r="X90" s="115"/>
      <c r="Y90" s="115">
        <f t="shared" si="538"/>
        <v>0</v>
      </c>
      <c r="Z90" s="115"/>
      <c r="AA90" s="115"/>
      <c r="AB90" s="115">
        <f t="shared" si="540"/>
        <v>0</v>
      </c>
      <c r="AC90" s="115">
        <f t="shared" si="541"/>
        <v>0</v>
      </c>
      <c r="AD90" s="115">
        <f>AD91+AD94+AD99+AD105</f>
        <v>0</v>
      </c>
      <c r="AE90" s="115">
        <f>AE91</f>
        <v>0</v>
      </c>
      <c r="AF90" s="115">
        <f t="shared" si="10"/>
        <v>0</v>
      </c>
      <c r="AG90" s="115">
        <f>AG94+AG99+AG105</f>
        <v>0</v>
      </c>
      <c r="AH90" s="115">
        <f>AH91</f>
        <v>0</v>
      </c>
      <c r="AI90" s="115">
        <f t="shared" si="544"/>
        <v>0</v>
      </c>
      <c r="AJ90" s="115">
        <f t="shared" si="12"/>
        <v>0</v>
      </c>
      <c r="AK90" s="115">
        <f t="shared" ref="AK90:AQ90" si="548">I90-P90-W90-AD90</f>
        <v>0</v>
      </c>
      <c r="AL90" s="115">
        <f t="shared" si="548"/>
        <v>0</v>
      </c>
      <c r="AM90" s="115">
        <f t="shared" si="548"/>
        <v>0</v>
      </c>
      <c r="AN90" s="115">
        <f t="shared" si="548"/>
        <v>0</v>
      </c>
      <c r="AO90" s="115">
        <f t="shared" si="548"/>
        <v>0</v>
      </c>
      <c r="AP90" s="115">
        <f t="shared" si="548"/>
        <v>0</v>
      </c>
      <c r="AQ90" s="115">
        <f t="shared" si="548"/>
        <v>0</v>
      </c>
      <c r="AR90" s="87"/>
      <c r="AS90" s="87"/>
      <c r="AT90" s="87"/>
      <c r="AU90" s="87"/>
      <c r="AV90" s="87"/>
      <c r="AW90" s="87"/>
      <c r="AX90" s="116"/>
      <c r="AY90" s="31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</row>
    <row r="91" spans="1:70" ht="30" hidden="1" customHeight="1">
      <c r="A91" s="42">
        <v>2023</v>
      </c>
      <c r="B91" s="43">
        <v>8309</v>
      </c>
      <c r="C91" s="117" t="s">
        <v>58</v>
      </c>
      <c r="D91" s="90">
        <v>2000</v>
      </c>
      <c r="E91" s="90">
        <v>2100</v>
      </c>
      <c r="F91" s="90"/>
      <c r="G91" s="90"/>
      <c r="H91" s="118" t="str">
        <f>VLOOKUP(E91,COG!$B$2:$C$858,2,FALSE)</f>
        <v xml:space="preserve">Materiales de administración, emisión de documentos y artículos oficiales </v>
      </c>
      <c r="I91" s="119">
        <f t="shared" ref="I91:J91" si="549">I92</f>
        <v>0</v>
      </c>
      <c r="J91" s="119">
        <f t="shared" si="549"/>
        <v>0</v>
      </c>
      <c r="K91" s="119">
        <f t="shared" si="1"/>
        <v>0</v>
      </c>
      <c r="L91" s="119">
        <f t="shared" ref="L91:M91" si="550">L92</f>
        <v>0</v>
      </c>
      <c r="M91" s="119">
        <f t="shared" si="550"/>
        <v>0</v>
      </c>
      <c r="N91" s="119">
        <f t="shared" si="533"/>
        <v>0</v>
      </c>
      <c r="O91" s="119">
        <f t="shared" si="3"/>
        <v>0</v>
      </c>
      <c r="P91" s="119">
        <f t="shared" ref="P91:Q91" si="551">P92</f>
        <v>0</v>
      </c>
      <c r="Q91" s="119">
        <f t="shared" si="551"/>
        <v>0</v>
      </c>
      <c r="R91" s="119">
        <f t="shared" si="4"/>
        <v>0</v>
      </c>
      <c r="S91" s="119">
        <f t="shared" ref="S91:T91" si="552">S92</f>
        <v>0</v>
      </c>
      <c r="T91" s="119">
        <f t="shared" si="552"/>
        <v>0</v>
      </c>
      <c r="U91" s="119">
        <f t="shared" si="536"/>
        <v>0</v>
      </c>
      <c r="V91" s="119">
        <f t="shared" si="6"/>
        <v>0</v>
      </c>
      <c r="W91" s="119">
        <f t="shared" ref="W91:X91" si="553">W92</f>
        <v>0</v>
      </c>
      <c r="X91" s="119">
        <f t="shared" si="553"/>
        <v>0</v>
      </c>
      <c r="Y91" s="119">
        <f t="shared" si="538"/>
        <v>0</v>
      </c>
      <c r="Z91" s="119">
        <f t="shared" ref="Z91:AA91" si="554">Z92</f>
        <v>0</v>
      </c>
      <c r="AA91" s="119">
        <f t="shared" si="554"/>
        <v>0</v>
      </c>
      <c r="AB91" s="119">
        <f t="shared" si="540"/>
        <v>0</v>
      </c>
      <c r="AC91" s="119">
        <f t="shared" si="541"/>
        <v>0</v>
      </c>
      <c r="AD91" s="119">
        <f t="shared" ref="AD91:AE91" si="555">AD92</f>
        <v>0</v>
      </c>
      <c r="AE91" s="119">
        <f t="shared" si="555"/>
        <v>0</v>
      </c>
      <c r="AF91" s="119">
        <f t="shared" si="10"/>
        <v>0</v>
      </c>
      <c r="AG91" s="119">
        <f t="shared" ref="AG91:AH91" si="556">AG92</f>
        <v>0</v>
      </c>
      <c r="AH91" s="119">
        <f t="shared" si="556"/>
        <v>0</v>
      </c>
      <c r="AI91" s="119">
        <f t="shared" si="544"/>
        <v>0</v>
      </c>
      <c r="AJ91" s="119">
        <f t="shared" si="12"/>
        <v>0</v>
      </c>
      <c r="AK91" s="119">
        <f t="shared" ref="AK91:AL91" si="557">AK92</f>
        <v>0</v>
      </c>
      <c r="AL91" s="119">
        <f t="shared" si="557"/>
        <v>0</v>
      </c>
      <c r="AM91" s="119">
        <f>K91-R91-Y91-AF91</f>
        <v>0</v>
      </c>
      <c r="AN91" s="119">
        <f t="shared" ref="AN91:AO91" si="558">AN92</f>
        <v>0</v>
      </c>
      <c r="AO91" s="119">
        <f t="shared" si="558"/>
        <v>0</v>
      </c>
      <c r="AP91" s="119">
        <f t="shared" ref="AP91:AQ91" si="559">N91-U91-AB91-AI91</f>
        <v>0</v>
      </c>
      <c r="AQ91" s="119">
        <f t="shared" si="559"/>
        <v>0</v>
      </c>
      <c r="AR91" s="94"/>
      <c r="AS91" s="94"/>
      <c r="AT91" s="94"/>
      <c r="AU91" s="94"/>
      <c r="AV91" s="94"/>
      <c r="AW91" s="94"/>
      <c r="AX91" s="120"/>
      <c r="AY91" s="31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</row>
    <row r="92" spans="1:70" ht="30" hidden="1" customHeight="1">
      <c r="A92" s="49">
        <v>2023</v>
      </c>
      <c r="B92" s="50">
        <v>8309</v>
      </c>
      <c r="C92" s="121" t="s">
        <v>58</v>
      </c>
      <c r="D92" s="97">
        <v>2000</v>
      </c>
      <c r="E92" s="97">
        <v>2100</v>
      </c>
      <c r="F92" s="97">
        <v>214</v>
      </c>
      <c r="G92" s="97"/>
      <c r="H92" s="122" t="str">
        <f>VLOOKUP(F92,COG!$B$2:$C$858,2,FALSE)</f>
        <v>Materiales, útiles y equipos menores de tecnologías de la información y comunicaciones</v>
      </c>
      <c r="I92" s="53">
        <f t="shared" ref="I92:J92" si="560">I93</f>
        <v>0</v>
      </c>
      <c r="J92" s="53">
        <f t="shared" si="560"/>
        <v>0</v>
      </c>
      <c r="K92" s="53">
        <f t="shared" si="1"/>
        <v>0</v>
      </c>
      <c r="L92" s="53">
        <f t="shared" ref="L92:M92" si="561">L93</f>
        <v>0</v>
      </c>
      <c r="M92" s="53">
        <f t="shared" si="561"/>
        <v>0</v>
      </c>
      <c r="N92" s="53">
        <f t="shared" si="533"/>
        <v>0</v>
      </c>
      <c r="O92" s="53">
        <f t="shared" si="3"/>
        <v>0</v>
      </c>
      <c r="P92" s="53">
        <f t="shared" ref="P92:Q92" si="562">P93</f>
        <v>0</v>
      </c>
      <c r="Q92" s="53">
        <f t="shared" si="562"/>
        <v>0</v>
      </c>
      <c r="R92" s="53">
        <f t="shared" si="4"/>
        <v>0</v>
      </c>
      <c r="S92" s="53">
        <f t="shared" ref="S92:T92" si="563">S93</f>
        <v>0</v>
      </c>
      <c r="T92" s="53">
        <f t="shared" si="563"/>
        <v>0</v>
      </c>
      <c r="U92" s="53">
        <f t="shared" si="536"/>
        <v>0</v>
      </c>
      <c r="V92" s="53">
        <f t="shared" si="6"/>
        <v>0</v>
      </c>
      <c r="W92" s="53">
        <f t="shared" ref="W92:X92" si="564">W93</f>
        <v>0</v>
      </c>
      <c r="X92" s="53">
        <f t="shared" si="564"/>
        <v>0</v>
      </c>
      <c r="Y92" s="53">
        <f t="shared" si="538"/>
        <v>0</v>
      </c>
      <c r="Z92" s="53">
        <f t="shared" ref="Z92:AA92" si="565">Z93</f>
        <v>0</v>
      </c>
      <c r="AA92" s="53">
        <f t="shared" si="565"/>
        <v>0</v>
      </c>
      <c r="AB92" s="53">
        <f t="shared" si="540"/>
        <v>0</v>
      </c>
      <c r="AC92" s="53">
        <f t="shared" si="541"/>
        <v>0</v>
      </c>
      <c r="AD92" s="53">
        <f t="shared" ref="AD92:AE92" si="566">AD93</f>
        <v>0</v>
      </c>
      <c r="AE92" s="53">
        <f t="shared" si="566"/>
        <v>0</v>
      </c>
      <c r="AF92" s="53">
        <f t="shared" si="10"/>
        <v>0</v>
      </c>
      <c r="AG92" s="53">
        <f t="shared" ref="AG92:AH92" si="567">AG93</f>
        <v>0</v>
      </c>
      <c r="AH92" s="53">
        <f t="shared" si="567"/>
        <v>0</v>
      </c>
      <c r="AI92" s="53">
        <f t="shared" si="544"/>
        <v>0</v>
      </c>
      <c r="AJ92" s="53">
        <f t="shared" si="12"/>
        <v>0</v>
      </c>
      <c r="AK92" s="53">
        <f t="shared" ref="AK92:AQ92" si="568">I92-P92-W92-AD92</f>
        <v>0</v>
      </c>
      <c r="AL92" s="53">
        <f t="shared" si="568"/>
        <v>0</v>
      </c>
      <c r="AM92" s="53">
        <f t="shared" si="568"/>
        <v>0</v>
      </c>
      <c r="AN92" s="53">
        <f t="shared" si="568"/>
        <v>0</v>
      </c>
      <c r="AO92" s="53">
        <f t="shared" si="568"/>
        <v>0</v>
      </c>
      <c r="AP92" s="53">
        <f t="shared" si="568"/>
        <v>0</v>
      </c>
      <c r="AQ92" s="53">
        <f t="shared" si="568"/>
        <v>0</v>
      </c>
      <c r="AR92" s="100"/>
      <c r="AS92" s="100"/>
      <c r="AT92" s="100"/>
      <c r="AU92" s="100"/>
      <c r="AV92" s="100"/>
      <c r="AW92" s="100"/>
      <c r="AX92" s="123"/>
      <c r="AY92" s="31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</row>
    <row r="93" spans="1:70" ht="30" hidden="1" customHeight="1">
      <c r="A93" s="57">
        <v>2023</v>
      </c>
      <c r="B93" s="58">
        <v>8309</v>
      </c>
      <c r="C93" s="124" t="s">
        <v>58</v>
      </c>
      <c r="D93" s="103">
        <v>2000</v>
      </c>
      <c r="E93" s="103">
        <v>2100</v>
      </c>
      <c r="F93" s="103">
        <v>2114</v>
      </c>
      <c r="G93" s="103">
        <v>21401</v>
      </c>
      <c r="H93" s="125" t="str">
        <f>VLOOKUP(G93,COG!$B$2:$C$858,2,FALSE)</f>
        <v>Materiales y útiles consumibles para el procesamiento en equipos y bienes informáticos</v>
      </c>
      <c r="I93" s="61">
        <v>0</v>
      </c>
      <c r="J93" s="61">
        <v>0</v>
      </c>
      <c r="K93" s="61">
        <f t="shared" si="1"/>
        <v>0</v>
      </c>
      <c r="L93" s="61">
        <v>0</v>
      </c>
      <c r="M93" s="61">
        <v>0</v>
      </c>
      <c r="N93" s="61">
        <f t="shared" si="533"/>
        <v>0</v>
      </c>
      <c r="O93" s="61">
        <f t="shared" si="3"/>
        <v>0</v>
      </c>
      <c r="P93" s="61">
        <v>0</v>
      </c>
      <c r="Q93" s="61">
        <v>0</v>
      </c>
      <c r="R93" s="61">
        <f t="shared" si="4"/>
        <v>0</v>
      </c>
      <c r="S93" s="61">
        <v>0</v>
      </c>
      <c r="T93" s="61">
        <v>0</v>
      </c>
      <c r="U93" s="61">
        <f t="shared" si="536"/>
        <v>0</v>
      </c>
      <c r="V93" s="61">
        <f t="shared" si="6"/>
        <v>0</v>
      </c>
      <c r="W93" s="61">
        <v>0</v>
      </c>
      <c r="X93" s="61">
        <v>0</v>
      </c>
      <c r="Y93" s="61">
        <f t="shared" si="538"/>
        <v>0</v>
      </c>
      <c r="Z93" s="61">
        <v>0</v>
      </c>
      <c r="AA93" s="61">
        <v>0</v>
      </c>
      <c r="AB93" s="61">
        <f t="shared" si="540"/>
        <v>0</v>
      </c>
      <c r="AC93" s="61">
        <f t="shared" si="541"/>
        <v>0</v>
      </c>
      <c r="AD93" s="61">
        <v>0</v>
      </c>
      <c r="AE93" s="61">
        <v>0</v>
      </c>
      <c r="AF93" s="61">
        <f t="shared" si="10"/>
        <v>0</v>
      </c>
      <c r="AG93" s="61">
        <v>0</v>
      </c>
      <c r="AH93" s="61">
        <v>0</v>
      </c>
      <c r="AI93" s="61">
        <f t="shared" si="544"/>
        <v>0</v>
      </c>
      <c r="AJ93" s="61">
        <f t="shared" si="12"/>
        <v>0</v>
      </c>
      <c r="AK93" s="61">
        <f t="shared" ref="AK93:AQ93" si="569">I93-P93-W93-AD93</f>
        <v>0</v>
      </c>
      <c r="AL93" s="61">
        <f t="shared" si="569"/>
        <v>0</v>
      </c>
      <c r="AM93" s="61">
        <f t="shared" si="569"/>
        <v>0</v>
      </c>
      <c r="AN93" s="61">
        <f t="shared" si="569"/>
        <v>0</v>
      </c>
      <c r="AO93" s="61">
        <f t="shared" si="569"/>
        <v>0</v>
      </c>
      <c r="AP93" s="61">
        <f t="shared" si="569"/>
        <v>0</v>
      </c>
      <c r="AQ93" s="61">
        <f t="shared" si="569"/>
        <v>0</v>
      </c>
      <c r="AR93" s="106"/>
      <c r="AS93" s="106"/>
      <c r="AT93" s="106"/>
      <c r="AU93" s="106"/>
      <c r="AV93" s="106"/>
      <c r="AW93" s="106"/>
      <c r="AX93" s="126"/>
      <c r="AY93" s="31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</row>
    <row r="94" spans="1:70" ht="30" hidden="1" customHeight="1">
      <c r="A94" s="42">
        <v>2023</v>
      </c>
      <c r="B94" s="43">
        <v>8309</v>
      </c>
      <c r="C94" s="117" t="s">
        <v>58</v>
      </c>
      <c r="D94" s="90">
        <v>2000</v>
      </c>
      <c r="E94" s="90">
        <v>2500</v>
      </c>
      <c r="F94" s="90"/>
      <c r="G94" s="90"/>
      <c r="H94" s="118" t="str">
        <f>VLOOKUP(E94,COG!$B$2:$C$858,2,FALSE)</f>
        <v>Productos químicos, farmacéuticos y de laboratorio</v>
      </c>
      <c r="I94" s="119">
        <f t="shared" ref="I94:J94" si="570">I95+I97</f>
        <v>0</v>
      </c>
      <c r="J94" s="119">
        <f t="shared" si="570"/>
        <v>0</v>
      </c>
      <c r="K94" s="119">
        <f t="shared" si="1"/>
        <v>0</v>
      </c>
      <c r="L94" s="119">
        <f t="shared" ref="L94:M94" si="571">L95+L97</f>
        <v>0</v>
      </c>
      <c r="M94" s="119">
        <f t="shared" si="571"/>
        <v>0</v>
      </c>
      <c r="N94" s="119">
        <f t="shared" si="533"/>
        <v>0</v>
      </c>
      <c r="O94" s="119">
        <f t="shared" si="3"/>
        <v>0</v>
      </c>
      <c r="P94" s="119">
        <f t="shared" ref="P94:Q94" si="572">P95+P97</f>
        <v>0</v>
      </c>
      <c r="Q94" s="119">
        <f t="shared" si="572"/>
        <v>0</v>
      </c>
      <c r="R94" s="119">
        <f t="shared" si="4"/>
        <v>0</v>
      </c>
      <c r="S94" s="119">
        <f t="shared" ref="S94:T94" si="573">S95+S97</f>
        <v>0</v>
      </c>
      <c r="T94" s="119">
        <f t="shared" si="573"/>
        <v>0</v>
      </c>
      <c r="U94" s="119">
        <f t="shared" si="536"/>
        <v>0</v>
      </c>
      <c r="V94" s="119">
        <f t="shared" si="6"/>
        <v>0</v>
      </c>
      <c r="W94" s="119">
        <f t="shared" ref="W94:X94" si="574">W95+W97</f>
        <v>0</v>
      </c>
      <c r="X94" s="119">
        <f t="shared" si="574"/>
        <v>0</v>
      </c>
      <c r="Y94" s="119">
        <f t="shared" si="538"/>
        <v>0</v>
      </c>
      <c r="Z94" s="119">
        <f t="shared" ref="Z94:AA94" si="575">Z95+Z97</f>
        <v>0</v>
      </c>
      <c r="AA94" s="119">
        <f t="shared" si="575"/>
        <v>0</v>
      </c>
      <c r="AB94" s="119">
        <f t="shared" si="540"/>
        <v>0</v>
      </c>
      <c r="AC94" s="119">
        <f t="shared" si="541"/>
        <v>0</v>
      </c>
      <c r="AD94" s="119">
        <f t="shared" ref="AD94:AE94" si="576">AD95+AD97</f>
        <v>0</v>
      </c>
      <c r="AE94" s="119">
        <f t="shared" si="576"/>
        <v>0</v>
      </c>
      <c r="AF94" s="119">
        <f t="shared" si="10"/>
        <v>0</v>
      </c>
      <c r="AG94" s="119">
        <f t="shared" ref="AG94:AH94" si="577">AG95+AG97</f>
        <v>0</v>
      </c>
      <c r="AH94" s="119">
        <f t="shared" si="577"/>
        <v>0</v>
      </c>
      <c r="AI94" s="119">
        <f t="shared" si="544"/>
        <v>0</v>
      </c>
      <c r="AJ94" s="119">
        <f t="shared" si="12"/>
        <v>0</v>
      </c>
      <c r="AK94" s="119">
        <f t="shared" ref="AK94:AL94" si="578">AK95+AK97</f>
        <v>0</v>
      </c>
      <c r="AL94" s="119">
        <f t="shared" si="578"/>
        <v>0</v>
      </c>
      <c r="AM94" s="119">
        <f>K94-R94-Y94-AF94</f>
        <v>0</v>
      </c>
      <c r="AN94" s="119">
        <f t="shared" ref="AN94:AO94" si="579">AN95+AN97</f>
        <v>0</v>
      </c>
      <c r="AO94" s="119">
        <f t="shared" si="579"/>
        <v>0</v>
      </c>
      <c r="AP94" s="119">
        <f t="shared" ref="AP94:AQ94" si="580">N94-U94-AB94-AI94</f>
        <v>0</v>
      </c>
      <c r="AQ94" s="119">
        <f t="shared" si="580"/>
        <v>0</v>
      </c>
      <c r="AR94" s="94"/>
      <c r="AS94" s="94"/>
      <c r="AT94" s="94"/>
      <c r="AU94" s="94"/>
      <c r="AV94" s="94"/>
      <c r="AW94" s="94"/>
      <c r="AX94" s="120"/>
      <c r="AY94" s="31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</row>
    <row r="95" spans="1:70" ht="30" hidden="1" customHeight="1">
      <c r="A95" s="49">
        <v>2023</v>
      </c>
      <c r="B95" s="50">
        <v>8309</v>
      </c>
      <c r="C95" s="121" t="s">
        <v>58</v>
      </c>
      <c r="D95" s="97">
        <v>2000</v>
      </c>
      <c r="E95" s="97">
        <v>2500</v>
      </c>
      <c r="F95" s="97">
        <v>254</v>
      </c>
      <c r="G95" s="97"/>
      <c r="H95" s="122" t="str">
        <f>VLOOKUP(F95,COG!$B$2:$C$858,2,FALSE)</f>
        <v>Materiales, accesorios y suministros médicos</v>
      </c>
      <c r="I95" s="53">
        <f t="shared" ref="I95:J95" si="581">I96</f>
        <v>0</v>
      </c>
      <c r="J95" s="53">
        <f t="shared" si="581"/>
        <v>0</v>
      </c>
      <c r="K95" s="53">
        <f t="shared" si="1"/>
        <v>0</v>
      </c>
      <c r="L95" s="53">
        <f t="shared" ref="L95:M95" si="582">L96</f>
        <v>0</v>
      </c>
      <c r="M95" s="53">
        <f t="shared" si="582"/>
        <v>0</v>
      </c>
      <c r="N95" s="53">
        <f t="shared" si="533"/>
        <v>0</v>
      </c>
      <c r="O95" s="53">
        <f t="shared" si="3"/>
        <v>0</v>
      </c>
      <c r="P95" s="53">
        <f t="shared" ref="P95:Q95" si="583">P96</f>
        <v>0</v>
      </c>
      <c r="Q95" s="53">
        <f t="shared" si="583"/>
        <v>0</v>
      </c>
      <c r="R95" s="53">
        <f t="shared" si="4"/>
        <v>0</v>
      </c>
      <c r="S95" s="53">
        <f t="shared" ref="S95:T95" si="584">S96</f>
        <v>0</v>
      </c>
      <c r="T95" s="53">
        <f t="shared" si="584"/>
        <v>0</v>
      </c>
      <c r="U95" s="53">
        <f t="shared" si="536"/>
        <v>0</v>
      </c>
      <c r="V95" s="53">
        <f t="shared" si="6"/>
        <v>0</v>
      </c>
      <c r="W95" s="53">
        <f t="shared" ref="W95:X95" si="585">W96</f>
        <v>0</v>
      </c>
      <c r="X95" s="53">
        <f t="shared" si="585"/>
        <v>0</v>
      </c>
      <c r="Y95" s="53">
        <f t="shared" si="538"/>
        <v>0</v>
      </c>
      <c r="Z95" s="53">
        <f t="shared" ref="Z95:AA95" si="586">Z96</f>
        <v>0</v>
      </c>
      <c r="AA95" s="53">
        <f t="shared" si="586"/>
        <v>0</v>
      </c>
      <c r="AB95" s="53">
        <f t="shared" si="540"/>
        <v>0</v>
      </c>
      <c r="AC95" s="53">
        <f t="shared" si="541"/>
        <v>0</v>
      </c>
      <c r="AD95" s="53">
        <f t="shared" ref="AD95:AE95" si="587">AD96</f>
        <v>0</v>
      </c>
      <c r="AE95" s="53">
        <f t="shared" si="587"/>
        <v>0</v>
      </c>
      <c r="AF95" s="53">
        <f t="shared" si="10"/>
        <v>0</v>
      </c>
      <c r="AG95" s="53">
        <f t="shared" ref="AG95:AH95" si="588">AG96</f>
        <v>0</v>
      </c>
      <c r="AH95" s="53">
        <f t="shared" si="588"/>
        <v>0</v>
      </c>
      <c r="AI95" s="53">
        <f t="shared" si="544"/>
        <v>0</v>
      </c>
      <c r="AJ95" s="53">
        <f t="shared" si="12"/>
        <v>0</v>
      </c>
      <c r="AK95" s="53">
        <f t="shared" ref="AK95:AQ95" si="589">I95-P95-W95-AD95</f>
        <v>0</v>
      </c>
      <c r="AL95" s="53">
        <f t="shared" si="589"/>
        <v>0</v>
      </c>
      <c r="AM95" s="53">
        <f t="shared" si="589"/>
        <v>0</v>
      </c>
      <c r="AN95" s="53">
        <f t="shared" si="589"/>
        <v>0</v>
      </c>
      <c r="AO95" s="53">
        <f t="shared" si="589"/>
        <v>0</v>
      </c>
      <c r="AP95" s="53">
        <f t="shared" si="589"/>
        <v>0</v>
      </c>
      <c r="AQ95" s="53">
        <f t="shared" si="589"/>
        <v>0</v>
      </c>
      <c r="AR95" s="100"/>
      <c r="AS95" s="100"/>
      <c r="AT95" s="100"/>
      <c r="AU95" s="100"/>
      <c r="AV95" s="100"/>
      <c r="AW95" s="100"/>
      <c r="AX95" s="123"/>
      <c r="AY95" s="31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</row>
    <row r="96" spans="1:70" ht="30" hidden="1" customHeight="1">
      <c r="A96" s="57">
        <v>2023</v>
      </c>
      <c r="B96" s="58">
        <v>8309</v>
      </c>
      <c r="C96" s="124" t="s">
        <v>58</v>
      </c>
      <c r="D96" s="103">
        <v>2000</v>
      </c>
      <c r="E96" s="103">
        <v>2500</v>
      </c>
      <c r="F96" s="103">
        <v>254</v>
      </c>
      <c r="G96" s="103">
        <v>25401</v>
      </c>
      <c r="H96" s="125" t="str">
        <f>VLOOKUP(G96,COG!$B$2:$C$858,2,FALSE)</f>
        <v>Materiales, accesorios y suministros médicos</v>
      </c>
      <c r="I96" s="61">
        <v>0</v>
      </c>
      <c r="J96" s="61">
        <v>0</v>
      </c>
      <c r="K96" s="61">
        <f t="shared" si="1"/>
        <v>0</v>
      </c>
      <c r="L96" s="61"/>
      <c r="M96" s="61">
        <v>0</v>
      </c>
      <c r="N96" s="61">
        <f t="shared" si="533"/>
        <v>0</v>
      </c>
      <c r="O96" s="61">
        <f t="shared" si="3"/>
        <v>0</v>
      </c>
      <c r="P96" s="61">
        <v>0</v>
      </c>
      <c r="Q96" s="61">
        <v>0</v>
      </c>
      <c r="R96" s="61">
        <f t="shared" si="4"/>
        <v>0</v>
      </c>
      <c r="S96" s="61">
        <v>0</v>
      </c>
      <c r="T96" s="61">
        <v>0</v>
      </c>
      <c r="U96" s="61">
        <f t="shared" si="536"/>
        <v>0</v>
      </c>
      <c r="V96" s="61">
        <f t="shared" si="6"/>
        <v>0</v>
      </c>
      <c r="W96" s="61">
        <v>0</v>
      </c>
      <c r="X96" s="61">
        <v>0</v>
      </c>
      <c r="Y96" s="61">
        <f t="shared" si="538"/>
        <v>0</v>
      </c>
      <c r="Z96" s="61">
        <v>0</v>
      </c>
      <c r="AA96" s="61">
        <v>0</v>
      </c>
      <c r="AB96" s="61">
        <f t="shared" si="540"/>
        <v>0</v>
      </c>
      <c r="AC96" s="61">
        <f t="shared" si="541"/>
        <v>0</v>
      </c>
      <c r="AD96" s="61">
        <v>0</v>
      </c>
      <c r="AE96" s="61">
        <v>0</v>
      </c>
      <c r="AF96" s="61">
        <f t="shared" si="10"/>
        <v>0</v>
      </c>
      <c r="AG96" s="61">
        <v>0</v>
      </c>
      <c r="AH96" s="61">
        <v>0</v>
      </c>
      <c r="AI96" s="61">
        <f t="shared" si="544"/>
        <v>0</v>
      </c>
      <c r="AJ96" s="61">
        <f t="shared" si="12"/>
        <v>0</v>
      </c>
      <c r="AK96" s="61">
        <f t="shared" ref="AK96:AQ96" si="590">I96-P96-W96-AD96</f>
        <v>0</v>
      </c>
      <c r="AL96" s="61">
        <f t="shared" si="590"/>
        <v>0</v>
      </c>
      <c r="AM96" s="61">
        <f t="shared" si="590"/>
        <v>0</v>
      </c>
      <c r="AN96" s="61">
        <f t="shared" si="590"/>
        <v>0</v>
      </c>
      <c r="AO96" s="61">
        <f t="shared" si="590"/>
        <v>0</v>
      </c>
      <c r="AP96" s="61">
        <f t="shared" si="590"/>
        <v>0</v>
      </c>
      <c r="AQ96" s="61">
        <f t="shared" si="590"/>
        <v>0</v>
      </c>
      <c r="AR96" s="106"/>
      <c r="AS96" s="106"/>
      <c r="AT96" s="106"/>
      <c r="AU96" s="106"/>
      <c r="AV96" s="106"/>
      <c r="AW96" s="106"/>
      <c r="AX96" s="126"/>
      <c r="AY96" s="31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</row>
    <row r="97" spans="1:70" ht="30" hidden="1" customHeight="1">
      <c r="A97" s="49">
        <v>2023</v>
      </c>
      <c r="B97" s="50">
        <v>8309</v>
      </c>
      <c r="C97" s="121" t="s">
        <v>58</v>
      </c>
      <c r="D97" s="97">
        <v>2000</v>
      </c>
      <c r="E97" s="97">
        <v>2500</v>
      </c>
      <c r="F97" s="97">
        <v>259</v>
      </c>
      <c r="G97" s="97"/>
      <c r="H97" s="122" t="str">
        <f>VLOOKUP(F97,COG!$B$2:$C$858,2,FALSE)</f>
        <v>Otros productos quimicos</v>
      </c>
      <c r="I97" s="53">
        <f t="shared" ref="I97:J97" si="591">I98</f>
        <v>0</v>
      </c>
      <c r="J97" s="53">
        <f t="shared" si="591"/>
        <v>0</v>
      </c>
      <c r="K97" s="53">
        <f t="shared" si="1"/>
        <v>0</v>
      </c>
      <c r="L97" s="53">
        <f t="shared" ref="L97:M97" si="592">L98</f>
        <v>0</v>
      </c>
      <c r="M97" s="53">
        <f t="shared" si="592"/>
        <v>0</v>
      </c>
      <c r="N97" s="53">
        <f t="shared" si="533"/>
        <v>0</v>
      </c>
      <c r="O97" s="53">
        <f t="shared" si="3"/>
        <v>0</v>
      </c>
      <c r="P97" s="53">
        <f t="shared" ref="P97:Q97" si="593">P98</f>
        <v>0</v>
      </c>
      <c r="Q97" s="53">
        <f t="shared" si="593"/>
        <v>0</v>
      </c>
      <c r="R97" s="53">
        <f t="shared" si="4"/>
        <v>0</v>
      </c>
      <c r="S97" s="53">
        <f t="shared" ref="S97:T97" si="594">S98</f>
        <v>0</v>
      </c>
      <c r="T97" s="53">
        <f t="shared" si="594"/>
        <v>0</v>
      </c>
      <c r="U97" s="53">
        <f t="shared" si="536"/>
        <v>0</v>
      </c>
      <c r="V97" s="53">
        <f t="shared" si="6"/>
        <v>0</v>
      </c>
      <c r="W97" s="53">
        <f t="shared" ref="W97:X97" si="595">W98</f>
        <v>0</v>
      </c>
      <c r="X97" s="53">
        <f t="shared" si="595"/>
        <v>0</v>
      </c>
      <c r="Y97" s="53">
        <f t="shared" si="538"/>
        <v>0</v>
      </c>
      <c r="Z97" s="53">
        <f t="shared" ref="Z97:AA97" si="596">Z98</f>
        <v>0</v>
      </c>
      <c r="AA97" s="53">
        <f t="shared" si="596"/>
        <v>0</v>
      </c>
      <c r="AB97" s="53">
        <f t="shared" si="540"/>
        <v>0</v>
      </c>
      <c r="AC97" s="53">
        <f t="shared" si="541"/>
        <v>0</v>
      </c>
      <c r="AD97" s="53">
        <f t="shared" ref="AD97:AE97" si="597">AD98</f>
        <v>0</v>
      </c>
      <c r="AE97" s="53">
        <f t="shared" si="597"/>
        <v>0</v>
      </c>
      <c r="AF97" s="53">
        <f t="shared" si="10"/>
        <v>0</v>
      </c>
      <c r="AG97" s="53">
        <f t="shared" ref="AG97:AH97" si="598">AG98</f>
        <v>0</v>
      </c>
      <c r="AH97" s="53">
        <f t="shared" si="598"/>
        <v>0</v>
      </c>
      <c r="AI97" s="53">
        <f t="shared" si="544"/>
        <v>0</v>
      </c>
      <c r="AJ97" s="53">
        <f t="shared" si="12"/>
        <v>0</v>
      </c>
      <c r="AK97" s="53">
        <f t="shared" ref="AK97:AQ97" si="599">I97-P97-W97-AD97</f>
        <v>0</v>
      </c>
      <c r="AL97" s="53">
        <f t="shared" si="599"/>
        <v>0</v>
      </c>
      <c r="AM97" s="53">
        <f t="shared" si="599"/>
        <v>0</v>
      </c>
      <c r="AN97" s="53">
        <f t="shared" si="599"/>
        <v>0</v>
      </c>
      <c r="AO97" s="53">
        <f t="shared" si="599"/>
        <v>0</v>
      </c>
      <c r="AP97" s="53">
        <f t="shared" si="599"/>
        <v>0</v>
      </c>
      <c r="AQ97" s="53">
        <f t="shared" si="599"/>
        <v>0</v>
      </c>
      <c r="AR97" s="100"/>
      <c r="AS97" s="100"/>
      <c r="AT97" s="100"/>
      <c r="AU97" s="100"/>
      <c r="AV97" s="100"/>
      <c r="AW97" s="100"/>
      <c r="AX97" s="123"/>
      <c r="AY97" s="31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</row>
    <row r="98" spans="1:70" ht="30" hidden="1" customHeight="1">
      <c r="A98" s="57">
        <v>2023</v>
      </c>
      <c r="B98" s="58">
        <v>8309</v>
      </c>
      <c r="C98" s="124" t="s">
        <v>58</v>
      </c>
      <c r="D98" s="103">
        <v>2000</v>
      </c>
      <c r="E98" s="103">
        <v>2500</v>
      </c>
      <c r="F98" s="103">
        <v>259</v>
      </c>
      <c r="G98" s="103">
        <v>25901</v>
      </c>
      <c r="H98" s="125" t="str">
        <f>VLOOKUP(G98,COG!$B$2:$C$858,2,FALSE)</f>
        <v>Otros productos quimicos</v>
      </c>
      <c r="I98" s="61">
        <v>0</v>
      </c>
      <c r="J98" s="61">
        <v>0</v>
      </c>
      <c r="K98" s="61">
        <f t="shared" si="1"/>
        <v>0</v>
      </c>
      <c r="L98" s="61">
        <v>0</v>
      </c>
      <c r="M98" s="61">
        <v>0</v>
      </c>
      <c r="N98" s="61">
        <f t="shared" si="533"/>
        <v>0</v>
      </c>
      <c r="O98" s="61">
        <f t="shared" si="3"/>
        <v>0</v>
      </c>
      <c r="P98" s="61"/>
      <c r="Q98" s="61">
        <v>0</v>
      </c>
      <c r="R98" s="61">
        <f t="shared" si="4"/>
        <v>0</v>
      </c>
      <c r="S98" s="61">
        <v>0</v>
      </c>
      <c r="T98" s="61">
        <v>0</v>
      </c>
      <c r="U98" s="61">
        <f t="shared" si="536"/>
        <v>0</v>
      </c>
      <c r="V98" s="61">
        <f t="shared" si="6"/>
        <v>0</v>
      </c>
      <c r="W98" s="61">
        <v>0</v>
      </c>
      <c r="X98" s="61">
        <v>0</v>
      </c>
      <c r="Y98" s="61">
        <f t="shared" si="538"/>
        <v>0</v>
      </c>
      <c r="Z98" s="61">
        <v>0</v>
      </c>
      <c r="AA98" s="61">
        <v>0</v>
      </c>
      <c r="AB98" s="61">
        <f t="shared" si="540"/>
        <v>0</v>
      </c>
      <c r="AC98" s="61">
        <f t="shared" si="541"/>
        <v>0</v>
      </c>
      <c r="AD98" s="61">
        <v>0</v>
      </c>
      <c r="AE98" s="61">
        <v>0</v>
      </c>
      <c r="AF98" s="61">
        <f t="shared" si="10"/>
        <v>0</v>
      </c>
      <c r="AG98" s="61">
        <v>0</v>
      </c>
      <c r="AH98" s="61">
        <v>0</v>
      </c>
      <c r="AI98" s="61">
        <f t="shared" si="544"/>
        <v>0</v>
      </c>
      <c r="AJ98" s="61">
        <f t="shared" si="12"/>
        <v>0</v>
      </c>
      <c r="AK98" s="61">
        <f t="shared" ref="AK98:AQ98" si="600">I98-P98-W98-AD98</f>
        <v>0</v>
      </c>
      <c r="AL98" s="61">
        <f t="shared" si="600"/>
        <v>0</v>
      </c>
      <c r="AM98" s="61">
        <f t="shared" si="600"/>
        <v>0</v>
      </c>
      <c r="AN98" s="61">
        <f t="shared" si="600"/>
        <v>0</v>
      </c>
      <c r="AO98" s="61">
        <f t="shared" si="600"/>
        <v>0</v>
      </c>
      <c r="AP98" s="61">
        <f t="shared" si="600"/>
        <v>0</v>
      </c>
      <c r="AQ98" s="61">
        <f t="shared" si="600"/>
        <v>0</v>
      </c>
      <c r="AR98" s="103"/>
      <c r="AS98" s="106"/>
      <c r="AT98" s="106"/>
      <c r="AU98" s="106"/>
      <c r="AV98" s="106"/>
      <c r="AW98" s="106"/>
      <c r="AX98" s="126"/>
      <c r="AY98" s="31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</row>
    <row r="99" spans="1:70" ht="30" hidden="1" customHeight="1">
      <c r="A99" s="42">
        <v>2023</v>
      </c>
      <c r="B99" s="43">
        <v>8309</v>
      </c>
      <c r="C99" s="117" t="s">
        <v>58</v>
      </c>
      <c r="D99" s="90">
        <v>2000</v>
      </c>
      <c r="E99" s="90">
        <v>2700</v>
      </c>
      <c r="F99" s="90"/>
      <c r="G99" s="90"/>
      <c r="H99" s="118" t="str">
        <f>VLOOKUP(E99,COG!$B$2:$C$858,2,FALSE)</f>
        <v>Vestuario, blancos, prendas de protección y artículos deportivos</v>
      </c>
      <c r="I99" s="119">
        <f t="shared" ref="I99:J99" si="601">I100+I103</f>
        <v>0</v>
      </c>
      <c r="J99" s="119">
        <f t="shared" si="601"/>
        <v>0</v>
      </c>
      <c r="K99" s="119">
        <f t="shared" si="1"/>
        <v>0</v>
      </c>
      <c r="L99" s="119">
        <f t="shared" ref="L99:M99" si="602">L100+L103</f>
        <v>0</v>
      </c>
      <c r="M99" s="119">
        <f t="shared" si="602"/>
        <v>0</v>
      </c>
      <c r="N99" s="119">
        <f t="shared" si="533"/>
        <v>0</v>
      </c>
      <c r="O99" s="119">
        <f t="shared" si="3"/>
        <v>0</v>
      </c>
      <c r="P99" s="119">
        <f t="shared" ref="P99:Q99" si="603">P100+P103</f>
        <v>0</v>
      </c>
      <c r="Q99" s="119">
        <f t="shared" si="603"/>
        <v>0</v>
      </c>
      <c r="R99" s="119">
        <f t="shared" si="4"/>
        <v>0</v>
      </c>
      <c r="S99" s="119">
        <f t="shared" ref="S99:T99" si="604">S100+S103</f>
        <v>0</v>
      </c>
      <c r="T99" s="119">
        <f t="shared" si="604"/>
        <v>0</v>
      </c>
      <c r="U99" s="119">
        <f t="shared" si="536"/>
        <v>0</v>
      </c>
      <c r="V99" s="119">
        <f t="shared" si="6"/>
        <v>0</v>
      </c>
      <c r="W99" s="119">
        <f t="shared" ref="W99:X99" si="605">W100+W103</f>
        <v>0</v>
      </c>
      <c r="X99" s="119">
        <f t="shared" si="605"/>
        <v>0</v>
      </c>
      <c r="Y99" s="119">
        <f t="shared" si="538"/>
        <v>0</v>
      </c>
      <c r="Z99" s="119">
        <f t="shared" ref="Z99:AA99" si="606">Z100+Z103</f>
        <v>0</v>
      </c>
      <c r="AA99" s="119">
        <f t="shared" si="606"/>
        <v>0</v>
      </c>
      <c r="AB99" s="119">
        <f t="shared" si="540"/>
        <v>0</v>
      </c>
      <c r="AC99" s="119">
        <f t="shared" si="541"/>
        <v>0</v>
      </c>
      <c r="AD99" s="119">
        <f t="shared" ref="AD99:AE99" si="607">AD100+AD103</f>
        <v>0</v>
      </c>
      <c r="AE99" s="119">
        <f t="shared" si="607"/>
        <v>0</v>
      </c>
      <c r="AF99" s="119">
        <f t="shared" si="10"/>
        <v>0</v>
      </c>
      <c r="AG99" s="119">
        <f t="shared" ref="AG99:AH99" si="608">AG100+AG103</f>
        <v>0</v>
      </c>
      <c r="AH99" s="119">
        <f t="shared" si="608"/>
        <v>0</v>
      </c>
      <c r="AI99" s="119">
        <f t="shared" si="544"/>
        <v>0</v>
      </c>
      <c r="AJ99" s="119">
        <f t="shared" si="12"/>
        <v>0</v>
      </c>
      <c r="AK99" s="119">
        <f t="shared" ref="AK99:AL99" si="609">AK100+AK103</f>
        <v>0</v>
      </c>
      <c r="AL99" s="119">
        <f t="shared" si="609"/>
        <v>0</v>
      </c>
      <c r="AM99" s="119">
        <f>K99-R99-Y99-AF99</f>
        <v>0</v>
      </c>
      <c r="AN99" s="119">
        <f t="shared" ref="AN99:AO99" si="610">AN100+AN103</f>
        <v>0</v>
      </c>
      <c r="AO99" s="119">
        <f t="shared" si="610"/>
        <v>0</v>
      </c>
      <c r="AP99" s="119">
        <f t="shared" ref="AP99:AQ99" si="611">N99-U99-AB99-AI99</f>
        <v>0</v>
      </c>
      <c r="AQ99" s="119">
        <f t="shared" si="611"/>
        <v>0</v>
      </c>
      <c r="AR99" s="94"/>
      <c r="AS99" s="94"/>
      <c r="AT99" s="94"/>
      <c r="AU99" s="94"/>
      <c r="AV99" s="94"/>
      <c r="AW99" s="94"/>
      <c r="AX99" s="120"/>
      <c r="AY99" s="31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</row>
    <row r="100" spans="1:70" ht="30" hidden="1" customHeight="1">
      <c r="A100" s="49">
        <v>2023</v>
      </c>
      <c r="B100" s="50">
        <v>8309</v>
      </c>
      <c r="C100" s="121" t="s">
        <v>58</v>
      </c>
      <c r="D100" s="97">
        <v>2000</v>
      </c>
      <c r="E100" s="97">
        <v>2700</v>
      </c>
      <c r="F100" s="97">
        <v>271</v>
      </c>
      <c r="G100" s="97"/>
      <c r="H100" s="122" t="str">
        <f>VLOOKUP(F100,COG!$B$2:$C$858,2,FALSE)</f>
        <v>Vestuario y uniformes</v>
      </c>
      <c r="I100" s="53">
        <f>I101+I102</f>
        <v>0</v>
      </c>
      <c r="J100" s="53">
        <f>J101</f>
        <v>0</v>
      </c>
      <c r="K100" s="53">
        <f t="shared" si="1"/>
        <v>0</v>
      </c>
      <c r="L100" s="53">
        <f>L101+L102</f>
        <v>0</v>
      </c>
      <c r="M100" s="53">
        <f>M101</f>
        <v>0</v>
      </c>
      <c r="N100" s="53">
        <f t="shared" si="533"/>
        <v>0</v>
      </c>
      <c r="O100" s="53">
        <f t="shared" si="3"/>
        <v>0</v>
      </c>
      <c r="P100" s="53">
        <f>P101+P102</f>
        <v>0</v>
      </c>
      <c r="Q100" s="53">
        <f>Q101</f>
        <v>0</v>
      </c>
      <c r="R100" s="53">
        <f t="shared" si="4"/>
        <v>0</v>
      </c>
      <c r="S100" s="53">
        <f>S101+S102</f>
        <v>0</v>
      </c>
      <c r="T100" s="53">
        <f>T101</f>
        <v>0</v>
      </c>
      <c r="U100" s="53">
        <f t="shared" si="536"/>
        <v>0</v>
      </c>
      <c r="V100" s="53">
        <f t="shared" si="6"/>
        <v>0</v>
      </c>
      <c r="W100" s="53">
        <f t="shared" ref="W100:X100" si="612">W101</f>
        <v>0</v>
      </c>
      <c r="X100" s="53">
        <f t="shared" si="612"/>
        <v>0</v>
      </c>
      <c r="Y100" s="53">
        <f t="shared" si="538"/>
        <v>0</v>
      </c>
      <c r="Z100" s="53">
        <f t="shared" ref="Z100:AA100" si="613">Z101</f>
        <v>0</v>
      </c>
      <c r="AA100" s="53">
        <f t="shared" si="613"/>
        <v>0</v>
      </c>
      <c r="AB100" s="53">
        <f t="shared" si="540"/>
        <v>0</v>
      </c>
      <c r="AC100" s="53">
        <f t="shared" si="541"/>
        <v>0</v>
      </c>
      <c r="AD100" s="53">
        <f>AD101+AD102</f>
        <v>0</v>
      </c>
      <c r="AE100" s="53">
        <f>AE101</f>
        <v>0</v>
      </c>
      <c r="AF100" s="53">
        <f t="shared" si="10"/>
        <v>0</v>
      </c>
      <c r="AG100" s="53">
        <f>AG101+AG102</f>
        <v>0</v>
      </c>
      <c r="AH100" s="53">
        <f>AH101</f>
        <v>0</v>
      </c>
      <c r="AI100" s="53">
        <f t="shared" si="544"/>
        <v>0</v>
      </c>
      <c r="AJ100" s="53">
        <f t="shared" si="12"/>
        <v>0</v>
      </c>
      <c r="AK100" s="53">
        <f t="shared" ref="AK100:AQ100" si="614">I100-P100-W100-AD100</f>
        <v>0</v>
      </c>
      <c r="AL100" s="53">
        <f t="shared" si="614"/>
        <v>0</v>
      </c>
      <c r="AM100" s="53">
        <f t="shared" si="614"/>
        <v>0</v>
      </c>
      <c r="AN100" s="53">
        <f t="shared" si="614"/>
        <v>0</v>
      </c>
      <c r="AO100" s="53">
        <f t="shared" si="614"/>
        <v>0</v>
      </c>
      <c r="AP100" s="53">
        <f t="shared" si="614"/>
        <v>0</v>
      </c>
      <c r="AQ100" s="53">
        <f t="shared" si="614"/>
        <v>0</v>
      </c>
      <c r="AR100" s="100"/>
      <c r="AS100" s="100"/>
      <c r="AT100" s="100"/>
      <c r="AU100" s="100"/>
      <c r="AV100" s="100"/>
      <c r="AW100" s="100"/>
      <c r="AX100" s="123"/>
      <c r="AY100" s="31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</row>
    <row r="101" spans="1:70" ht="30" hidden="1" customHeight="1">
      <c r="A101" s="57">
        <v>2023</v>
      </c>
      <c r="B101" s="58">
        <v>8309</v>
      </c>
      <c r="C101" s="124" t="s">
        <v>58</v>
      </c>
      <c r="D101" s="103">
        <v>2000</v>
      </c>
      <c r="E101" s="103">
        <v>2700</v>
      </c>
      <c r="F101" s="103">
        <v>271</v>
      </c>
      <c r="G101" s="103">
        <v>27101</v>
      </c>
      <c r="H101" s="125" t="str">
        <f>VLOOKUP(G101,COG!$B$2:$C$858,2,FALSE)</f>
        <v>Vestuario y uniformes</v>
      </c>
      <c r="I101" s="61">
        <v>0</v>
      </c>
      <c r="J101" s="61">
        <v>0</v>
      </c>
      <c r="K101" s="61">
        <f t="shared" si="1"/>
        <v>0</v>
      </c>
      <c r="L101" s="61"/>
      <c r="M101" s="61">
        <v>0</v>
      </c>
      <c r="N101" s="61">
        <f t="shared" si="533"/>
        <v>0</v>
      </c>
      <c r="O101" s="61">
        <f t="shared" si="3"/>
        <v>0</v>
      </c>
      <c r="P101" s="61"/>
      <c r="Q101" s="61">
        <v>0</v>
      </c>
      <c r="R101" s="61">
        <f t="shared" si="4"/>
        <v>0</v>
      </c>
      <c r="S101" s="61"/>
      <c r="T101" s="61">
        <v>0</v>
      </c>
      <c r="U101" s="61">
        <f t="shared" si="536"/>
        <v>0</v>
      </c>
      <c r="V101" s="61">
        <f t="shared" si="6"/>
        <v>0</v>
      </c>
      <c r="W101" s="61">
        <v>0</v>
      </c>
      <c r="X101" s="61">
        <v>0</v>
      </c>
      <c r="Y101" s="61">
        <f t="shared" si="538"/>
        <v>0</v>
      </c>
      <c r="Z101" s="61">
        <v>0</v>
      </c>
      <c r="AA101" s="61">
        <v>0</v>
      </c>
      <c r="AB101" s="61">
        <f t="shared" si="540"/>
        <v>0</v>
      </c>
      <c r="AC101" s="61">
        <f t="shared" si="541"/>
        <v>0</v>
      </c>
      <c r="AD101" s="61">
        <v>0</v>
      </c>
      <c r="AE101" s="61">
        <v>0</v>
      </c>
      <c r="AF101" s="61">
        <f t="shared" si="10"/>
        <v>0</v>
      </c>
      <c r="AG101" s="61">
        <v>0</v>
      </c>
      <c r="AH101" s="61">
        <v>0</v>
      </c>
      <c r="AI101" s="61">
        <f t="shared" si="544"/>
        <v>0</v>
      </c>
      <c r="AJ101" s="61">
        <f t="shared" si="12"/>
        <v>0</v>
      </c>
      <c r="AK101" s="61">
        <f t="shared" ref="AK101:AQ101" si="615">I101-P101-W101-AD101</f>
        <v>0</v>
      </c>
      <c r="AL101" s="61">
        <f t="shared" si="615"/>
        <v>0</v>
      </c>
      <c r="AM101" s="61">
        <f t="shared" si="615"/>
        <v>0</v>
      </c>
      <c r="AN101" s="61">
        <f t="shared" si="615"/>
        <v>0</v>
      </c>
      <c r="AO101" s="61">
        <f t="shared" si="615"/>
        <v>0</v>
      </c>
      <c r="AP101" s="61">
        <f t="shared" si="615"/>
        <v>0</v>
      </c>
      <c r="AQ101" s="61">
        <f t="shared" si="615"/>
        <v>0</v>
      </c>
      <c r="AR101" s="106"/>
      <c r="AS101" s="106"/>
      <c r="AT101" s="106"/>
      <c r="AU101" s="106"/>
      <c r="AV101" s="106"/>
      <c r="AW101" s="106"/>
      <c r="AX101" s="126"/>
      <c r="AY101" s="31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</row>
    <row r="102" spans="1:70" ht="30" hidden="1" customHeight="1">
      <c r="A102" s="57">
        <v>2023</v>
      </c>
      <c r="B102" s="58">
        <v>8309</v>
      </c>
      <c r="C102" s="124" t="s">
        <v>58</v>
      </c>
      <c r="D102" s="103">
        <v>2000</v>
      </c>
      <c r="E102" s="103">
        <v>2700</v>
      </c>
      <c r="F102" s="103">
        <v>271</v>
      </c>
      <c r="G102" s="103">
        <v>27101</v>
      </c>
      <c r="H102" s="125" t="str">
        <f>VLOOKUP(G102,COG!$B$2:$C$858,2,FALSE)</f>
        <v>Vestuario y uniformes</v>
      </c>
      <c r="I102" s="61">
        <v>0</v>
      </c>
      <c r="J102" s="61">
        <v>0</v>
      </c>
      <c r="K102" s="61">
        <f t="shared" si="1"/>
        <v>0</v>
      </c>
      <c r="L102" s="61"/>
      <c r="M102" s="61">
        <v>0</v>
      </c>
      <c r="N102" s="61">
        <f t="shared" si="533"/>
        <v>0</v>
      </c>
      <c r="O102" s="61">
        <f t="shared" si="3"/>
        <v>0</v>
      </c>
      <c r="P102" s="61"/>
      <c r="Q102" s="61">
        <v>0</v>
      </c>
      <c r="R102" s="61">
        <f t="shared" si="4"/>
        <v>0</v>
      </c>
      <c r="S102" s="61"/>
      <c r="T102" s="61">
        <v>0</v>
      </c>
      <c r="U102" s="61">
        <f t="shared" si="536"/>
        <v>0</v>
      </c>
      <c r="V102" s="61">
        <f t="shared" si="6"/>
        <v>0</v>
      </c>
      <c r="W102" s="61">
        <v>0</v>
      </c>
      <c r="X102" s="61">
        <v>0</v>
      </c>
      <c r="Y102" s="61">
        <f t="shared" si="538"/>
        <v>0</v>
      </c>
      <c r="Z102" s="61">
        <v>0</v>
      </c>
      <c r="AA102" s="61">
        <v>0</v>
      </c>
      <c r="AB102" s="61">
        <f t="shared" si="540"/>
        <v>0</v>
      </c>
      <c r="AC102" s="61">
        <f t="shared" si="541"/>
        <v>0</v>
      </c>
      <c r="AD102" s="61">
        <v>0</v>
      </c>
      <c r="AE102" s="61">
        <v>0</v>
      </c>
      <c r="AF102" s="61">
        <f t="shared" si="10"/>
        <v>0</v>
      </c>
      <c r="AG102" s="61">
        <v>0</v>
      </c>
      <c r="AH102" s="61">
        <v>0</v>
      </c>
      <c r="AI102" s="61">
        <f t="shared" si="544"/>
        <v>0</v>
      </c>
      <c r="AJ102" s="61">
        <f t="shared" si="12"/>
        <v>0</v>
      </c>
      <c r="AK102" s="61">
        <f t="shared" ref="AK102:AQ102" si="616">I102-P102-W102-AD102</f>
        <v>0</v>
      </c>
      <c r="AL102" s="61">
        <f t="shared" si="616"/>
        <v>0</v>
      </c>
      <c r="AM102" s="61">
        <f t="shared" si="616"/>
        <v>0</v>
      </c>
      <c r="AN102" s="61">
        <f t="shared" si="616"/>
        <v>0</v>
      </c>
      <c r="AO102" s="61">
        <f t="shared" si="616"/>
        <v>0</v>
      </c>
      <c r="AP102" s="61">
        <f t="shared" si="616"/>
        <v>0</v>
      </c>
      <c r="AQ102" s="61">
        <f t="shared" si="616"/>
        <v>0</v>
      </c>
      <c r="AR102" s="106"/>
      <c r="AS102" s="106"/>
      <c r="AT102" s="106"/>
      <c r="AU102" s="106"/>
      <c r="AV102" s="106"/>
      <c r="AW102" s="106"/>
      <c r="AX102" s="126"/>
      <c r="AY102" s="31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</row>
    <row r="103" spans="1:70" ht="15.75" hidden="1" customHeight="1">
      <c r="A103" s="49">
        <v>2023</v>
      </c>
      <c r="B103" s="50">
        <v>8309</v>
      </c>
      <c r="C103" s="121" t="s">
        <v>58</v>
      </c>
      <c r="D103" s="97">
        <v>2000</v>
      </c>
      <c r="E103" s="97">
        <v>2700</v>
      </c>
      <c r="F103" s="97">
        <v>272</v>
      </c>
      <c r="G103" s="97"/>
      <c r="H103" s="122" t="str">
        <f>VLOOKUP(F103,COG!$B$2:$C$858,2,FALSE)</f>
        <v>Prendas de seguridad y protección personal</v>
      </c>
      <c r="I103" s="53">
        <f t="shared" ref="I103:J103" si="617">I104</f>
        <v>0</v>
      </c>
      <c r="J103" s="53">
        <f t="shared" si="617"/>
        <v>0</v>
      </c>
      <c r="K103" s="53">
        <f t="shared" si="1"/>
        <v>0</v>
      </c>
      <c r="L103" s="53">
        <f t="shared" ref="L103:M103" si="618">L104</f>
        <v>0</v>
      </c>
      <c r="M103" s="53">
        <f t="shared" si="618"/>
        <v>0</v>
      </c>
      <c r="N103" s="53">
        <f t="shared" si="533"/>
        <v>0</v>
      </c>
      <c r="O103" s="53">
        <f t="shared" si="3"/>
        <v>0</v>
      </c>
      <c r="P103" s="53">
        <f t="shared" ref="P103:Q103" si="619">P104</f>
        <v>0</v>
      </c>
      <c r="Q103" s="53">
        <f t="shared" si="619"/>
        <v>0</v>
      </c>
      <c r="R103" s="53">
        <f t="shared" si="4"/>
        <v>0</v>
      </c>
      <c r="S103" s="53">
        <f t="shared" ref="S103:T103" si="620">S104</f>
        <v>0</v>
      </c>
      <c r="T103" s="53">
        <f t="shared" si="620"/>
        <v>0</v>
      </c>
      <c r="U103" s="53">
        <f t="shared" si="536"/>
        <v>0</v>
      </c>
      <c r="V103" s="53">
        <f t="shared" si="6"/>
        <v>0</v>
      </c>
      <c r="W103" s="53">
        <f t="shared" ref="W103:X103" si="621">W104</f>
        <v>0</v>
      </c>
      <c r="X103" s="53">
        <f t="shared" si="621"/>
        <v>0</v>
      </c>
      <c r="Y103" s="53">
        <f t="shared" si="538"/>
        <v>0</v>
      </c>
      <c r="Z103" s="53">
        <f t="shared" ref="Z103:AA103" si="622">Z104</f>
        <v>0</v>
      </c>
      <c r="AA103" s="53">
        <f t="shared" si="622"/>
        <v>0</v>
      </c>
      <c r="AB103" s="53">
        <f t="shared" si="540"/>
        <v>0</v>
      </c>
      <c r="AC103" s="53">
        <f t="shared" si="541"/>
        <v>0</v>
      </c>
      <c r="AD103" s="53">
        <f t="shared" ref="AD103:AE103" si="623">AD104</f>
        <v>0</v>
      </c>
      <c r="AE103" s="53">
        <f t="shared" si="623"/>
        <v>0</v>
      </c>
      <c r="AF103" s="53">
        <f t="shared" si="10"/>
        <v>0</v>
      </c>
      <c r="AG103" s="53">
        <f t="shared" ref="AG103:AH103" si="624">AG104</f>
        <v>0</v>
      </c>
      <c r="AH103" s="53">
        <f t="shared" si="624"/>
        <v>0</v>
      </c>
      <c r="AI103" s="53">
        <f t="shared" si="544"/>
        <v>0</v>
      </c>
      <c r="AJ103" s="53">
        <f t="shared" si="12"/>
        <v>0</v>
      </c>
      <c r="AK103" s="53">
        <f t="shared" ref="AK103:AQ103" si="625">I103-P103-W103-AD103</f>
        <v>0</v>
      </c>
      <c r="AL103" s="53">
        <f t="shared" si="625"/>
        <v>0</v>
      </c>
      <c r="AM103" s="53">
        <f t="shared" si="625"/>
        <v>0</v>
      </c>
      <c r="AN103" s="53">
        <f t="shared" si="625"/>
        <v>0</v>
      </c>
      <c r="AO103" s="53">
        <f t="shared" si="625"/>
        <v>0</v>
      </c>
      <c r="AP103" s="53">
        <f t="shared" si="625"/>
        <v>0</v>
      </c>
      <c r="AQ103" s="53">
        <f t="shared" si="625"/>
        <v>0</v>
      </c>
      <c r="AR103" s="100"/>
      <c r="AS103" s="100"/>
      <c r="AT103" s="100"/>
      <c r="AU103" s="100"/>
      <c r="AV103" s="100"/>
      <c r="AW103" s="100"/>
      <c r="AX103" s="123"/>
      <c r="AY103" s="31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</row>
    <row r="104" spans="1:70" ht="15.75" hidden="1" customHeight="1">
      <c r="A104" s="57">
        <v>2023</v>
      </c>
      <c r="B104" s="58">
        <v>8309</v>
      </c>
      <c r="C104" s="124" t="s">
        <v>58</v>
      </c>
      <c r="D104" s="103">
        <v>2000</v>
      </c>
      <c r="E104" s="103">
        <v>2700</v>
      </c>
      <c r="F104" s="103">
        <v>272</v>
      </c>
      <c r="G104" s="103">
        <v>27201</v>
      </c>
      <c r="H104" s="125" t="str">
        <f>VLOOKUP(G104,COG!$B$2:$C$858,2,FALSE)</f>
        <v>Prendas de protección personal</v>
      </c>
      <c r="I104" s="61">
        <v>0</v>
      </c>
      <c r="J104" s="61">
        <v>0</v>
      </c>
      <c r="K104" s="61">
        <f t="shared" si="1"/>
        <v>0</v>
      </c>
      <c r="L104" s="61">
        <v>0</v>
      </c>
      <c r="M104" s="61">
        <v>0</v>
      </c>
      <c r="N104" s="61">
        <f t="shared" si="533"/>
        <v>0</v>
      </c>
      <c r="O104" s="61">
        <f t="shared" si="3"/>
        <v>0</v>
      </c>
      <c r="P104" s="61">
        <v>0</v>
      </c>
      <c r="Q104" s="61">
        <v>0</v>
      </c>
      <c r="R104" s="61">
        <f t="shared" si="4"/>
        <v>0</v>
      </c>
      <c r="S104" s="61">
        <v>0</v>
      </c>
      <c r="T104" s="61">
        <v>0</v>
      </c>
      <c r="U104" s="61">
        <f t="shared" si="536"/>
        <v>0</v>
      </c>
      <c r="V104" s="61">
        <f t="shared" si="6"/>
        <v>0</v>
      </c>
      <c r="W104" s="61">
        <v>0</v>
      </c>
      <c r="X104" s="61">
        <v>0</v>
      </c>
      <c r="Y104" s="61">
        <f t="shared" si="538"/>
        <v>0</v>
      </c>
      <c r="Z104" s="61">
        <v>0</v>
      </c>
      <c r="AA104" s="61">
        <v>0</v>
      </c>
      <c r="AB104" s="61">
        <f t="shared" si="540"/>
        <v>0</v>
      </c>
      <c r="AC104" s="61">
        <f t="shared" si="541"/>
        <v>0</v>
      </c>
      <c r="AD104" s="61">
        <v>0</v>
      </c>
      <c r="AE104" s="61">
        <v>0</v>
      </c>
      <c r="AF104" s="61">
        <f t="shared" si="10"/>
        <v>0</v>
      </c>
      <c r="AG104" s="61">
        <v>0</v>
      </c>
      <c r="AH104" s="61">
        <v>0</v>
      </c>
      <c r="AI104" s="61">
        <f t="shared" si="544"/>
        <v>0</v>
      </c>
      <c r="AJ104" s="61">
        <f t="shared" si="12"/>
        <v>0</v>
      </c>
      <c r="AK104" s="61">
        <f t="shared" ref="AK104:AQ104" si="626">I104-P104-W104-AD104</f>
        <v>0</v>
      </c>
      <c r="AL104" s="61">
        <f t="shared" si="626"/>
        <v>0</v>
      </c>
      <c r="AM104" s="61">
        <f t="shared" si="626"/>
        <v>0</v>
      </c>
      <c r="AN104" s="61">
        <f t="shared" si="626"/>
        <v>0</v>
      </c>
      <c r="AO104" s="61">
        <f t="shared" si="626"/>
        <v>0</v>
      </c>
      <c r="AP104" s="61">
        <f t="shared" si="626"/>
        <v>0</v>
      </c>
      <c r="AQ104" s="61">
        <f t="shared" si="626"/>
        <v>0</v>
      </c>
      <c r="AR104" s="106"/>
      <c r="AS104" s="106"/>
      <c r="AT104" s="106"/>
      <c r="AU104" s="106"/>
      <c r="AV104" s="106"/>
      <c r="AW104" s="106"/>
      <c r="AX104" s="126"/>
      <c r="AY104" s="31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</row>
    <row r="105" spans="1:70" ht="30" hidden="1" customHeight="1">
      <c r="A105" s="42">
        <v>2023</v>
      </c>
      <c r="B105" s="43">
        <v>8309</v>
      </c>
      <c r="C105" s="117" t="s">
        <v>58</v>
      </c>
      <c r="D105" s="90">
        <v>2000</v>
      </c>
      <c r="E105" s="90">
        <v>2800</v>
      </c>
      <c r="F105" s="90"/>
      <c r="G105" s="90"/>
      <c r="H105" s="118" t="str">
        <f>VLOOKUP(E105,COG!$B$2:$C$858,2,FALSE)</f>
        <v>Materiales y suministros para seguridad</v>
      </c>
      <c r="I105" s="119">
        <f t="shared" ref="I105:J105" si="627">I106</f>
        <v>0</v>
      </c>
      <c r="J105" s="119">
        <f t="shared" si="627"/>
        <v>0</v>
      </c>
      <c r="K105" s="119">
        <f t="shared" si="1"/>
        <v>0</v>
      </c>
      <c r="L105" s="119">
        <f t="shared" ref="L105:M105" si="628">L106</f>
        <v>0</v>
      </c>
      <c r="M105" s="119">
        <f t="shared" si="628"/>
        <v>0</v>
      </c>
      <c r="N105" s="119">
        <f t="shared" si="533"/>
        <v>0</v>
      </c>
      <c r="O105" s="119">
        <f t="shared" si="3"/>
        <v>0</v>
      </c>
      <c r="P105" s="119">
        <f t="shared" ref="P105:Q105" si="629">P106</f>
        <v>0</v>
      </c>
      <c r="Q105" s="119">
        <f t="shared" si="629"/>
        <v>0</v>
      </c>
      <c r="R105" s="119">
        <f t="shared" si="4"/>
        <v>0</v>
      </c>
      <c r="S105" s="119">
        <f t="shared" ref="S105:T105" si="630">S106</f>
        <v>0</v>
      </c>
      <c r="T105" s="119">
        <f t="shared" si="630"/>
        <v>0</v>
      </c>
      <c r="U105" s="119">
        <f t="shared" si="536"/>
        <v>0</v>
      </c>
      <c r="V105" s="119">
        <f t="shared" si="6"/>
        <v>0</v>
      </c>
      <c r="W105" s="119">
        <f t="shared" ref="W105:X105" si="631">W106</f>
        <v>0</v>
      </c>
      <c r="X105" s="119">
        <f t="shared" si="631"/>
        <v>0</v>
      </c>
      <c r="Y105" s="119">
        <f t="shared" si="538"/>
        <v>0</v>
      </c>
      <c r="Z105" s="119">
        <f t="shared" ref="Z105:AA105" si="632">Z106</f>
        <v>0</v>
      </c>
      <c r="AA105" s="119">
        <f t="shared" si="632"/>
        <v>0</v>
      </c>
      <c r="AB105" s="119">
        <f t="shared" si="540"/>
        <v>0</v>
      </c>
      <c r="AC105" s="119">
        <f t="shared" si="541"/>
        <v>0</v>
      </c>
      <c r="AD105" s="119">
        <f t="shared" ref="AD105:AE105" si="633">AD106</f>
        <v>0</v>
      </c>
      <c r="AE105" s="119">
        <f t="shared" si="633"/>
        <v>0</v>
      </c>
      <c r="AF105" s="119">
        <f t="shared" si="10"/>
        <v>0</v>
      </c>
      <c r="AG105" s="119">
        <f t="shared" ref="AG105:AH105" si="634">AG106</f>
        <v>0</v>
      </c>
      <c r="AH105" s="119">
        <f t="shared" si="634"/>
        <v>0</v>
      </c>
      <c r="AI105" s="119">
        <f t="shared" si="544"/>
        <v>0</v>
      </c>
      <c r="AJ105" s="119">
        <f t="shared" si="12"/>
        <v>0</v>
      </c>
      <c r="AK105" s="119">
        <f t="shared" ref="AK105:AL105" si="635">AK106</f>
        <v>0</v>
      </c>
      <c r="AL105" s="119">
        <f t="shared" si="635"/>
        <v>0</v>
      </c>
      <c r="AM105" s="119">
        <f>K105-R105-Y105-AF105</f>
        <v>0</v>
      </c>
      <c r="AN105" s="119">
        <f t="shared" ref="AN105:AO105" si="636">AN106</f>
        <v>0</v>
      </c>
      <c r="AO105" s="119">
        <f t="shared" si="636"/>
        <v>0</v>
      </c>
      <c r="AP105" s="119">
        <f t="shared" ref="AP105:AQ105" si="637">N105-U105-AB105-AI105</f>
        <v>0</v>
      </c>
      <c r="AQ105" s="119">
        <f t="shared" si="637"/>
        <v>0</v>
      </c>
      <c r="AR105" s="94"/>
      <c r="AS105" s="94"/>
      <c r="AT105" s="94"/>
      <c r="AU105" s="94"/>
      <c r="AV105" s="94"/>
      <c r="AW105" s="94"/>
      <c r="AX105" s="120"/>
      <c r="AY105" s="31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</row>
    <row r="106" spans="1:70" ht="30" hidden="1" customHeight="1">
      <c r="A106" s="49">
        <v>2023</v>
      </c>
      <c r="B106" s="50">
        <v>8309</v>
      </c>
      <c r="C106" s="121" t="s">
        <v>58</v>
      </c>
      <c r="D106" s="97">
        <v>2000</v>
      </c>
      <c r="E106" s="97">
        <v>2800</v>
      </c>
      <c r="F106" s="97">
        <v>282</v>
      </c>
      <c r="G106" s="97"/>
      <c r="H106" s="122" t="str">
        <f>VLOOKUP(F106,COG!$B$2:$C$858,2,FALSE)</f>
        <v>Materiales de seguridad pública</v>
      </c>
      <c r="I106" s="53">
        <f t="shared" ref="I106:J106" si="638">I107</f>
        <v>0</v>
      </c>
      <c r="J106" s="53">
        <f t="shared" si="638"/>
        <v>0</v>
      </c>
      <c r="K106" s="53">
        <f t="shared" si="1"/>
        <v>0</v>
      </c>
      <c r="L106" s="53">
        <f t="shared" ref="L106:M106" si="639">L107</f>
        <v>0</v>
      </c>
      <c r="M106" s="53">
        <f t="shared" si="639"/>
        <v>0</v>
      </c>
      <c r="N106" s="53">
        <f t="shared" si="533"/>
        <v>0</v>
      </c>
      <c r="O106" s="53">
        <f t="shared" si="3"/>
        <v>0</v>
      </c>
      <c r="P106" s="53">
        <f t="shared" ref="P106:Q106" si="640">P107</f>
        <v>0</v>
      </c>
      <c r="Q106" s="53">
        <f t="shared" si="640"/>
        <v>0</v>
      </c>
      <c r="R106" s="53">
        <f t="shared" si="4"/>
        <v>0</v>
      </c>
      <c r="S106" s="53">
        <f t="shared" ref="S106:T106" si="641">S107</f>
        <v>0</v>
      </c>
      <c r="T106" s="53">
        <f t="shared" si="641"/>
        <v>0</v>
      </c>
      <c r="U106" s="53">
        <f t="shared" si="536"/>
        <v>0</v>
      </c>
      <c r="V106" s="53">
        <f t="shared" si="6"/>
        <v>0</v>
      </c>
      <c r="W106" s="53">
        <f t="shared" ref="W106:X106" si="642">W107</f>
        <v>0</v>
      </c>
      <c r="X106" s="53">
        <f t="shared" si="642"/>
        <v>0</v>
      </c>
      <c r="Y106" s="53">
        <f t="shared" si="538"/>
        <v>0</v>
      </c>
      <c r="Z106" s="53">
        <f t="shared" ref="Z106:AA106" si="643">Z107</f>
        <v>0</v>
      </c>
      <c r="AA106" s="53">
        <f t="shared" si="643"/>
        <v>0</v>
      </c>
      <c r="AB106" s="53">
        <f t="shared" si="540"/>
        <v>0</v>
      </c>
      <c r="AC106" s="53">
        <f t="shared" si="541"/>
        <v>0</v>
      </c>
      <c r="AD106" s="53">
        <f t="shared" ref="AD106:AE106" si="644">AD107</f>
        <v>0</v>
      </c>
      <c r="AE106" s="53">
        <f t="shared" si="644"/>
        <v>0</v>
      </c>
      <c r="AF106" s="53">
        <f t="shared" si="10"/>
        <v>0</v>
      </c>
      <c r="AG106" s="53">
        <f t="shared" ref="AG106:AH106" si="645">AG107</f>
        <v>0</v>
      </c>
      <c r="AH106" s="53">
        <f t="shared" si="645"/>
        <v>0</v>
      </c>
      <c r="AI106" s="53">
        <f t="shared" si="544"/>
        <v>0</v>
      </c>
      <c r="AJ106" s="53">
        <f t="shared" si="12"/>
        <v>0</v>
      </c>
      <c r="AK106" s="53">
        <f t="shared" ref="AK106:AQ106" si="646">I106-P106-W106-AD106</f>
        <v>0</v>
      </c>
      <c r="AL106" s="53">
        <f t="shared" si="646"/>
        <v>0</v>
      </c>
      <c r="AM106" s="53">
        <f t="shared" si="646"/>
        <v>0</v>
      </c>
      <c r="AN106" s="53">
        <f t="shared" si="646"/>
        <v>0</v>
      </c>
      <c r="AO106" s="53">
        <f t="shared" si="646"/>
        <v>0</v>
      </c>
      <c r="AP106" s="53">
        <f t="shared" si="646"/>
        <v>0</v>
      </c>
      <c r="AQ106" s="53">
        <f t="shared" si="646"/>
        <v>0</v>
      </c>
      <c r="AR106" s="100"/>
      <c r="AS106" s="100"/>
      <c r="AT106" s="100"/>
      <c r="AU106" s="100"/>
      <c r="AV106" s="100"/>
      <c r="AW106" s="100"/>
      <c r="AX106" s="123"/>
      <c r="AY106" s="31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</row>
    <row r="107" spans="1:70" ht="30" hidden="1" customHeight="1">
      <c r="A107" s="57">
        <v>2023</v>
      </c>
      <c r="B107" s="58">
        <v>8309</v>
      </c>
      <c r="C107" s="124" t="s">
        <v>58</v>
      </c>
      <c r="D107" s="103">
        <v>2000</v>
      </c>
      <c r="E107" s="103">
        <v>2800</v>
      </c>
      <c r="F107" s="103">
        <v>282</v>
      </c>
      <c r="G107" s="103">
        <v>28201</v>
      </c>
      <c r="H107" s="125" t="str">
        <f>VLOOKUP(G107,COG!$B$2:$C$858,2,FALSE)</f>
        <v>Materiales de seguridad pública</v>
      </c>
      <c r="I107" s="61">
        <v>0</v>
      </c>
      <c r="J107" s="61">
        <v>0</v>
      </c>
      <c r="K107" s="61">
        <f t="shared" si="1"/>
        <v>0</v>
      </c>
      <c r="L107" s="61">
        <v>0</v>
      </c>
      <c r="M107" s="61">
        <v>0</v>
      </c>
      <c r="N107" s="61">
        <f t="shared" si="533"/>
        <v>0</v>
      </c>
      <c r="O107" s="61">
        <f t="shared" si="3"/>
        <v>0</v>
      </c>
      <c r="P107" s="61"/>
      <c r="Q107" s="61">
        <v>0</v>
      </c>
      <c r="R107" s="61">
        <f t="shared" si="4"/>
        <v>0</v>
      </c>
      <c r="S107" s="61">
        <v>0</v>
      </c>
      <c r="T107" s="61">
        <v>0</v>
      </c>
      <c r="U107" s="61">
        <f t="shared" si="536"/>
        <v>0</v>
      </c>
      <c r="V107" s="61">
        <f t="shared" si="6"/>
        <v>0</v>
      </c>
      <c r="W107" s="61">
        <v>0</v>
      </c>
      <c r="X107" s="61">
        <v>0</v>
      </c>
      <c r="Y107" s="61">
        <f t="shared" si="538"/>
        <v>0</v>
      </c>
      <c r="Z107" s="61">
        <v>0</v>
      </c>
      <c r="AA107" s="61">
        <v>0</v>
      </c>
      <c r="AB107" s="61">
        <f t="shared" si="540"/>
        <v>0</v>
      </c>
      <c r="AC107" s="61">
        <f t="shared" si="541"/>
        <v>0</v>
      </c>
      <c r="AD107" s="61">
        <v>0</v>
      </c>
      <c r="AE107" s="61">
        <v>0</v>
      </c>
      <c r="AF107" s="61">
        <f t="shared" si="10"/>
        <v>0</v>
      </c>
      <c r="AG107" s="61">
        <v>0</v>
      </c>
      <c r="AH107" s="61">
        <v>0</v>
      </c>
      <c r="AI107" s="61">
        <f t="shared" si="544"/>
        <v>0</v>
      </c>
      <c r="AJ107" s="61">
        <f t="shared" si="12"/>
        <v>0</v>
      </c>
      <c r="AK107" s="61">
        <f t="shared" ref="AK107:AQ107" si="647">I107-P107-W107-AD107</f>
        <v>0</v>
      </c>
      <c r="AL107" s="61">
        <f t="shared" si="647"/>
        <v>0</v>
      </c>
      <c r="AM107" s="61">
        <f t="shared" si="647"/>
        <v>0</v>
      </c>
      <c r="AN107" s="61">
        <f t="shared" si="647"/>
        <v>0</v>
      </c>
      <c r="AO107" s="61">
        <f t="shared" si="647"/>
        <v>0</v>
      </c>
      <c r="AP107" s="61">
        <f t="shared" si="647"/>
        <v>0</v>
      </c>
      <c r="AQ107" s="61">
        <f t="shared" si="647"/>
        <v>0</v>
      </c>
      <c r="AR107" s="106"/>
      <c r="AS107" s="106"/>
      <c r="AT107" s="106"/>
      <c r="AU107" s="106"/>
      <c r="AV107" s="106"/>
      <c r="AW107" s="106"/>
      <c r="AX107" s="126"/>
      <c r="AY107" s="31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</row>
    <row r="108" spans="1:70" ht="24.75" customHeight="1">
      <c r="A108" s="33">
        <v>2023</v>
      </c>
      <c r="B108" s="34">
        <v>8309</v>
      </c>
      <c r="C108" s="35" t="s">
        <v>58</v>
      </c>
      <c r="D108" s="34">
        <v>3000</v>
      </c>
      <c r="E108" s="34"/>
      <c r="F108" s="34"/>
      <c r="G108" s="34"/>
      <c r="H108" s="36" t="str">
        <f>VLOOKUP(D108,COG!$B$2:$C$858,2,FALSE)</f>
        <v xml:space="preserve">Servicios generales </v>
      </c>
      <c r="I108" s="37">
        <f>I109+I112+I118+I115</f>
        <v>0</v>
      </c>
      <c r="J108" s="37">
        <f t="shared" ref="J108" si="648">J109+J112+J118</f>
        <v>0</v>
      </c>
      <c r="K108" s="37">
        <f t="shared" si="1"/>
        <v>0</v>
      </c>
      <c r="L108" s="37">
        <f>L109+L112+L118+L115</f>
        <v>0</v>
      </c>
      <c r="M108" s="37">
        <f t="shared" ref="M108" si="649">M109+M112+M118</f>
        <v>0</v>
      </c>
      <c r="N108" s="37">
        <f t="shared" si="533"/>
        <v>0</v>
      </c>
      <c r="O108" s="37">
        <f t="shared" si="3"/>
        <v>0</v>
      </c>
      <c r="P108" s="37">
        <f t="shared" ref="P108:Q108" si="650">P109+P112+P118</f>
        <v>0</v>
      </c>
      <c r="Q108" s="37">
        <f t="shared" si="650"/>
        <v>0</v>
      </c>
      <c r="R108" s="37">
        <f t="shared" si="4"/>
        <v>0</v>
      </c>
      <c r="S108" s="37">
        <f t="shared" ref="S108:T108" si="651">S109+S112+S118</f>
        <v>0</v>
      </c>
      <c r="T108" s="37">
        <f t="shared" si="651"/>
        <v>0</v>
      </c>
      <c r="U108" s="37">
        <f t="shared" si="536"/>
        <v>0</v>
      </c>
      <c r="V108" s="37">
        <f t="shared" si="6"/>
        <v>0</v>
      </c>
      <c r="W108" s="37">
        <f t="shared" ref="W108:X108" si="652">W109+W112+W118</f>
        <v>0</v>
      </c>
      <c r="X108" s="37">
        <f t="shared" si="652"/>
        <v>0</v>
      </c>
      <c r="Y108" s="37">
        <f t="shared" si="538"/>
        <v>0</v>
      </c>
      <c r="Z108" s="37">
        <f t="shared" ref="Z108:AA108" si="653">Z109+Z112+Z118</f>
        <v>0</v>
      </c>
      <c r="AA108" s="37">
        <f t="shared" si="653"/>
        <v>0</v>
      </c>
      <c r="AB108" s="37">
        <f t="shared" si="540"/>
        <v>0</v>
      </c>
      <c r="AC108" s="37">
        <f t="shared" si="541"/>
        <v>0</v>
      </c>
      <c r="AD108" s="37">
        <f t="shared" ref="AD108:AE108" si="654">AD109+AD112+AD118</f>
        <v>0</v>
      </c>
      <c r="AE108" s="37">
        <f t="shared" si="654"/>
        <v>0</v>
      </c>
      <c r="AF108" s="37">
        <f t="shared" si="10"/>
        <v>0</v>
      </c>
      <c r="AG108" s="37">
        <f t="shared" ref="AG108:AH108" si="655">AG109+AG112+AG118</f>
        <v>0</v>
      </c>
      <c r="AH108" s="37">
        <f t="shared" si="655"/>
        <v>0</v>
      </c>
      <c r="AI108" s="37">
        <f t="shared" si="544"/>
        <v>0</v>
      </c>
      <c r="AJ108" s="37">
        <f t="shared" si="12"/>
        <v>0</v>
      </c>
      <c r="AK108" s="37">
        <f t="shared" ref="AK108:AL108" si="656">AK109+AK112+AK118</f>
        <v>0</v>
      </c>
      <c r="AL108" s="37">
        <f t="shared" si="656"/>
        <v>0</v>
      </c>
      <c r="AM108" s="37">
        <f t="shared" ref="AM108:AM109" si="657">K108-R108-Y108-AF108</f>
        <v>0</v>
      </c>
      <c r="AN108" s="37">
        <f t="shared" ref="AN108:AO108" si="658">AN109+AN112+AN118</f>
        <v>0</v>
      </c>
      <c r="AO108" s="37">
        <f t="shared" si="658"/>
        <v>0</v>
      </c>
      <c r="AP108" s="37">
        <f t="shared" ref="AP108:AQ108" si="659">N108-U108-AB108-AI108</f>
        <v>0</v>
      </c>
      <c r="AQ108" s="37">
        <f t="shared" si="659"/>
        <v>0</v>
      </c>
      <c r="AR108" s="38"/>
      <c r="AS108" s="38"/>
      <c r="AT108" s="38"/>
      <c r="AU108" s="38"/>
      <c r="AV108" s="38"/>
      <c r="AW108" s="38"/>
      <c r="AX108" s="39"/>
      <c r="AY108" s="40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</row>
    <row r="109" spans="1:70" ht="18.75" customHeight="1">
      <c r="A109" s="42">
        <v>2023</v>
      </c>
      <c r="B109" s="43">
        <v>8309</v>
      </c>
      <c r="C109" s="44" t="s">
        <v>58</v>
      </c>
      <c r="D109" s="43">
        <v>3000</v>
      </c>
      <c r="E109" s="43">
        <v>3200</v>
      </c>
      <c r="F109" s="43"/>
      <c r="G109" s="43"/>
      <c r="H109" s="45" t="str">
        <f>VLOOKUP(E109,COG!$B$2:$C$858,2,FALSE)</f>
        <v>Servicios de arrendamiento</v>
      </c>
      <c r="I109" s="46">
        <f t="shared" ref="I109:J109" si="660">I110</f>
        <v>0</v>
      </c>
      <c r="J109" s="46">
        <f t="shared" si="660"/>
        <v>0</v>
      </c>
      <c r="K109" s="46">
        <f t="shared" si="1"/>
        <v>0</v>
      </c>
      <c r="L109" s="46">
        <f t="shared" ref="L109:M109" si="661">L110</f>
        <v>0</v>
      </c>
      <c r="M109" s="46">
        <f t="shared" si="661"/>
        <v>0</v>
      </c>
      <c r="N109" s="46">
        <f t="shared" si="533"/>
        <v>0</v>
      </c>
      <c r="O109" s="46">
        <f t="shared" si="3"/>
        <v>0</v>
      </c>
      <c r="P109" s="46">
        <f t="shared" ref="P109:Q109" si="662">P110</f>
        <v>0</v>
      </c>
      <c r="Q109" s="46">
        <f t="shared" si="662"/>
        <v>0</v>
      </c>
      <c r="R109" s="46">
        <f t="shared" si="4"/>
        <v>0</v>
      </c>
      <c r="S109" s="46">
        <f t="shared" ref="S109:T109" si="663">S110</f>
        <v>0</v>
      </c>
      <c r="T109" s="46">
        <f t="shared" si="663"/>
        <v>0</v>
      </c>
      <c r="U109" s="46">
        <f t="shared" si="536"/>
        <v>0</v>
      </c>
      <c r="V109" s="46">
        <f t="shared" si="6"/>
        <v>0</v>
      </c>
      <c r="W109" s="46">
        <f t="shared" ref="W109:X109" si="664">W110</f>
        <v>0</v>
      </c>
      <c r="X109" s="46">
        <f t="shared" si="664"/>
        <v>0</v>
      </c>
      <c r="Y109" s="46">
        <f t="shared" si="538"/>
        <v>0</v>
      </c>
      <c r="Z109" s="46">
        <f t="shared" ref="Z109:AA109" si="665">Z110</f>
        <v>0</v>
      </c>
      <c r="AA109" s="46">
        <f t="shared" si="665"/>
        <v>0</v>
      </c>
      <c r="AB109" s="46">
        <f t="shared" si="540"/>
        <v>0</v>
      </c>
      <c r="AC109" s="46">
        <f t="shared" si="541"/>
        <v>0</v>
      </c>
      <c r="AD109" s="46">
        <f t="shared" ref="AD109:AE109" si="666">AD110</f>
        <v>0</v>
      </c>
      <c r="AE109" s="46">
        <f t="shared" si="666"/>
        <v>0</v>
      </c>
      <c r="AF109" s="46">
        <f t="shared" si="10"/>
        <v>0</v>
      </c>
      <c r="AG109" s="46">
        <f t="shared" ref="AG109:AH109" si="667">AG110</f>
        <v>0</v>
      </c>
      <c r="AH109" s="46">
        <f t="shared" si="667"/>
        <v>0</v>
      </c>
      <c r="AI109" s="46">
        <f t="shared" si="544"/>
        <v>0</v>
      </c>
      <c r="AJ109" s="46">
        <f t="shared" si="12"/>
        <v>0</v>
      </c>
      <c r="AK109" s="46">
        <f t="shared" ref="AK109:AL109" si="668">AK110</f>
        <v>0</v>
      </c>
      <c r="AL109" s="46">
        <f t="shared" si="668"/>
        <v>0</v>
      </c>
      <c r="AM109" s="46">
        <f t="shared" si="657"/>
        <v>0</v>
      </c>
      <c r="AN109" s="46">
        <f t="shared" ref="AN109:AO109" si="669">AN110</f>
        <v>0</v>
      </c>
      <c r="AO109" s="46">
        <f t="shared" si="669"/>
        <v>0</v>
      </c>
      <c r="AP109" s="46">
        <f t="shared" ref="AP109:AQ109" si="670">N109-U109-AB109-AI109</f>
        <v>0</v>
      </c>
      <c r="AQ109" s="46">
        <f t="shared" si="670"/>
        <v>0</v>
      </c>
      <c r="AR109" s="47"/>
      <c r="AS109" s="47"/>
      <c r="AT109" s="47"/>
      <c r="AU109" s="47"/>
      <c r="AV109" s="47"/>
      <c r="AW109" s="47"/>
      <c r="AX109" s="127"/>
      <c r="AY109" s="40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</row>
    <row r="110" spans="1:70" ht="21" customHeight="1">
      <c r="A110" s="49">
        <v>2023</v>
      </c>
      <c r="B110" s="50">
        <v>8309</v>
      </c>
      <c r="C110" s="51" t="s">
        <v>58</v>
      </c>
      <c r="D110" s="50">
        <v>3000</v>
      </c>
      <c r="E110" s="50">
        <v>3200</v>
      </c>
      <c r="F110" s="50">
        <v>327</v>
      </c>
      <c r="G110" s="50"/>
      <c r="H110" s="52" t="str">
        <f>VLOOKUP(F110,COG!$B$2:$C$858,2,FALSE)</f>
        <v>Arrendamiento de activos intangibles</v>
      </c>
      <c r="I110" s="53">
        <f t="shared" ref="I110:J110" si="671">I111</f>
        <v>0</v>
      </c>
      <c r="J110" s="53">
        <f t="shared" si="671"/>
        <v>0</v>
      </c>
      <c r="K110" s="53">
        <f t="shared" si="1"/>
        <v>0</v>
      </c>
      <c r="L110" s="53">
        <f t="shared" ref="L110:M110" si="672">L111</f>
        <v>0</v>
      </c>
      <c r="M110" s="53">
        <f t="shared" si="672"/>
        <v>0</v>
      </c>
      <c r="N110" s="53">
        <f t="shared" si="533"/>
        <v>0</v>
      </c>
      <c r="O110" s="53">
        <f t="shared" si="3"/>
        <v>0</v>
      </c>
      <c r="P110" s="53">
        <f t="shared" ref="P110:Q110" si="673">P111</f>
        <v>0</v>
      </c>
      <c r="Q110" s="53">
        <f t="shared" si="673"/>
        <v>0</v>
      </c>
      <c r="R110" s="53">
        <f t="shared" si="4"/>
        <v>0</v>
      </c>
      <c r="S110" s="53">
        <f t="shared" ref="S110:T110" si="674">S111</f>
        <v>0</v>
      </c>
      <c r="T110" s="53">
        <f t="shared" si="674"/>
        <v>0</v>
      </c>
      <c r="U110" s="53">
        <f t="shared" si="536"/>
        <v>0</v>
      </c>
      <c r="V110" s="53">
        <f t="shared" si="6"/>
        <v>0</v>
      </c>
      <c r="W110" s="53">
        <f t="shared" ref="W110:X110" si="675">W111</f>
        <v>0</v>
      </c>
      <c r="X110" s="53">
        <f t="shared" si="675"/>
        <v>0</v>
      </c>
      <c r="Y110" s="53">
        <f t="shared" si="538"/>
        <v>0</v>
      </c>
      <c r="Z110" s="53">
        <f t="shared" ref="Z110:AA110" si="676">Z111</f>
        <v>0</v>
      </c>
      <c r="AA110" s="53">
        <f t="shared" si="676"/>
        <v>0</v>
      </c>
      <c r="AB110" s="53">
        <f t="shared" si="540"/>
        <v>0</v>
      </c>
      <c r="AC110" s="53">
        <f t="shared" si="541"/>
        <v>0</v>
      </c>
      <c r="AD110" s="53">
        <f t="shared" ref="AD110:AE110" si="677">AD111</f>
        <v>0</v>
      </c>
      <c r="AE110" s="53">
        <f t="shared" si="677"/>
        <v>0</v>
      </c>
      <c r="AF110" s="53">
        <f t="shared" si="10"/>
        <v>0</v>
      </c>
      <c r="AG110" s="53">
        <f t="shared" ref="AG110:AH110" si="678">AG111</f>
        <v>0</v>
      </c>
      <c r="AH110" s="53">
        <f t="shared" si="678"/>
        <v>0</v>
      </c>
      <c r="AI110" s="53">
        <f t="shared" si="544"/>
        <v>0</v>
      </c>
      <c r="AJ110" s="53">
        <f t="shared" si="12"/>
        <v>0</v>
      </c>
      <c r="AK110" s="53">
        <f t="shared" ref="AK110:AQ110" si="679">I110-P110-W110-AD110</f>
        <v>0</v>
      </c>
      <c r="AL110" s="53">
        <f t="shared" si="679"/>
        <v>0</v>
      </c>
      <c r="AM110" s="53">
        <f t="shared" si="679"/>
        <v>0</v>
      </c>
      <c r="AN110" s="53">
        <f t="shared" si="679"/>
        <v>0</v>
      </c>
      <c r="AO110" s="53">
        <f t="shared" si="679"/>
        <v>0</v>
      </c>
      <c r="AP110" s="53">
        <f t="shared" si="679"/>
        <v>0</v>
      </c>
      <c r="AQ110" s="53">
        <f t="shared" si="679"/>
        <v>0</v>
      </c>
      <c r="AR110" s="54"/>
      <c r="AS110" s="54"/>
      <c r="AT110" s="54"/>
      <c r="AU110" s="54"/>
      <c r="AV110" s="54"/>
      <c r="AW110" s="54"/>
      <c r="AX110" s="128"/>
      <c r="AY110" s="40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</row>
    <row r="111" spans="1:70" ht="24" customHeight="1">
      <c r="A111" s="57">
        <v>2023</v>
      </c>
      <c r="B111" s="58">
        <v>8309</v>
      </c>
      <c r="C111" s="59" t="s">
        <v>58</v>
      </c>
      <c r="D111" s="58">
        <v>3000</v>
      </c>
      <c r="E111" s="58">
        <v>3200</v>
      </c>
      <c r="F111" s="58">
        <v>327</v>
      </c>
      <c r="G111" s="58">
        <v>32701</v>
      </c>
      <c r="H111" s="60" t="str">
        <f>VLOOKUP(G111,COG!$B$2:$C$858,2,FALSE)</f>
        <v>Patentes, derechos de autor, regalías y otros</v>
      </c>
      <c r="I111" s="61">
        <v>0</v>
      </c>
      <c r="J111" s="61">
        <v>0</v>
      </c>
      <c r="K111" s="61">
        <f t="shared" si="1"/>
        <v>0</v>
      </c>
      <c r="L111" s="61">
        <v>0</v>
      </c>
      <c r="M111" s="61">
        <v>0</v>
      </c>
      <c r="N111" s="61">
        <f t="shared" si="533"/>
        <v>0</v>
      </c>
      <c r="O111" s="61">
        <f t="shared" si="3"/>
        <v>0</v>
      </c>
      <c r="P111" s="61">
        <v>0</v>
      </c>
      <c r="Q111" s="61">
        <v>0</v>
      </c>
      <c r="R111" s="61">
        <f t="shared" si="4"/>
        <v>0</v>
      </c>
      <c r="S111" s="61">
        <v>0</v>
      </c>
      <c r="T111" s="61">
        <v>0</v>
      </c>
      <c r="U111" s="61">
        <f t="shared" si="536"/>
        <v>0</v>
      </c>
      <c r="V111" s="61">
        <f t="shared" si="6"/>
        <v>0</v>
      </c>
      <c r="W111" s="61">
        <v>0</v>
      </c>
      <c r="X111" s="61">
        <v>0</v>
      </c>
      <c r="Y111" s="61">
        <f t="shared" si="538"/>
        <v>0</v>
      </c>
      <c r="Z111" s="61">
        <v>0</v>
      </c>
      <c r="AA111" s="61">
        <v>0</v>
      </c>
      <c r="AB111" s="61">
        <f t="shared" si="540"/>
        <v>0</v>
      </c>
      <c r="AC111" s="61">
        <f t="shared" si="541"/>
        <v>0</v>
      </c>
      <c r="AD111" s="61">
        <v>0</v>
      </c>
      <c r="AE111" s="61">
        <v>0</v>
      </c>
      <c r="AF111" s="61">
        <f t="shared" si="10"/>
        <v>0</v>
      </c>
      <c r="AG111" s="61">
        <v>0</v>
      </c>
      <c r="AH111" s="61">
        <v>0</v>
      </c>
      <c r="AI111" s="61">
        <f t="shared" si="544"/>
        <v>0</v>
      </c>
      <c r="AJ111" s="61">
        <f t="shared" si="12"/>
        <v>0</v>
      </c>
      <c r="AK111" s="61">
        <f t="shared" ref="AK111:AQ111" si="680">I111-P111-W111-AD111</f>
        <v>0</v>
      </c>
      <c r="AL111" s="61">
        <f t="shared" si="680"/>
        <v>0</v>
      </c>
      <c r="AM111" s="61">
        <f t="shared" si="680"/>
        <v>0</v>
      </c>
      <c r="AN111" s="61">
        <f t="shared" si="680"/>
        <v>0</v>
      </c>
      <c r="AO111" s="61">
        <f t="shared" si="680"/>
        <v>0</v>
      </c>
      <c r="AP111" s="61">
        <f t="shared" si="680"/>
        <v>0</v>
      </c>
      <c r="AQ111" s="61">
        <f t="shared" si="680"/>
        <v>0</v>
      </c>
      <c r="AR111" s="62"/>
      <c r="AS111" s="62"/>
      <c r="AT111" s="62"/>
      <c r="AU111" s="62"/>
      <c r="AV111" s="62"/>
      <c r="AW111" s="62"/>
      <c r="AX111" s="66"/>
      <c r="AY111" s="40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</row>
    <row r="112" spans="1:70" ht="27" hidden="1" customHeight="1">
      <c r="A112" s="42">
        <v>2023</v>
      </c>
      <c r="B112" s="43">
        <v>8309</v>
      </c>
      <c r="C112" s="44" t="s">
        <v>58</v>
      </c>
      <c r="D112" s="43">
        <v>3000</v>
      </c>
      <c r="E112" s="43">
        <v>3200</v>
      </c>
      <c r="F112" s="43"/>
      <c r="G112" s="43"/>
      <c r="H112" s="45" t="str">
        <f>VLOOKUP(E112,COG!$B$2:$C$858,2,FALSE)</f>
        <v>Servicios de arrendamiento</v>
      </c>
      <c r="I112" s="46">
        <f>I113</f>
        <v>0</v>
      </c>
      <c r="J112" s="46">
        <f t="shared" ref="J112" si="681">J113+J116</f>
        <v>0</v>
      </c>
      <c r="K112" s="46">
        <f t="shared" si="1"/>
        <v>0</v>
      </c>
      <c r="L112" s="46">
        <f>L113</f>
        <v>0</v>
      </c>
      <c r="M112" s="46">
        <f t="shared" ref="M112" si="682">M113+M116</f>
        <v>0</v>
      </c>
      <c r="N112" s="46">
        <f t="shared" si="533"/>
        <v>0</v>
      </c>
      <c r="O112" s="46">
        <f t="shared" si="3"/>
        <v>0</v>
      </c>
      <c r="P112" s="46">
        <f t="shared" ref="P112:Q112" si="683">P113+P116</f>
        <v>0</v>
      </c>
      <c r="Q112" s="46">
        <f t="shared" si="683"/>
        <v>0</v>
      </c>
      <c r="R112" s="46">
        <f t="shared" si="4"/>
        <v>0</v>
      </c>
      <c r="S112" s="46">
        <f t="shared" ref="S112:T112" si="684">S113+S116</f>
        <v>0</v>
      </c>
      <c r="T112" s="46">
        <f t="shared" si="684"/>
        <v>0</v>
      </c>
      <c r="U112" s="46">
        <f t="shared" si="536"/>
        <v>0</v>
      </c>
      <c r="V112" s="46">
        <f t="shared" si="6"/>
        <v>0</v>
      </c>
      <c r="W112" s="46">
        <f t="shared" ref="W112:X112" si="685">W113+W116</f>
        <v>0</v>
      </c>
      <c r="X112" s="46">
        <f t="shared" si="685"/>
        <v>0</v>
      </c>
      <c r="Y112" s="46">
        <f t="shared" si="538"/>
        <v>0</v>
      </c>
      <c r="Z112" s="46">
        <f t="shared" ref="Z112:AA112" si="686">Z113+Z116</f>
        <v>0</v>
      </c>
      <c r="AA112" s="46">
        <f t="shared" si="686"/>
        <v>0</v>
      </c>
      <c r="AB112" s="46">
        <f t="shared" si="540"/>
        <v>0</v>
      </c>
      <c r="AC112" s="46">
        <f t="shared" si="541"/>
        <v>0</v>
      </c>
      <c r="AD112" s="46">
        <f t="shared" ref="AD112:AE112" si="687">AD113+AD116</f>
        <v>0</v>
      </c>
      <c r="AE112" s="46">
        <f t="shared" si="687"/>
        <v>0</v>
      </c>
      <c r="AF112" s="46">
        <f t="shared" si="10"/>
        <v>0</v>
      </c>
      <c r="AG112" s="46">
        <f t="shared" ref="AG112:AH112" si="688">AG113+AG116</f>
        <v>0</v>
      </c>
      <c r="AH112" s="46">
        <f t="shared" si="688"/>
        <v>0</v>
      </c>
      <c r="AI112" s="46">
        <f t="shared" si="544"/>
        <v>0</v>
      </c>
      <c r="AJ112" s="46">
        <f t="shared" si="12"/>
        <v>0</v>
      </c>
      <c r="AK112" s="46">
        <f t="shared" ref="AK112:AL112" si="689">AK113+AK116</f>
        <v>0</v>
      </c>
      <c r="AL112" s="46">
        <f t="shared" si="689"/>
        <v>0</v>
      </c>
      <c r="AM112" s="46">
        <f>K112-R112-Y112-AF112</f>
        <v>0</v>
      </c>
      <c r="AN112" s="46">
        <f t="shared" ref="AN112:AO112" si="690">AN113+AN116</f>
        <v>0</v>
      </c>
      <c r="AO112" s="46">
        <f t="shared" si="690"/>
        <v>0</v>
      </c>
      <c r="AP112" s="46">
        <f t="shared" ref="AP112:AQ112" si="691">N112-U112-AB112-AI112</f>
        <v>0</v>
      </c>
      <c r="AQ112" s="46">
        <f t="shared" si="691"/>
        <v>0</v>
      </c>
      <c r="AR112" s="47"/>
      <c r="AS112" s="47"/>
      <c r="AT112" s="47"/>
      <c r="AU112" s="47"/>
      <c r="AV112" s="47"/>
      <c r="AW112" s="47"/>
      <c r="AX112" s="48"/>
      <c r="AY112" s="40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</row>
    <row r="113" spans="1:70" ht="41.25" hidden="1" customHeight="1">
      <c r="A113" s="49">
        <v>2023</v>
      </c>
      <c r="B113" s="50">
        <v>8309</v>
      </c>
      <c r="C113" s="51" t="s">
        <v>58</v>
      </c>
      <c r="D113" s="50">
        <v>3000</v>
      </c>
      <c r="E113" s="50">
        <v>3200</v>
      </c>
      <c r="F113" s="50">
        <v>328</v>
      </c>
      <c r="G113" s="50"/>
      <c r="H113" s="52" t="str">
        <f>VLOOKUP(F113,COG!$B$2:$C$858,2,FALSE)</f>
        <v>Arrendamiento financiero</v>
      </c>
      <c r="I113" s="53">
        <f t="shared" ref="I113:J113" si="692">I114</f>
        <v>0</v>
      </c>
      <c r="J113" s="53">
        <f t="shared" si="692"/>
        <v>0</v>
      </c>
      <c r="K113" s="53">
        <f t="shared" si="1"/>
        <v>0</v>
      </c>
      <c r="L113" s="53">
        <f t="shared" ref="L113:M113" si="693">L114</f>
        <v>0</v>
      </c>
      <c r="M113" s="53">
        <f t="shared" si="693"/>
        <v>0</v>
      </c>
      <c r="N113" s="53">
        <f t="shared" si="533"/>
        <v>0</v>
      </c>
      <c r="O113" s="53">
        <f t="shared" si="3"/>
        <v>0</v>
      </c>
      <c r="P113" s="53">
        <f t="shared" ref="P113:Q113" si="694">P114</f>
        <v>0</v>
      </c>
      <c r="Q113" s="53">
        <f t="shared" si="694"/>
        <v>0</v>
      </c>
      <c r="R113" s="53">
        <f t="shared" si="4"/>
        <v>0</v>
      </c>
      <c r="S113" s="53">
        <f t="shared" ref="S113:T113" si="695">S114</f>
        <v>0</v>
      </c>
      <c r="T113" s="53">
        <f t="shared" si="695"/>
        <v>0</v>
      </c>
      <c r="U113" s="53">
        <f t="shared" si="536"/>
        <v>0</v>
      </c>
      <c r="V113" s="53">
        <f t="shared" si="6"/>
        <v>0</v>
      </c>
      <c r="W113" s="53">
        <f t="shared" ref="W113:X113" si="696">W114</f>
        <v>0</v>
      </c>
      <c r="X113" s="53">
        <f t="shared" si="696"/>
        <v>0</v>
      </c>
      <c r="Y113" s="53">
        <f t="shared" si="538"/>
        <v>0</v>
      </c>
      <c r="Z113" s="53">
        <f t="shared" ref="Z113:AA113" si="697">Z114</f>
        <v>0</v>
      </c>
      <c r="AA113" s="53">
        <f t="shared" si="697"/>
        <v>0</v>
      </c>
      <c r="AB113" s="53">
        <f t="shared" si="540"/>
        <v>0</v>
      </c>
      <c r="AC113" s="53">
        <f t="shared" si="541"/>
        <v>0</v>
      </c>
      <c r="AD113" s="53">
        <f t="shared" ref="AD113:AE113" si="698">AD114</f>
        <v>0</v>
      </c>
      <c r="AE113" s="53">
        <f t="shared" si="698"/>
        <v>0</v>
      </c>
      <c r="AF113" s="53">
        <f t="shared" si="10"/>
        <v>0</v>
      </c>
      <c r="AG113" s="53">
        <f t="shared" ref="AG113:AH113" si="699">AG114</f>
        <v>0</v>
      </c>
      <c r="AH113" s="53">
        <f t="shared" si="699"/>
        <v>0</v>
      </c>
      <c r="AI113" s="53">
        <f t="shared" si="544"/>
        <v>0</v>
      </c>
      <c r="AJ113" s="53">
        <f t="shared" si="12"/>
        <v>0</v>
      </c>
      <c r="AK113" s="53">
        <f t="shared" ref="AK113:AQ113" si="700">I113-P113-W113-AD113</f>
        <v>0</v>
      </c>
      <c r="AL113" s="53">
        <f t="shared" si="700"/>
        <v>0</v>
      </c>
      <c r="AM113" s="53">
        <f t="shared" si="700"/>
        <v>0</v>
      </c>
      <c r="AN113" s="53">
        <f t="shared" si="700"/>
        <v>0</v>
      </c>
      <c r="AO113" s="53">
        <f t="shared" si="700"/>
        <v>0</v>
      </c>
      <c r="AP113" s="53">
        <f t="shared" si="700"/>
        <v>0</v>
      </c>
      <c r="AQ113" s="53">
        <f t="shared" si="700"/>
        <v>0</v>
      </c>
      <c r="AR113" s="54"/>
      <c r="AS113" s="54"/>
      <c r="AT113" s="54"/>
      <c r="AU113" s="54"/>
      <c r="AV113" s="54"/>
      <c r="AW113" s="54"/>
      <c r="AX113" s="69"/>
      <c r="AY113" s="40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</row>
    <row r="114" spans="1:70" ht="39.75" hidden="1" customHeight="1">
      <c r="A114" s="57">
        <v>2023</v>
      </c>
      <c r="B114" s="58">
        <v>8309</v>
      </c>
      <c r="C114" s="59" t="s">
        <v>58</v>
      </c>
      <c r="D114" s="58">
        <v>3000</v>
      </c>
      <c r="E114" s="58">
        <v>3200</v>
      </c>
      <c r="F114" s="58">
        <v>328</v>
      </c>
      <c r="G114" s="58">
        <v>32801</v>
      </c>
      <c r="H114" s="60" t="str">
        <f>VLOOKUP(G114,COG!$B$2:$C$858,2,FALSE)</f>
        <v>Arrendamiento financiero</v>
      </c>
      <c r="I114" s="61">
        <v>0</v>
      </c>
      <c r="J114" s="61">
        <v>0</v>
      </c>
      <c r="K114" s="61">
        <f t="shared" si="1"/>
        <v>0</v>
      </c>
      <c r="L114" s="61">
        <v>0</v>
      </c>
      <c r="M114" s="61">
        <v>0</v>
      </c>
      <c r="N114" s="61">
        <f t="shared" si="533"/>
        <v>0</v>
      </c>
      <c r="O114" s="61">
        <f t="shared" si="3"/>
        <v>0</v>
      </c>
      <c r="P114" s="61">
        <v>0</v>
      </c>
      <c r="Q114" s="61">
        <v>0</v>
      </c>
      <c r="R114" s="61">
        <f t="shared" si="4"/>
        <v>0</v>
      </c>
      <c r="S114" s="61"/>
      <c r="T114" s="61">
        <v>0</v>
      </c>
      <c r="U114" s="61">
        <f t="shared" si="536"/>
        <v>0</v>
      </c>
      <c r="V114" s="61">
        <f t="shared" si="6"/>
        <v>0</v>
      </c>
      <c r="W114" s="61">
        <v>0</v>
      </c>
      <c r="X114" s="61">
        <v>0</v>
      </c>
      <c r="Y114" s="61">
        <f t="shared" si="538"/>
        <v>0</v>
      </c>
      <c r="Z114" s="61">
        <v>0</v>
      </c>
      <c r="AA114" s="61">
        <v>0</v>
      </c>
      <c r="AB114" s="61">
        <f t="shared" si="540"/>
        <v>0</v>
      </c>
      <c r="AC114" s="61">
        <f t="shared" si="541"/>
        <v>0</v>
      </c>
      <c r="AD114" s="61">
        <v>0</v>
      </c>
      <c r="AE114" s="61">
        <v>0</v>
      </c>
      <c r="AF114" s="61">
        <f t="shared" si="10"/>
        <v>0</v>
      </c>
      <c r="AG114" s="61">
        <v>0</v>
      </c>
      <c r="AH114" s="61">
        <v>0</v>
      </c>
      <c r="AI114" s="61">
        <f t="shared" si="544"/>
        <v>0</v>
      </c>
      <c r="AJ114" s="61">
        <f t="shared" si="12"/>
        <v>0</v>
      </c>
      <c r="AK114" s="61">
        <f t="shared" ref="AK114:AQ115" si="701">I114-P114-W114-AD114</f>
        <v>0</v>
      </c>
      <c r="AL114" s="61">
        <f t="shared" si="701"/>
        <v>0</v>
      </c>
      <c r="AM114" s="61">
        <f t="shared" si="701"/>
        <v>0</v>
      </c>
      <c r="AN114" s="61">
        <f t="shared" si="701"/>
        <v>0</v>
      </c>
      <c r="AO114" s="61">
        <f t="shared" si="701"/>
        <v>0</v>
      </c>
      <c r="AP114" s="61">
        <f t="shared" si="701"/>
        <v>0</v>
      </c>
      <c r="AQ114" s="61">
        <f t="shared" si="701"/>
        <v>0</v>
      </c>
      <c r="AR114" s="62"/>
      <c r="AS114" s="62"/>
      <c r="AT114" s="62"/>
      <c r="AU114" s="62"/>
      <c r="AV114" s="62"/>
      <c r="AW114" s="62"/>
      <c r="AX114" s="66"/>
      <c r="AY114" s="40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</row>
    <row r="115" spans="1:70" ht="39.75" customHeight="1">
      <c r="A115" s="207">
        <v>2023</v>
      </c>
      <c r="B115" s="208">
        <v>8309</v>
      </c>
      <c r="C115" s="209" t="s">
        <v>58</v>
      </c>
      <c r="D115" s="208">
        <v>3000</v>
      </c>
      <c r="E115" s="208">
        <v>3500</v>
      </c>
      <c r="F115" s="208"/>
      <c r="G115" s="208"/>
      <c r="H115" s="210" t="str">
        <f>VLOOKUP(E115,COG!$B$2:$C$858,2,FALSE)</f>
        <v>Servicios de instalación, reparación, mantenimiento y conservación.</v>
      </c>
      <c r="I115" s="211">
        <f>I116</f>
        <v>0</v>
      </c>
      <c r="J115" s="211">
        <f t="shared" ref="J115" si="702">J116+J119</f>
        <v>0</v>
      </c>
      <c r="K115" s="211">
        <f t="shared" ref="K115" si="703">I115+J115</f>
        <v>0</v>
      </c>
      <c r="L115" s="211">
        <f>L116</f>
        <v>0</v>
      </c>
      <c r="M115" s="211">
        <f t="shared" ref="M115" si="704">M116+M119</f>
        <v>0</v>
      </c>
      <c r="N115" s="211">
        <f t="shared" ref="N115" si="705">L115+M115</f>
        <v>0</v>
      </c>
      <c r="O115" s="211">
        <f t="shared" ref="O115" si="706">K115+N115</f>
        <v>0</v>
      </c>
      <c r="P115" s="211">
        <f t="shared" ref="P115:Q115" si="707">P116+P119</f>
        <v>0</v>
      </c>
      <c r="Q115" s="211">
        <f t="shared" si="707"/>
        <v>0</v>
      </c>
      <c r="R115" s="211">
        <f t="shared" ref="R115" si="708">P115+Q115</f>
        <v>0</v>
      </c>
      <c r="S115" s="211">
        <f t="shared" ref="S115:T115" si="709">S116+S119</f>
        <v>0</v>
      </c>
      <c r="T115" s="211">
        <f t="shared" si="709"/>
        <v>0</v>
      </c>
      <c r="U115" s="211">
        <f t="shared" ref="U115" si="710">S115+T115</f>
        <v>0</v>
      </c>
      <c r="V115" s="211">
        <f t="shared" ref="V115" si="711">R115+U115</f>
        <v>0</v>
      </c>
      <c r="W115" s="211">
        <f t="shared" ref="W115:X115" si="712">W116+W119</f>
        <v>0</v>
      </c>
      <c r="X115" s="211">
        <f t="shared" si="712"/>
        <v>0</v>
      </c>
      <c r="Y115" s="211">
        <f t="shared" ref="Y115" si="713">W115+X115</f>
        <v>0</v>
      </c>
      <c r="Z115" s="211">
        <f t="shared" ref="Z115:AA115" si="714">Z116+Z119</f>
        <v>0</v>
      </c>
      <c r="AA115" s="211">
        <f t="shared" si="714"/>
        <v>0</v>
      </c>
      <c r="AB115" s="211">
        <f t="shared" ref="AB115" si="715">Z115+AA115</f>
        <v>0</v>
      </c>
      <c r="AC115" s="211">
        <f t="shared" ref="AC115" si="716">Y115+AB115</f>
        <v>0</v>
      </c>
      <c r="AD115" s="211">
        <f t="shared" ref="AD115:AE115" si="717">AD116+AD119</f>
        <v>0</v>
      </c>
      <c r="AE115" s="211">
        <f t="shared" si="717"/>
        <v>0</v>
      </c>
      <c r="AF115" s="211">
        <f t="shared" ref="AF115" si="718">AD115+AE115</f>
        <v>0</v>
      </c>
      <c r="AG115" s="211">
        <f t="shared" ref="AG115:AH115" si="719">AG116+AG119</f>
        <v>0</v>
      </c>
      <c r="AH115" s="211">
        <f t="shared" si="719"/>
        <v>0</v>
      </c>
      <c r="AI115" s="211">
        <f t="shared" ref="AI115" si="720">AG115+AH115</f>
        <v>0</v>
      </c>
      <c r="AJ115" s="211">
        <f t="shared" ref="AJ115" si="721">AF115+AI115</f>
        <v>0</v>
      </c>
      <c r="AK115" s="211">
        <f t="shared" ref="AK115:AL115" si="722">AK116+AK119</f>
        <v>0</v>
      </c>
      <c r="AL115" s="211">
        <f t="shared" si="722"/>
        <v>0</v>
      </c>
      <c r="AM115" s="211">
        <f>K115-R115-Y115-AF115</f>
        <v>0</v>
      </c>
      <c r="AN115" s="211">
        <f t="shared" ref="AN115:AO115" si="723">AN116+AN119</f>
        <v>0</v>
      </c>
      <c r="AO115" s="211">
        <f t="shared" si="723"/>
        <v>0</v>
      </c>
      <c r="AP115" s="211">
        <f t="shared" si="701"/>
        <v>0</v>
      </c>
      <c r="AQ115" s="211">
        <f t="shared" si="701"/>
        <v>0</v>
      </c>
      <c r="AR115" s="212"/>
      <c r="AS115" s="212"/>
      <c r="AT115" s="212"/>
      <c r="AU115" s="212"/>
      <c r="AV115" s="212"/>
      <c r="AW115" s="212"/>
      <c r="AX115" s="213"/>
      <c r="AY115" s="40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</row>
    <row r="116" spans="1:70" ht="33" customHeight="1">
      <c r="A116" s="49">
        <v>2023</v>
      </c>
      <c r="B116" s="50">
        <v>8309</v>
      </c>
      <c r="C116" s="51" t="s">
        <v>58</v>
      </c>
      <c r="D116" s="50">
        <v>3000</v>
      </c>
      <c r="E116" s="50">
        <v>3500</v>
      </c>
      <c r="F116" s="50">
        <v>353</v>
      </c>
      <c r="G116" s="50"/>
      <c r="H116" s="52" t="str">
        <f>VLOOKUP(F116,COG!$B$2:$C$858,2,FALSE)</f>
        <v>Instalación, reparación y mantenimiento de equipo de cómputo y 
tecnología de la información</v>
      </c>
      <c r="I116" s="53">
        <f t="shared" ref="I116:J116" si="724">I117</f>
        <v>0</v>
      </c>
      <c r="J116" s="53">
        <f t="shared" si="724"/>
        <v>0</v>
      </c>
      <c r="K116" s="53">
        <f t="shared" si="1"/>
        <v>0</v>
      </c>
      <c r="L116" s="53">
        <f t="shared" ref="L116:M116" si="725">L117</f>
        <v>0</v>
      </c>
      <c r="M116" s="53">
        <f t="shared" si="725"/>
        <v>0</v>
      </c>
      <c r="N116" s="53">
        <f t="shared" si="533"/>
        <v>0</v>
      </c>
      <c r="O116" s="53">
        <f t="shared" si="3"/>
        <v>0</v>
      </c>
      <c r="P116" s="53">
        <f t="shared" ref="P116:Q116" si="726">P117</f>
        <v>0</v>
      </c>
      <c r="Q116" s="53">
        <f t="shared" si="726"/>
        <v>0</v>
      </c>
      <c r="R116" s="53">
        <f t="shared" si="4"/>
        <v>0</v>
      </c>
      <c r="S116" s="53">
        <f t="shared" ref="S116:T116" si="727">S117</f>
        <v>0</v>
      </c>
      <c r="T116" s="53">
        <f t="shared" si="727"/>
        <v>0</v>
      </c>
      <c r="U116" s="53">
        <f t="shared" si="536"/>
        <v>0</v>
      </c>
      <c r="V116" s="53">
        <f t="shared" si="6"/>
        <v>0</v>
      </c>
      <c r="W116" s="53">
        <f t="shared" ref="W116:X116" si="728">W117</f>
        <v>0</v>
      </c>
      <c r="X116" s="53">
        <f t="shared" si="728"/>
        <v>0</v>
      </c>
      <c r="Y116" s="53">
        <f t="shared" si="538"/>
        <v>0</v>
      </c>
      <c r="Z116" s="53">
        <f t="shared" ref="Z116:AA116" si="729">Z117</f>
        <v>0</v>
      </c>
      <c r="AA116" s="53">
        <f t="shared" si="729"/>
        <v>0</v>
      </c>
      <c r="AB116" s="53">
        <f t="shared" si="540"/>
        <v>0</v>
      </c>
      <c r="AC116" s="53">
        <f t="shared" si="541"/>
        <v>0</v>
      </c>
      <c r="AD116" s="53">
        <f t="shared" ref="AD116:AE116" si="730">AD117</f>
        <v>0</v>
      </c>
      <c r="AE116" s="53">
        <f t="shared" si="730"/>
        <v>0</v>
      </c>
      <c r="AF116" s="53">
        <f t="shared" si="10"/>
        <v>0</v>
      </c>
      <c r="AG116" s="53">
        <f t="shared" ref="AG116:AH116" si="731">AG117</f>
        <v>0</v>
      </c>
      <c r="AH116" s="53">
        <f t="shared" si="731"/>
        <v>0</v>
      </c>
      <c r="AI116" s="53">
        <f t="shared" si="544"/>
        <v>0</v>
      </c>
      <c r="AJ116" s="53">
        <f t="shared" si="12"/>
        <v>0</v>
      </c>
      <c r="AK116" s="53">
        <f t="shared" ref="AK116:AQ116" si="732">I116-P116-W116-AD116</f>
        <v>0</v>
      </c>
      <c r="AL116" s="53">
        <f t="shared" si="732"/>
        <v>0</v>
      </c>
      <c r="AM116" s="53">
        <f t="shared" si="732"/>
        <v>0</v>
      </c>
      <c r="AN116" s="53">
        <f t="shared" si="732"/>
        <v>0</v>
      </c>
      <c r="AO116" s="53">
        <f t="shared" si="732"/>
        <v>0</v>
      </c>
      <c r="AP116" s="53">
        <f t="shared" si="732"/>
        <v>0</v>
      </c>
      <c r="AQ116" s="53">
        <f t="shared" si="732"/>
        <v>0</v>
      </c>
      <c r="AR116" s="54"/>
      <c r="AS116" s="54"/>
      <c r="AT116" s="54"/>
      <c r="AU116" s="54"/>
      <c r="AV116" s="54"/>
      <c r="AW116" s="54"/>
      <c r="AX116" s="69"/>
      <c r="AY116" s="40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</row>
    <row r="117" spans="1:70" ht="33" customHeight="1">
      <c r="A117" s="57">
        <v>2023</v>
      </c>
      <c r="B117" s="58">
        <v>8309</v>
      </c>
      <c r="C117" s="59" t="s">
        <v>58</v>
      </c>
      <c r="D117" s="58">
        <v>3000</v>
      </c>
      <c r="E117" s="58">
        <v>3500</v>
      </c>
      <c r="F117" s="58">
        <v>353</v>
      </c>
      <c r="G117" s="58">
        <v>35301</v>
      </c>
      <c r="H117" s="60" t="str">
        <f>VLOOKUP(G117,COG!$B$2:$C$858,2,FALSE)</f>
        <v>Mantenimiento y conservación de bienes informáticos</v>
      </c>
      <c r="I117" s="61">
        <v>0</v>
      </c>
      <c r="J117" s="61">
        <v>0</v>
      </c>
      <c r="K117" s="61">
        <f t="shared" si="1"/>
        <v>0</v>
      </c>
      <c r="L117" s="61">
        <v>0</v>
      </c>
      <c r="M117" s="61">
        <v>0</v>
      </c>
      <c r="N117" s="61">
        <f t="shared" si="533"/>
        <v>0</v>
      </c>
      <c r="O117" s="61">
        <f t="shared" si="3"/>
        <v>0</v>
      </c>
      <c r="P117" s="61">
        <v>0</v>
      </c>
      <c r="Q117" s="61">
        <v>0</v>
      </c>
      <c r="R117" s="61">
        <f t="shared" si="4"/>
        <v>0</v>
      </c>
      <c r="S117" s="61">
        <v>0</v>
      </c>
      <c r="T117" s="61">
        <v>0</v>
      </c>
      <c r="U117" s="61">
        <f t="shared" si="536"/>
        <v>0</v>
      </c>
      <c r="V117" s="61">
        <f t="shared" si="6"/>
        <v>0</v>
      </c>
      <c r="W117" s="61">
        <v>0</v>
      </c>
      <c r="X117" s="61">
        <v>0</v>
      </c>
      <c r="Y117" s="61">
        <f t="shared" si="538"/>
        <v>0</v>
      </c>
      <c r="Z117" s="61">
        <v>0</v>
      </c>
      <c r="AA117" s="61">
        <v>0</v>
      </c>
      <c r="AB117" s="61">
        <f t="shared" si="540"/>
        <v>0</v>
      </c>
      <c r="AC117" s="61">
        <f t="shared" si="541"/>
        <v>0</v>
      </c>
      <c r="AD117" s="61">
        <v>0</v>
      </c>
      <c r="AE117" s="61">
        <v>0</v>
      </c>
      <c r="AF117" s="61">
        <f t="shared" si="10"/>
        <v>0</v>
      </c>
      <c r="AG117" s="61">
        <v>0</v>
      </c>
      <c r="AH117" s="61">
        <v>0</v>
      </c>
      <c r="AI117" s="61">
        <f t="shared" si="544"/>
        <v>0</v>
      </c>
      <c r="AJ117" s="61">
        <f t="shared" si="12"/>
        <v>0</v>
      </c>
      <c r="AK117" s="61">
        <f t="shared" ref="AK117:AQ117" si="733">I117-P117-W117-AD117</f>
        <v>0</v>
      </c>
      <c r="AL117" s="61">
        <f t="shared" si="733"/>
        <v>0</v>
      </c>
      <c r="AM117" s="61">
        <f t="shared" si="733"/>
        <v>0</v>
      </c>
      <c r="AN117" s="61">
        <f t="shared" si="733"/>
        <v>0</v>
      </c>
      <c r="AO117" s="61">
        <f t="shared" si="733"/>
        <v>0</v>
      </c>
      <c r="AP117" s="61">
        <f t="shared" si="733"/>
        <v>0</v>
      </c>
      <c r="AQ117" s="61">
        <f t="shared" si="733"/>
        <v>0</v>
      </c>
      <c r="AR117" s="62"/>
      <c r="AS117" s="62"/>
      <c r="AT117" s="62"/>
      <c r="AU117" s="62"/>
      <c r="AV117" s="62"/>
      <c r="AW117" s="62"/>
      <c r="AX117" s="66"/>
      <c r="AY117" s="40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</row>
    <row r="118" spans="1:70" ht="24.75" hidden="1" customHeight="1">
      <c r="A118" s="42">
        <v>2023</v>
      </c>
      <c r="B118" s="43">
        <v>8309</v>
      </c>
      <c r="C118" s="44" t="s">
        <v>58</v>
      </c>
      <c r="D118" s="43">
        <v>3000</v>
      </c>
      <c r="E118" s="43">
        <v>3600</v>
      </c>
      <c r="F118" s="43"/>
      <c r="G118" s="43"/>
      <c r="H118" s="45" t="str">
        <f>VLOOKUP(E118,COG!$B$2:$C$858,2,FALSE)</f>
        <v>Servicios de comunicación social y publicidad.</v>
      </c>
      <c r="I118" s="46">
        <f t="shared" ref="I118:J118" si="734">I119</f>
        <v>0</v>
      </c>
      <c r="J118" s="46">
        <f t="shared" si="734"/>
        <v>0</v>
      </c>
      <c r="K118" s="46">
        <f t="shared" si="1"/>
        <v>0</v>
      </c>
      <c r="L118" s="46">
        <f t="shared" ref="L118:M118" si="735">L119</f>
        <v>0</v>
      </c>
      <c r="M118" s="46">
        <f t="shared" si="735"/>
        <v>0</v>
      </c>
      <c r="N118" s="46">
        <f t="shared" si="533"/>
        <v>0</v>
      </c>
      <c r="O118" s="46">
        <f t="shared" si="3"/>
        <v>0</v>
      </c>
      <c r="P118" s="46">
        <f t="shared" ref="P118:Q118" si="736">P119</f>
        <v>0</v>
      </c>
      <c r="Q118" s="46">
        <f t="shared" si="736"/>
        <v>0</v>
      </c>
      <c r="R118" s="46">
        <f t="shared" si="4"/>
        <v>0</v>
      </c>
      <c r="S118" s="46">
        <f t="shared" ref="S118:T118" si="737">S119</f>
        <v>0</v>
      </c>
      <c r="T118" s="46">
        <f t="shared" si="737"/>
        <v>0</v>
      </c>
      <c r="U118" s="46">
        <f t="shared" si="536"/>
        <v>0</v>
      </c>
      <c r="V118" s="46">
        <f t="shared" si="6"/>
        <v>0</v>
      </c>
      <c r="W118" s="46">
        <f t="shared" ref="W118:X118" si="738">W119</f>
        <v>0</v>
      </c>
      <c r="X118" s="46">
        <f t="shared" si="738"/>
        <v>0</v>
      </c>
      <c r="Y118" s="46">
        <f t="shared" si="538"/>
        <v>0</v>
      </c>
      <c r="Z118" s="46">
        <f t="shared" ref="Z118:AA118" si="739">Z119</f>
        <v>0</v>
      </c>
      <c r="AA118" s="46">
        <f t="shared" si="739"/>
        <v>0</v>
      </c>
      <c r="AB118" s="46">
        <f t="shared" si="540"/>
        <v>0</v>
      </c>
      <c r="AC118" s="46">
        <f t="shared" si="541"/>
        <v>0</v>
      </c>
      <c r="AD118" s="46">
        <f t="shared" ref="AD118:AE118" si="740">AD119</f>
        <v>0</v>
      </c>
      <c r="AE118" s="46">
        <f t="shared" si="740"/>
        <v>0</v>
      </c>
      <c r="AF118" s="46">
        <f t="shared" si="10"/>
        <v>0</v>
      </c>
      <c r="AG118" s="46">
        <f t="shared" ref="AG118:AH118" si="741">AG119</f>
        <v>0</v>
      </c>
      <c r="AH118" s="46">
        <f t="shared" si="741"/>
        <v>0</v>
      </c>
      <c r="AI118" s="46">
        <f t="shared" si="544"/>
        <v>0</v>
      </c>
      <c r="AJ118" s="46">
        <f t="shared" si="12"/>
        <v>0</v>
      </c>
      <c r="AK118" s="46">
        <f t="shared" ref="AK118:AL118" si="742">AK119</f>
        <v>0</v>
      </c>
      <c r="AL118" s="46">
        <f t="shared" si="742"/>
        <v>0</v>
      </c>
      <c r="AM118" s="46">
        <f>K118-R118-Y118-AF118</f>
        <v>0</v>
      </c>
      <c r="AN118" s="46">
        <f t="shared" ref="AN118:AO118" si="743">AN119</f>
        <v>0</v>
      </c>
      <c r="AO118" s="46">
        <f t="shared" si="743"/>
        <v>0</v>
      </c>
      <c r="AP118" s="46">
        <f t="shared" ref="AP118:AQ118" si="744">N118-U118-AB118-AI118</f>
        <v>0</v>
      </c>
      <c r="AQ118" s="46">
        <f t="shared" si="744"/>
        <v>0</v>
      </c>
      <c r="AR118" s="47"/>
      <c r="AS118" s="47"/>
      <c r="AT118" s="47"/>
      <c r="AU118" s="47"/>
      <c r="AV118" s="47"/>
      <c r="AW118" s="47"/>
      <c r="AX118" s="48"/>
      <c r="AY118" s="40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</row>
    <row r="119" spans="1:70" ht="33" hidden="1" customHeight="1">
      <c r="A119" s="49">
        <v>2023</v>
      </c>
      <c r="B119" s="50">
        <v>8309</v>
      </c>
      <c r="C119" s="51" t="s">
        <v>58</v>
      </c>
      <c r="D119" s="50">
        <v>3000</v>
      </c>
      <c r="E119" s="50">
        <v>3600</v>
      </c>
      <c r="F119" s="50">
        <v>362</v>
      </c>
      <c r="G119" s="50"/>
      <c r="H119" s="52" t="str">
        <f>VLOOKUP(F119,COG!$B$2:$C$858,2,FALSE)</f>
        <v>Difusión por radio, televisión y otros medios de mensajes comerciales para promover la venta de bienes o servicios</v>
      </c>
      <c r="I119" s="53">
        <f t="shared" ref="I119:J119" si="745">I120</f>
        <v>0</v>
      </c>
      <c r="J119" s="53">
        <f t="shared" si="745"/>
        <v>0</v>
      </c>
      <c r="K119" s="53">
        <f t="shared" si="1"/>
        <v>0</v>
      </c>
      <c r="L119" s="53">
        <f t="shared" ref="L119:M119" si="746">L120</f>
        <v>0</v>
      </c>
      <c r="M119" s="53">
        <f t="shared" si="746"/>
        <v>0</v>
      </c>
      <c r="N119" s="53">
        <f t="shared" si="533"/>
        <v>0</v>
      </c>
      <c r="O119" s="53">
        <f t="shared" si="3"/>
        <v>0</v>
      </c>
      <c r="P119" s="53">
        <f t="shared" ref="P119:Q119" si="747">P120</f>
        <v>0</v>
      </c>
      <c r="Q119" s="53">
        <f t="shared" si="747"/>
        <v>0</v>
      </c>
      <c r="R119" s="53">
        <f t="shared" si="4"/>
        <v>0</v>
      </c>
      <c r="S119" s="53">
        <f t="shared" ref="S119:T119" si="748">S120</f>
        <v>0</v>
      </c>
      <c r="T119" s="53">
        <f t="shared" si="748"/>
        <v>0</v>
      </c>
      <c r="U119" s="53">
        <f t="shared" si="536"/>
        <v>0</v>
      </c>
      <c r="V119" s="53">
        <f t="shared" si="6"/>
        <v>0</v>
      </c>
      <c r="W119" s="53">
        <f t="shared" ref="W119:X119" si="749">W120</f>
        <v>0</v>
      </c>
      <c r="X119" s="53">
        <f t="shared" si="749"/>
        <v>0</v>
      </c>
      <c r="Y119" s="53">
        <f t="shared" si="538"/>
        <v>0</v>
      </c>
      <c r="Z119" s="53">
        <f t="shared" ref="Z119:AA119" si="750">Z120</f>
        <v>0</v>
      </c>
      <c r="AA119" s="53">
        <f t="shared" si="750"/>
        <v>0</v>
      </c>
      <c r="AB119" s="53">
        <f t="shared" si="540"/>
        <v>0</v>
      </c>
      <c r="AC119" s="53">
        <f t="shared" si="541"/>
        <v>0</v>
      </c>
      <c r="AD119" s="53">
        <f t="shared" ref="AD119:AE119" si="751">AD120</f>
        <v>0</v>
      </c>
      <c r="AE119" s="53">
        <f t="shared" si="751"/>
        <v>0</v>
      </c>
      <c r="AF119" s="53">
        <f t="shared" si="10"/>
        <v>0</v>
      </c>
      <c r="AG119" s="53">
        <f t="shared" ref="AG119:AH119" si="752">AG120</f>
        <v>0</v>
      </c>
      <c r="AH119" s="53">
        <f t="shared" si="752"/>
        <v>0</v>
      </c>
      <c r="AI119" s="53">
        <f t="shared" si="544"/>
        <v>0</v>
      </c>
      <c r="AJ119" s="53">
        <f t="shared" si="12"/>
        <v>0</v>
      </c>
      <c r="AK119" s="53">
        <f t="shared" ref="AK119:AQ119" si="753">I119-P119-W119-AD119</f>
        <v>0</v>
      </c>
      <c r="AL119" s="53">
        <f t="shared" si="753"/>
        <v>0</v>
      </c>
      <c r="AM119" s="53">
        <f t="shared" si="753"/>
        <v>0</v>
      </c>
      <c r="AN119" s="53">
        <f t="shared" si="753"/>
        <v>0</v>
      </c>
      <c r="AO119" s="53">
        <f t="shared" si="753"/>
        <v>0</v>
      </c>
      <c r="AP119" s="53">
        <f t="shared" si="753"/>
        <v>0</v>
      </c>
      <c r="AQ119" s="53">
        <f t="shared" si="753"/>
        <v>0</v>
      </c>
      <c r="AR119" s="54"/>
      <c r="AS119" s="54"/>
      <c r="AT119" s="54"/>
      <c r="AU119" s="54"/>
      <c r="AV119" s="54"/>
      <c r="AW119" s="54"/>
      <c r="AX119" s="69"/>
      <c r="AY119" s="40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</row>
    <row r="120" spans="1:70" ht="30" hidden="1" customHeight="1">
      <c r="A120" s="57">
        <v>2023</v>
      </c>
      <c r="B120" s="58">
        <v>8309</v>
      </c>
      <c r="C120" s="59" t="s">
        <v>58</v>
      </c>
      <c r="D120" s="58">
        <v>3000</v>
      </c>
      <c r="E120" s="58">
        <v>3600</v>
      </c>
      <c r="F120" s="58">
        <v>362</v>
      </c>
      <c r="G120" s="58">
        <v>36201</v>
      </c>
      <c r="H120" s="60" t="str">
        <f>VLOOKUP(G120,COG!$B$2:$C$858,2,FALSE)</f>
        <v>Difusión de mensajes comerciales para promover la venta de productos o servicios</v>
      </c>
      <c r="I120" s="61">
        <v>0</v>
      </c>
      <c r="J120" s="61">
        <v>0</v>
      </c>
      <c r="K120" s="61">
        <f t="shared" si="1"/>
        <v>0</v>
      </c>
      <c r="L120" s="61">
        <v>0</v>
      </c>
      <c r="M120" s="61">
        <v>0</v>
      </c>
      <c r="N120" s="61">
        <f t="shared" si="533"/>
        <v>0</v>
      </c>
      <c r="O120" s="61">
        <f t="shared" si="3"/>
        <v>0</v>
      </c>
      <c r="P120" s="61">
        <v>0</v>
      </c>
      <c r="Q120" s="61">
        <v>0</v>
      </c>
      <c r="R120" s="61">
        <f t="shared" si="4"/>
        <v>0</v>
      </c>
      <c r="S120" s="61">
        <v>0</v>
      </c>
      <c r="T120" s="61">
        <v>0</v>
      </c>
      <c r="U120" s="61">
        <f t="shared" si="536"/>
        <v>0</v>
      </c>
      <c r="V120" s="61">
        <f t="shared" si="6"/>
        <v>0</v>
      </c>
      <c r="W120" s="61">
        <v>0</v>
      </c>
      <c r="X120" s="61">
        <v>0</v>
      </c>
      <c r="Y120" s="61">
        <f t="shared" si="538"/>
        <v>0</v>
      </c>
      <c r="Z120" s="61">
        <v>0</v>
      </c>
      <c r="AA120" s="61">
        <v>0</v>
      </c>
      <c r="AB120" s="61">
        <f t="shared" si="540"/>
        <v>0</v>
      </c>
      <c r="AC120" s="61">
        <f t="shared" si="541"/>
        <v>0</v>
      </c>
      <c r="AD120" s="61">
        <v>0</v>
      </c>
      <c r="AE120" s="61">
        <v>0</v>
      </c>
      <c r="AF120" s="61">
        <f t="shared" si="10"/>
        <v>0</v>
      </c>
      <c r="AG120" s="61">
        <v>0</v>
      </c>
      <c r="AH120" s="61">
        <v>0</v>
      </c>
      <c r="AI120" s="61">
        <f t="shared" si="544"/>
        <v>0</v>
      </c>
      <c r="AJ120" s="61">
        <f t="shared" si="12"/>
        <v>0</v>
      </c>
      <c r="AK120" s="61">
        <f t="shared" ref="AK120:AQ120" si="754">I120-P120-W120-AD120</f>
        <v>0</v>
      </c>
      <c r="AL120" s="61">
        <f t="shared" si="754"/>
        <v>0</v>
      </c>
      <c r="AM120" s="61">
        <f t="shared" si="754"/>
        <v>0</v>
      </c>
      <c r="AN120" s="61">
        <f t="shared" si="754"/>
        <v>0</v>
      </c>
      <c r="AO120" s="61">
        <f t="shared" si="754"/>
        <v>0</v>
      </c>
      <c r="AP120" s="61">
        <f t="shared" si="754"/>
        <v>0</v>
      </c>
      <c r="AQ120" s="61">
        <f t="shared" si="754"/>
        <v>0</v>
      </c>
      <c r="AR120" s="62"/>
      <c r="AS120" s="62"/>
      <c r="AT120" s="62"/>
      <c r="AU120" s="62"/>
      <c r="AV120" s="62"/>
      <c r="AW120" s="62"/>
      <c r="AX120" s="66"/>
      <c r="AY120" s="40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</row>
    <row r="121" spans="1:70" ht="24.75" customHeight="1">
      <c r="A121" s="33">
        <v>2023</v>
      </c>
      <c r="B121" s="34">
        <v>8309</v>
      </c>
      <c r="C121" s="35" t="s">
        <v>58</v>
      </c>
      <c r="D121" s="34">
        <v>5000</v>
      </c>
      <c r="E121" s="34"/>
      <c r="F121" s="34"/>
      <c r="G121" s="34"/>
      <c r="H121" s="36" t="str">
        <f>VLOOKUP(D121,COG!$B$2:$C$858,2,FALSE)</f>
        <v>Bienes muebles, inmuebles e intangibles</v>
      </c>
      <c r="I121" s="37">
        <f t="shared" ref="I121:J121" si="755">I122+I127+I130+I133+I136+I142</f>
        <v>0</v>
      </c>
      <c r="J121" s="37">
        <f t="shared" si="755"/>
        <v>0</v>
      </c>
      <c r="K121" s="37">
        <f t="shared" si="1"/>
        <v>0</v>
      </c>
      <c r="L121" s="37">
        <f>L122+L127+L130+L133+L136+L142+L139</f>
        <v>0</v>
      </c>
      <c r="M121" s="37">
        <f t="shared" ref="M121" si="756">M122+M127+M130+M133+M136+M142</f>
        <v>0</v>
      </c>
      <c r="N121" s="37">
        <f t="shared" si="533"/>
        <v>0</v>
      </c>
      <c r="O121" s="37">
        <f t="shared" si="3"/>
        <v>0</v>
      </c>
      <c r="P121" s="37">
        <f t="shared" ref="P121:Q121" si="757">P122+P127+P130+P133+P136+P142</f>
        <v>0</v>
      </c>
      <c r="Q121" s="37">
        <f t="shared" si="757"/>
        <v>0</v>
      </c>
      <c r="R121" s="37">
        <f t="shared" si="4"/>
        <v>0</v>
      </c>
      <c r="S121" s="37">
        <f t="shared" ref="S121:T121" si="758">S122+S127+S130+S133+S136+S142</f>
        <v>0</v>
      </c>
      <c r="T121" s="37">
        <f t="shared" si="758"/>
        <v>0</v>
      </c>
      <c r="U121" s="37">
        <f t="shared" si="536"/>
        <v>0</v>
      </c>
      <c r="V121" s="37">
        <f t="shared" si="6"/>
        <v>0</v>
      </c>
      <c r="W121" s="37">
        <f t="shared" ref="W121:X121" si="759">W122+W127+W130+W133+W136+W142</f>
        <v>0</v>
      </c>
      <c r="X121" s="37">
        <f t="shared" si="759"/>
        <v>0</v>
      </c>
      <c r="Y121" s="37">
        <f t="shared" si="538"/>
        <v>0</v>
      </c>
      <c r="Z121" s="37">
        <f t="shared" ref="Z121:AA121" si="760">Z122+Z127+Z130+Z133+Z136+Z142</f>
        <v>0</v>
      </c>
      <c r="AA121" s="37">
        <f t="shared" si="760"/>
        <v>0</v>
      </c>
      <c r="AB121" s="37">
        <f t="shared" si="540"/>
        <v>0</v>
      </c>
      <c r="AC121" s="37">
        <f t="shared" si="541"/>
        <v>0</v>
      </c>
      <c r="AD121" s="37">
        <f t="shared" ref="AD121:AE121" si="761">AD122+AD127+AD130+AD133+AD136+AD142</f>
        <v>0</v>
      </c>
      <c r="AE121" s="37">
        <f t="shared" si="761"/>
        <v>0</v>
      </c>
      <c r="AF121" s="37">
        <f t="shared" si="10"/>
        <v>0</v>
      </c>
      <c r="AG121" s="37">
        <f t="shared" ref="AG121:AH121" si="762">AG122+AG127+AG130+AG133+AG136+AG142</f>
        <v>0</v>
      </c>
      <c r="AH121" s="37">
        <f t="shared" si="762"/>
        <v>0</v>
      </c>
      <c r="AI121" s="37">
        <f t="shared" si="544"/>
        <v>0</v>
      </c>
      <c r="AJ121" s="37">
        <f t="shared" si="12"/>
        <v>0</v>
      </c>
      <c r="AK121" s="37">
        <f>AK122+AK127+AK130+AK133+AK136+AK142</f>
        <v>0</v>
      </c>
      <c r="AL121" s="37">
        <f>AL122+AL127+AL130+AL133+AL136</f>
        <v>0</v>
      </c>
      <c r="AM121" s="37">
        <f>K121-R121-Y121-AF121</f>
        <v>0</v>
      </c>
      <c r="AN121" s="37">
        <f t="shared" ref="AN121:AO121" si="763">AN122+AN127+AN130+AN133+AN136</f>
        <v>0</v>
      </c>
      <c r="AO121" s="37">
        <f t="shared" si="763"/>
        <v>0</v>
      </c>
      <c r="AP121" s="37">
        <f t="shared" ref="AP121:AQ121" si="764">N121-U121-AB121-AI121</f>
        <v>0</v>
      </c>
      <c r="AQ121" s="37">
        <f t="shared" si="764"/>
        <v>0</v>
      </c>
      <c r="AR121" s="38"/>
      <c r="AS121" s="38"/>
      <c r="AT121" s="38"/>
      <c r="AU121" s="38"/>
      <c r="AV121" s="38"/>
      <c r="AW121" s="38"/>
      <c r="AX121" s="39"/>
      <c r="AY121" s="40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</row>
    <row r="122" spans="1:70" ht="24.75" customHeight="1">
      <c r="A122" s="42">
        <v>2023</v>
      </c>
      <c r="B122" s="43">
        <v>8309</v>
      </c>
      <c r="C122" s="44" t="s">
        <v>58</v>
      </c>
      <c r="D122" s="43">
        <v>5000</v>
      </c>
      <c r="E122" s="43">
        <v>5100</v>
      </c>
      <c r="F122" s="43"/>
      <c r="G122" s="43"/>
      <c r="H122" s="45" t="str">
        <f>VLOOKUP(E122,COG!$B$2:$C$858,2,FALSE)</f>
        <v>Mobiliario y equipo de administración</v>
      </c>
      <c r="I122" s="46">
        <f>I123+I125</f>
        <v>0</v>
      </c>
      <c r="J122" s="46">
        <f>J123</f>
        <v>0</v>
      </c>
      <c r="K122" s="46">
        <f t="shared" si="1"/>
        <v>0</v>
      </c>
      <c r="L122" s="46">
        <f>L123+L125</f>
        <v>0</v>
      </c>
      <c r="M122" s="46">
        <f>M123</f>
        <v>0</v>
      </c>
      <c r="N122" s="46">
        <f t="shared" si="533"/>
        <v>0</v>
      </c>
      <c r="O122" s="46">
        <f t="shared" si="3"/>
        <v>0</v>
      </c>
      <c r="P122" s="46">
        <f>P125</f>
        <v>0</v>
      </c>
      <c r="Q122" s="46">
        <f>Q123</f>
        <v>0</v>
      </c>
      <c r="R122" s="46">
        <f t="shared" si="4"/>
        <v>0</v>
      </c>
      <c r="S122" s="46">
        <f t="shared" ref="S122:T122" si="765">S123</f>
        <v>0</v>
      </c>
      <c r="T122" s="46">
        <f t="shared" si="765"/>
        <v>0</v>
      </c>
      <c r="U122" s="46">
        <f t="shared" si="536"/>
        <v>0</v>
      </c>
      <c r="V122" s="46">
        <f t="shared" si="6"/>
        <v>0</v>
      </c>
      <c r="W122" s="46">
        <f t="shared" ref="W122:X122" si="766">W123</f>
        <v>0</v>
      </c>
      <c r="X122" s="46">
        <f t="shared" si="766"/>
        <v>0</v>
      </c>
      <c r="Y122" s="46">
        <f t="shared" si="538"/>
        <v>0</v>
      </c>
      <c r="Z122" s="46">
        <f>Z123+Z125</f>
        <v>0</v>
      </c>
      <c r="AA122" s="46">
        <f>AA123</f>
        <v>0</v>
      </c>
      <c r="AB122" s="46">
        <f t="shared" si="540"/>
        <v>0</v>
      </c>
      <c r="AC122" s="46">
        <f t="shared" si="541"/>
        <v>0</v>
      </c>
      <c r="AD122" s="46">
        <f>AD123+AD125</f>
        <v>0</v>
      </c>
      <c r="AE122" s="46">
        <f>AE123</f>
        <v>0</v>
      </c>
      <c r="AF122" s="46">
        <f t="shared" si="10"/>
        <v>0</v>
      </c>
      <c r="AG122" s="46">
        <f t="shared" ref="AG122:AH122" si="767">AG123</f>
        <v>0</v>
      </c>
      <c r="AH122" s="46">
        <f t="shared" si="767"/>
        <v>0</v>
      </c>
      <c r="AI122" s="46">
        <f t="shared" si="544"/>
        <v>0</v>
      </c>
      <c r="AJ122" s="46">
        <f t="shared" si="12"/>
        <v>0</v>
      </c>
      <c r="AK122" s="46">
        <f t="shared" ref="AK122:AQ122" si="768">I122-P122-W122-AD122</f>
        <v>0</v>
      </c>
      <c r="AL122" s="46">
        <f t="shared" si="768"/>
        <v>0</v>
      </c>
      <c r="AM122" s="46">
        <f t="shared" si="768"/>
        <v>0</v>
      </c>
      <c r="AN122" s="46">
        <f t="shared" si="768"/>
        <v>0</v>
      </c>
      <c r="AO122" s="46">
        <f t="shared" si="768"/>
        <v>0</v>
      </c>
      <c r="AP122" s="46">
        <f t="shared" si="768"/>
        <v>0</v>
      </c>
      <c r="AQ122" s="46">
        <f t="shared" si="768"/>
        <v>0</v>
      </c>
      <c r="AR122" s="47"/>
      <c r="AS122" s="47"/>
      <c r="AT122" s="47"/>
      <c r="AU122" s="47"/>
      <c r="AV122" s="47"/>
      <c r="AW122" s="47"/>
      <c r="AX122" s="127"/>
      <c r="AY122" s="40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</row>
    <row r="123" spans="1:70" ht="24.75" hidden="1" customHeight="1">
      <c r="A123" s="49">
        <v>2023</v>
      </c>
      <c r="B123" s="50">
        <v>8309</v>
      </c>
      <c r="C123" s="51" t="s">
        <v>58</v>
      </c>
      <c r="D123" s="50">
        <v>5000</v>
      </c>
      <c r="E123" s="50">
        <v>5100</v>
      </c>
      <c r="F123" s="50">
        <v>511</v>
      </c>
      <c r="G123" s="50"/>
      <c r="H123" s="52" t="str">
        <f>VLOOKUP(F123,COG!$B$2:$C$858,2,FALSE)</f>
        <v>Muebles de oficina y estantería</v>
      </c>
      <c r="I123" s="53">
        <f t="shared" ref="I123:J123" si="769">I124</f>
        <v>0</v>
      </c>
      <c r="J123" s="53">
        <f t="shared" si="769"/>
        <v>0</v>
      </c>
      <c r="K123" s="53">
        <f t="shared" si="1"/>
        <v>0</v>
      </c>
      <c r="L123" s="53">
        <f t="shared" ref="L123:M123" si="770">L124</f>
        <v>0</v>
      </c>
      <c r="M123" s="53">
        <f t="shared" si="770"/>
        <v>0</v>
      </c>
      <c r="N123" s="53">
        <f t="shared" si="533"/>
        <v>0</v>
      </c>
      <c r="O123" s="53">
        <f t="shared" si="3"/>
        <v>0</v>
      </c>
      <c r="P123" s="53">
        <f t="shared" ref="P123:Q123" si="771">P124</f>
        <v>0</v>
      </c>
      <c r="Q123" s="53">
        <f t="shared" si="771"/>
        <v>0</v>
      </c>
      <c r="R123" s="53">
        <f t="shared" si="4"/>
        <v>0</v>
      </c>
      <c r="S123" s="53">
        <f t="shared" ref="S123:T123" si="772">S124</f>
        <v>0</v>
      </c>
      <c r="T123" s="53">
        <f t="shared" si="772"/>
        <v>0</v>
      </c>
      <c r="U123" s="53">
        <f t="shared" si="536"/>
        <v>0</v>
      </c>
      <c r="V123" s="53">
        <f t="shared" si="6"/>
        <v>0</v>
      </c>
      <c r="W123" s="53">
        <f t="shared" ref="W123:X123" si="773">W124</f>
        <v>0</v>
      </c>
      <c r="X123" s="53">
        <f t="shared" si="773"/>
        <v>0</v>
      </c>
      <c r="Y123" s="53">
        <f t="shared" si="538"/>
        <v>0</v>
      </c>
      <c r="Z123" s="53">
        <f t="shared" ref="Z123:AA123" si="774">Z124</f>
        <v>0</v>
      </c>
      <c r="AA123" s="53">
        <f t="shared" si="774"/>
        <v>0</v>
      </c>
      <c r="AB123" s="53">
        <f t="shared" si="540"/>
        <v>0</v>
      </c>
      <c r="AC123" s="53">
        <f t="shared" si="541"/>
        <v>0</v>
      </c>
      <c r="AD123" s="53">
        <f t="shared" ref="AD123:AE123" si="775">AD124</f>
        <v>0</v>
      </c>
      <c r="AE123" s="53">
        <f t="shared" si="775"/>
        <v>0</v>
      </c>
      <c r="AF123" s="53">
        <f t="shared" si="10"/>
        <v>0</v>
      </c>
      <c r="AG123" s="53">
        <f t="shared" ref="AG123:AH123" si="776">AG124</f>
        <v>0</v>
      </c>
      <c r="AH123" s="53">
        <f t="shared" si="776"/>
        <v>0</v>
      </c>
      <c r="AI123" s="53">
        <f t="shared" si="544"/>
        <v>0</v>
      </c>
      <c r="AJ123" s="53">
        <f t="shared" si="12"/>
        <v>0</v>
      </c>
      <c r="AK123" s="53">
        <f t="shared" ref="AK123:AQ123" si="777">I123-P123-W123-AD123</f>
        <v>0</v>
      </c>
      <c r="AL123" s="53">
        <f t="shared" si="777"/>
        <v>0</v>
      </c>
      <c r="AM123" s="53">
        <f t="shared" si="777"/>
        <v>0</v>
      </c>
      <c r="AN123" s="53">
        <f t="shared" si="777"/>
        <v>0</v>
      </c>
      <c r="AO123" s="53">
        <f t="shared" si="777"/>
        <v>0</v>
      </c>
      <c r="AP123" s="53">
        <f t="shared" si="777"/>
        <v>0</v>
      </c>
      <c r="AQ123" s="53">
        <f t="shared" si="777"/>
        <v>0</v>
      </c>
      <c r="AR123" s="54"/>
      <c r="AS123" s="54"/>
      <c r="AT123" s="54"/>
      <c r="AU123" s="54"/>
      <c r="AV123" s="54"/>
      <c r="AW123" s="54"/>
      <c r="AX123" s="128"/>
      <c r="AY123" s="40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</row>
    <row r="124" spans="1:70" ht="24.75" hidden="1" customHeight="1">
      <c r="A124" s="57">
        <v>2023</v>
      </c>
      <c r="B124" s="58">
        <v>8309</v>
      </c>
      <c r="C124" s="59" t="s">
        <v>58</v>
      </c>
      <c r="D124" s="58">
        <v>5000</v>
      </c>
      <c r="E124" s="58">
        <v>5100</v>
      </c>
      <c r="F124" s="58">
        <v>511</v>
      </c>
      <c r="G124" s="58">
        <v>51101</v>
      </c>
      <c r="H124" s="60" t="str">
        <f>VLOOKUP(G124,COG!$B$2:$C$858,2,FALSE)</f>
        <v>Mobiliario</v>
      </c>
      <c r="I124" s="61"/>
      <c r="J124" s="61">
        <v>0</v>
      </c>
      <c r="K124" s="61">
        <f t="shared" si="1"/>
        <v>0</v>
      </c>
      <c r="L124" s="61">
        <v>0</v>
      </c>
      <c r="M124" s="61">
        <v>0</v>
      </c>
      <c r="N124" s="61">
        <f t="shared" si="533"/>
        <v>0</v>
      </c>
      <c r="O124" s="61">
        <f t="shared" si="3"/>
        <v>0</v>
      </c>
      <c r="P124" s="61">
        <v>0</v>
      </c>
      <c r="Q124" s="61">
        <v>0</v>
      </c>
      <c r="R124" s="61">
        <f t="shared" si="4"/>
        <v>0</v>
      </c>
      <c r="S124" s="61">
        <v>0</v>
      </c>
      <c r="T124" s="61">
        <v>0</v>
      </c>
      <c r="U124" s="61">
        <f t="shared" si="536"/>
        <v>0</v>
      </c>
      <c r="V124" s="61">
        <f t="shared" si="6"/>
        <v>0</v>
      </c>
      <c r="W124" s="61"/>
      <c r="X124" s="61">
        <v>0</v>
      </c>
      <c r="Y124" s="61">
        <f t="shared" si="538"/>
        <v>0</v>
      </c>
      <c r="Z124" s="61">
        <v>0</v>
      </c>
      <c r="AA124" s="61">
        <v>0</v>
      </c>
      <c r="AB124" s="61">
        <f t="shared" si="540"/>
        <v>0</v>
      </c>
      <c r="AC124" s="61">
        <f t="shared" si="541"/>
        <v>0</v>
      </c>
      <c r="AD124" s="61">
        <v>0</v>
      </c>
      <c r="AE124" s="61">
        <v>0</v>
      </c>
      <c r="AF124" s="61">
        <f t="shared" si="10"/>
        <v>0</v>
      </c>
      <c r="AG124" s="61">
        <v>0</v>
      </c>
      <c r="AH124" s="61">
        <v>0</v>
      </c>
      <c r="AI124" s="61">
        <f t="shared" si="544"/>
        <v>0</v>
      </c>
      <c r="AJ124" s="61">
        <f t="shared" si="12"/>
        <v>0</v>
      </c>
      <c r="AK124" s="61">
        <f t="shared" ref="AK124:AQ124" si="778">I124-P124-W124-AD124</f>
        <v>0</v>
      </c>
      <c r="AL124" s="61">
        <f t="shared" si="778"/>
        <v>0</v>
      </c>
      <c r="AM124" s="61">
        <f t="shared" si="778"/>
        <v>0</v>
      </c>
      <c r="AN124" s="61">
        <f t="shared" si="778"/>
        <v>0</v>
      </c>
      <c r="AO124" s="61">
        <f t="shared" si="778"/>
        <v>0</v>
      </c>
      <c r="AP124" s="61">
        <f t="shared" si="778"/>
        <v>0</v>
      </c>
      <c r="AQ124" s="61">
        <f t="shared" si="778"/>
        <v>0</v>
      </c>
      <c r="AR124" s="62"/>
      <c r="AS124" s="62"/>
      <c r="AT124" s="62"/>
      <c r="AU124" s="62"/>
      <c r="AV124" s="62"/>
      <c r="AW124" s="62"/>
      <c r="AX124" s="66"/>
      <c r="AY124" s="40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</row>
    <row r="125" spans="1:70" ht="24.75" customHeight="1">
      <c r="A125" s="49">
        <v>2023</v>
      </c>
      <c r="B125" s="50">
        <v>8309</v>
      </c>
      <c r="C125" s="51" t="s">
        <v>58</v>
      </c>
      <c r="D125" s="50">
        <v>5000</v>
      </c>
      <c r="E125" s="50">
        <v>5100</v>
      </c>
      <c r="F125" s="50">
        <v>515</v>
      </c>
      <c r="G125" s="50"/>
      <c r="H125" s="52" t="str">
        <f>VLOOKUP(F125,COG!$B$2:$C$858,2,FALSE)</f>
        <v>Equipo de cómputo y de tecnologías de la información</v>
      </c>
      <c r="I125" s="53">
        <f t="shared" ref="I125:J125" si="779">I126</f>
        <v>0</v>
      </c>
      <c r="J125" s="53">
        <f t="shared" si="779"/>
        <v>0</v>
      </c>
      <c r="K125" s="53">
        <f t="shared" si="1"/>
        <v>0</v>
      </c>
      <c r="L125" s="53">
        <f t="shared" ref="L125:M125" si="780">L126</f>
        <v>0</v>
      </c>
      <c r="M125" s="53">
        <f t="shared" si="780"/>
        <v>0</v>
      </c>
      <c r="N125" s="53">
        <f t="shared" si="533"/>
        <v>0</v>
      </c>
      <c r="O125" s="53">
        <f t="shared" si="3"/>
        <v>0</v>
      </c>
      <c r="P125" s="53">
        <f t="shared" ref="P125:Q125" si="781">P126</f>
        <v>0</v>
      </c>
      <c r="Q125" s="53">
        <f t="shared" si="781"/>
        <v>0</v>
      </c>
      <c r="R125" s="53">
        <f t="shared" si="4"/>
        <v>0</v>
      </c>
      <c r="S125" s="53">
        <f t="shared" ref="S125:T125" si="782">S126</f>
        <v>0</v>
      </c>
      <c r="T125" s="53">
        <f t="shared" si="782"/>
        <v>0</v>
      </c>
      <c r="U125" s="53">
        <f t="shared" si="536"/>
        <v>0</v>
      </c>
      <c r="V125" s="53">
        <f t="shared" si="6"/>
        <v>0</v>
      </c>
      <c r="W125" s="53">
        <f t="shared" ref="W125:X125" si="783">W126</f>
        <v>0</v>
      </c>
      <c r="X125" s="53">
        <f t="shared" si="783"/>
        <v>0</v>
      </c>
      <c r="Y125" s="53">
        <f t="shared" si="538"/>
        <v>0</v>
      </c>
      <c r="Z125" s="53">
        <f t="shared" ref="Z125:AA125" si="784">Z126</f>
        <v>0</v>
      </c>
      <c r="AA125" s="53">
        <f t="shared" si="784"/>
        <v>0</v>
      </c>
      <c r="AB125" s="53">
        <f t="shared" si="540"/>
        <v>0</v>
      </c>
      <c r="AC125" s="53">
        <f t="shared" si="541"/>
        <v>0</v>
      </c>
      <c r="AD125" s="53">
        <f t="shared" ref="AD125:AE125" si="785">AD126</f>
        <v>0</v>
      </c>
      <c r="AE125" s="53">
        <f t="shared" si="785"/>
        <v>0</v>
      </c>
      <c r="AF125" s="53">
        <f t="shared" si="10"/>
        <v>0</v>
      </c>
      <c r="AG125" s="53">
        <f t="shared" ref="AG125:AH125" si="786">AG126</f>
        <v>0</v>
      </c>
      <c r="AH125" s="53">
        <f t="shared" si="786"/>
        <v>0</v>
      </c>
      <c r="AI125" s="53">
        <f t="shared" si="544"/>
        <v>0</v>
      </c>
      <c r="AJ125" s="53">
        <f t="shared" si="12"/>
        <v>0</v>
      </c>
      <c r="AK125" s="53">
        <f t="shared" ref="AK125:AQ125" si="787">I125-P125-W125-AD125</f>
        <v>0</v>
      </c>
      <c r="AL125" s="53">
        <f t="shared" si="787"/>
        <v>0</v>
      </c>
      <c r="AM125" s="53">
        <f t="shared" si="787"/>
        <v>0</v>
      </c>
      <c r="AN125" s="53">
        <f t="shared" si="787"/>
        <v>0</v>
      </c>
      <c r="AO125" s="53">
        <f t="shared" si="787"/>
        <v>0</v>
      </c>
      <c r="AP125" s="53">
        <f t="shared" si="787"/>
        <v>0</v>
      </c>
      <c r="AQ125" s="53">
        <f t="shared" si="787"/>
        <v>0</v>
      </c>
      <c r="AR125" s="54"/>
      <c r="AS125" s="54"/>
      <c r="AT125" s="54"/>
      <c r="AU125" s="54"/>
      <c r="AV125" s="54"/>
      <c r="AW125" s="54"/>
      <c r="AX125" s="69"/>
      <c r="AY125" s="40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</row>
    <row r="126" spans="1:70" ht="24.75" customHeight="1">
      <c r="A126" s="57">
        <v>2023</v>
      </c>
      <c r="B126" s="58">
        <v>8309</v>
      </c>
      <c r="C126" s="59" t="s">
        <v>58</v>
      </c>
      <c r="D126" s="58">
        <v>5000</v>
      </c>
      <c r="E126" s="58">
        <v>5100</v>
      </c>
      <c r="F126" s="58">
        <v>515</v>
      </c>
      <c r="G126" s="58">
        <v>51501</v>
      </c>
      <c r="H126" s="60" t="str">
        <f>VLOOKUP(G126,COG!$B$2:$C$858,2,FALSE)</f>
        <v>Bienes informáticos</v>
      </c>
      <c r="I126" s="61"/>
      <c r="J126" s="61">
        <v>0</v>
      </c>
      <c r="K126" s="61">
        <f t="shared" si="1"/>
        <v>0</v>
      </c>
      <c r="L126" s="61">
        <v>0</v>
      </c>
      <c r="M126" s="61">
        <v>0</v>
      </c>
      <c r="N126" s="61">
        <f t="shared" si="533"/>
        <v>0</v>
      </c>
      <c r="O126" s="61">
        <f t="shared" si="3"/>
        <v>0</v>
      </c>
      <c r="P126" s="61"/>
      <c r="Q126" s="61">
        <v>0</v>
      </c>
      <c r="R126" s="61">
        <f t="shared" si="4"/>
        <v>0</v>
      </c>
      <c r="S126" s="61">
        <v>0</v>
      </c>
      <c r="T126" s="61">
        <v>0</v>
      </c>
      <c r="U126" s="61">
        <f t="shared" si="536"/>
        <v>0</v>
      </c>
      <c r="V126" s="61">
        <f t="shared" si="6"/>
        <v>0</v>
      </c>
      <c r="W126" s="61"/>
      <c r="X126" s="61">
        <v>0</v>
      </c>
      <c r="Y126" s="61">
        <f t="shared" si="538"/>
        <v>0</v>
      </c>
      <c r="Z126" s="61">
        <v>0</v>
      </c>
      <c r="AA126" s="61">
        <v>0</v>
      </c>
      <c r="AB126" s="61">
        <f t="shared" si="540"/>
        <v>0</v>
      </c>
      <c r="AC126" s="61">
        <f t="shared" si="541"/>
        <v>0</v>
      </c>
      <c r="AD126" s="61">
        <v>0</v>
      </c>
      <c r="AE126" s="61">
        <v>0</v>
      </c>
      <c r="AF126" s="61">
        <f t="shared" si="10"/>
        <v>0</v>
      </c>
      <c r="AG126" s="61">
        <v>0</v>
      </c>
      <c r="AH126" s="61">
        <v>0</v>
      </c>
      <c r="AI126" s="61">
        <f t="shared" si="544"/>
        <v>0</v>
      </c>
      <c r="AJ126" s="61">
        <f t="shared" si="12"/>
        <v>0</v>
      </c>
      <c r="AK126" s="61">
        <f t="shared" ref="AK126:AQ126" si="788">I126-P126-W126-AD126</f>
        <v>0</v>
      </c>
      <c r="AL126" s="61">
        <f t="shared" si="788"/>
        <v>0</v>
      </c>
      <c r="AM126" s="61">
        <f t="shared" si="788"/>
        <v>0</v>
      </c>
      <c r="AN126" s="61">
        <f t="shared" si="788"/>
        <v>0</v>
      </c>
      <c r="AO126" s="61">
        <f t="shared" si="788"/>
        <v>0</v>
      </c>
      <c r="AP126" s="61">
        <f t="shared" si="788"/>
        <v>0</v>
      </c>
      <c r="AQ126" s="61">
        <f t="shared" si="788"/>
        <v>0</v>
      </c>
      <c r="AR126" s="62"/>
      <c r="AS126" s="62"/>
      <c r="AT126" s="62"/>
      <c r="AU126" s="62"/>
      <c r="AV126" s="62"/>
      <c r="AW126" s="62"/>
      <c r="AX126" s="66"/>
      <c r="AY126" s="40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</row>
    <row r="127" spans="1:70" ht="24.75" hidden="1" customHeight="1">
      <c r="A127" s="42">
        <v>2023</v>
      </c>
      <c r="B127" s="43">
        <v>8309</v>
      </c>
      <c r="C127" s="44" t="s">
        <v>58</v>
      </c>
      <c r="D127" s="43">
        <v>5000</v>
      </c>
      <c r="E127" s="43">
        <v>5200</v>
      </c>
      <c r="F127" s="43"/>
      <c r="G127" s="43"/>
      <c r="H127" s="45" t="str">
        <f>VLOOKUP(E127,COG!$B$2:$C$858,2,FALSE)</f>
        <v>Mobiliario y equipo educacional y recreativo.</v>
      </c>
      <c r="I127" s="46">
        <f t="shared" ref="I127:J127" si="789">I128</f>
        <v>0</v>
      </c>
      <c r="J127" s="46">
        <f t="shared" si="789"/>
        <v>0</v>
      </c>
      <c r="K127" s="46">
        <f t="shared" si="1"/>
        <v>0</v>
      </c>
      <c r="L127" s="46">
        <f t="shared" ref="L127:M127" si="790">L128</f>
        <v>0</v>
      </c>
      <c r="M127" s="46">
        <f t="shared" si="790"/>
        <v>0</v>
      </c>
      <c r="N127" s="46">
        <f t="shared" si="533"/>
        <v>0</v>
      </c>
      <c r="O127" s="46">
        <f t="shared" si="3"/>
        <v>0</v>
      </c>
      <c r="P127" s="46">
        <f t="shared" ref="P127:Q127" si="791">P128</f>
        <v>0</v>
      </c>
      <c r="Q127" s="46">
        <f t="shared" si="791"/>
        <v>0</v>
      </c>
      <c r="R127" s="46">
        <f t="shared" si="4"/>
        <v>0</v>
      </c>
      <c r="S127" s="46">
        <f t="shared" ref="S127:T127" si="792">S128</f>
        <v>0</v>
      </c>
      <c r="T127" s="46">
        <f t="shared" si="792"/>
        <v>0</v>
      </c>
      <c r="U127" s="46">
        <f t="shared" si="536"/>
        <v>0</v>
      </c>
      <c r="V127" s="46">
        <f t="shared" si="6"/>
        <v>0</v>
      </c>
      <c r="W127" s="46">
        <f t="shared" ref="W127:X127" si="793">W128</f>
        <v>0</v>
      </c>
      <c r="X127" s="46">
        <f t="shared" si="793"/>
        <v>0</v>
      </c>
      <c r="Y127" s="46">
        <f t="shared" si="538"/>
        <v>0</v>
      </c>
      <c r="Z127" s="46">
        <f t="shared" ref="Z127:AA127" si="794">Z128</f>
        <v>0</v>
      </c>
      <c r="AA127" s="46">
        <f t="shared" si="794"/>
        <v>0</v>
      </c>
      <c r="AB127" s="46">
        <f t="shared" si="540"/>
        <v>0</v>
      </c>
      <c r="AC127" s="46">
        <f t="shared" si="541"/>
        <v>0</v>
      </c>
      <c r="AD127" s="46">
        <f t="shared" ref="AD127:AE127" si="795">AD128</f>
        <v>0</v>
      </c>
      <c r="AE127" s="46">
        <f t="shared" si="795"/>
        <v>0</v>
      </c>
      <c r="AF127" s="46">
        <f t="shared" si="10"/>
        <v>0</v>
      </c>
      <c r="AG127" s="46">
        <f t="shared" ref="AG127:AH127" si="796">AG128</f>
        <v>0</v>
      </c>
      <c r="AH127" s="46">
        <f t="shared" si="796"/>
        <v>0</v>
      </c>
      <c r="AI127" s="46">
        <f t="shared" si="544"/>
        <v>0</v>
      </c>
      <c r="AJ127" s="46">
        <f t="shared" si="12"/>
        <v>0</v>
      </c>
      <c r="AK127" s="46">
        <f t="shared" ref="AK127:AQ127" si="797">I127-P127-W127-AD127</f>
        <v>0</v>
      </c>
      <c r="AL127" s="46">
        <f t="shared" si="797"/>
        <v>0</v>
      </c>
      <c r="AM127" s="46">
        <f t="shared" si="797"/>
        <v>0</v>
      </c>
      <c r="AN127" s="46">
        <f t="shared" si="797"/>
        <v>0</v>
      </c>
      <c r="AO127" s="46">
        <f t="shared" si="797"/>
        <v>0</v>
      </c>
      <c r="AP127" s="46">
        <f t="shared" si="797"/>
        <v>0</v>
      </c>
      <c r="AQ127" s="46">
        <f t="shared" si="797"/>
        <v>0</v>
      </c>
      <c r="AR127" s="47"/>
      <c r="AS127" s="47"/>
      <c r="AT127" s="47"/>
      <c r="AU127" s="47"/>
      <c r="AV127" s="47"/>
      <c r="AW127" s="47"/>
      <c r="AX127" s="127"/>
      <c r="AY127" s="40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</row>
    <row r="128" spans="1:70" ht="24.75" hidden="1" customHeight="1">
      <c r="A128" s="49">
        <v>2023</v>
      </c>
      <c r="B128" s="50">
        <v>8309</v>
      </c>
      <c r="C128" s="51" t="s">
        <v>58</v>
      </c>
      <c r="D128" s="50">
        <v>5000</v>
      </c>
      <c r="E128" s="50">
        <v>5200</v>
      </c>
      <c r="F128" s="50">
        <v>523</v>
      </c>
      <c r="G128" s="50"/>
      <c r="H128" s="52" t="str">
        <f>VLOOKUP(F128,COG!$B$2:$C$858,2,FALSE)</f>
        <v>Cámaras fotográficas y de video</v>
      </c>
      <c r="I128" s="53">
        <f t="shared" ref="I128:J128" si="798">I129</f>
        <v>0</v>
      </c>
      <c r="J128" s="53">
        <f t="shared" si="798"/>
        <v>0</v>
      </c>
      <c r="K128" s="53">
        <f t="shared" si="1"/>
        <v>0</v>
      </c>
      <c r="L128" s="53">
        <f t="shared" ref="L128:M128" si="799">L129</f>
        <v>0</v>
      </c>
      <c r="M128" s="53">
        <f t="shared" si="799"/>
        <v>0</v>
      </c>
      <c r="N128" s="53">
        <f t="shared" si="533"/>
        <v>0</v>
      </c>
      <c r="O128" s="53">
        <f t="shared" si="3"/>
        <v>0</v>
      </c>
      <c r="P128" s="53">
        <f t="shared" ref="P128:Q128" si="800">P129</f>
        <v>0</v>
      </c>
      <c r="Q128" s="53">
        <f t="shared" si="800"/>
        <v>0</v>
      </c>
      <c r="R128" s="53">
        <f t="shared" si="4"/>
        <v>0</v>
      </c>
      <c r="S128" s="53">
        <f t="shared" ref="S128:T128" si="801">S129</f>
        <v>0</v>
      </c>
      <c r="T128" s="53">
        <f t="shared" si="801"/>
        <v>0</v>
      </c>
      <c r="U128" s="53">
        <f t="shared" si="536"/>
        <v>0</v>
      </c>
      <c r="V128" s="53">
        <f t="shared" si="6"/>
        <v>0</v>
      </c>
      <c r="W128" s="53">
        <f t="shared" ref="W128:X128" si="802">W129</f>
        <v>0</v>
      </c>
      <c r="X128" s="53">
        <f t="shared" si="802"/>
        <v>0</v>
      </c>
      <c r="Y128" s="53">
        <f t="shared" si="538"/>
        <v>0</v>
      </c>
      <c r="Z128" s="53">
        <f t="shared" ref="Z128:AA128" si="803">Z129</f>
        <v>0</v>
      </c>
      <c r="AA128" s="53">
        <f t="shared" si="803"/>
        <v>0</v>
      </c>
      <c r="AB128" s="53">
        <f t="shared" si="540"/>
        <v>0</v>
      </c>
      <c r="AC128" s="53">
        <f t="shared" si="541"/>
        <v>0</v>
      </c>
      <c r="AD128" s="53">
        <f t="shared" ref="AD128:AE128" si="804">AD129</f>
        <v>0</v>
      </c>
      <c r="AE128" s="53">
        <f t="shared" si="804"/>
        <v>0</v>
      </c>
      <c r="AF128" s="53">
        <f t="shared" si="10"/>
        <v>0</v>
      </c>
      <c r="AG128" s="53">
        <f t="shared" ref="AG128:AH128" si="805">AG129</f>
        <v>0</v>
      </c>
      <c r="AH128" s="53">
        <f t="shared" si="805"/>
        <v>0</v>
      </c>
      <c r="AI128" s="53">
        <f t="shared" si="544"/>
        <v>0</v>
      </c>
      <c r="AJ128" s="53">
        <f t="shared" si="12"/>
        <v>0</v>
      </c>
      <c r="AK128" s="53">
        <f t="shared" ref="AK128:AQ128" si="806">I128-P128-W128-AD128</f>
        <v>0</v>
      </c>
      <c r="AL128" s="53">
        <f t="shared" si="806"/>
        <v>0</v>
      </c>
      <c r="AM128" s="53">
        <f t="shared" si="806"/>
        <v>0</v>
      </c>
      <c r="AN128" s="53">
        <f t="shared" si="806"/>
        <v>0</v>
      </c>
      <c r="AO128" s="53">
        <f t="shared" si="806"/>
        <v>0</v>
      </c>
      <c r="AP128" s="53">
        <f t="shared" si="806"/>
        <v>0</v>
      </c>
      <c r="AQ128" s="53">
        <f t="shared" si="806"/>
        <v>0</v>
      </c>
      <c r="AR128" s="54"/>
      <c r="AS128" s="54"/>
      <c r="AT128" s="54"/>
      <c r="AU128" s="54"/>
      <c r="AV128" s="54"/>
      <c r="AW128" s="54"/>
      <c r="AX128" s="69"/>
      <c r="AY128" s="40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</row>
    <row r="129" spans="1:70" ht="24.75" hidden="1" customHeight="1">
      <c r="A129" s="57">
        <v>2023</v>
      </c>
      <c r="B129" s="58">
        <v>8309</v>
      </c>
      <c r="C129" s="59" t="s">
        <v>58</v>
      </c>
      <c r="D129" s="58">
        <v>5000</v>
      </c>
      <c r="E129" s="58">
        <v>5200</v>
      </c>
      <c r="F129" s="58">
        <v>523</v>
      </c>
      <c r="G129" s="58">
        <v>52301</v>
      </c>
      <c r="H129" s="60" t="str">
        <f>VLOOKUP(G129,COG!$B$2:$C$858,2,FALSE)</f>
        <v>Cámaras fotográficas y de video</v>
      </c>
      <c r="I129" s="61">
        <v>0</v>
      </c>
      <c r="J129" s="61">
        <v>0</v>
      </c>
      <c r="K129" s="61">
        <f t="shared" si="1"/>
        <v>0</v>
      </c>
      <c r="L129" s="61">
        <v>0</v>
      </c>
      <c r="M129" s="61">
        <v>0</v>
      </c>
      <c r="N129" s="61">
        <f t="shared" si="533"/>
        <v>0</v>
      </c>
      <c r="O129" s="61">
        <f t="shared" si="3"/>
        <v>0</v>
      </c>
      <c r="P129" s="61">
        <v>0</v>
      </c>
      <c r="Q129" s="61">
        <v>0</v>
      </c>
      <c r="R129" s="61">
        <f t="shared" si="4"/>
        <v>0</v>
      </c>
      <c r="S129" s="61">
        <v>0</v>
      </c>
      <c r="T129" s="61">
        <v>0</v>
      </c>
      <c r="U129" s="61">
        <f t="shared" si="536"/>
        <v>0</v>
      </c>
      <c r="V129" s="61">
        <f t="shared" si="6"/>
        <v>0</v>
      </c>
      <c r="W129" s="61">
        <v>0</v>
      </c>
      <c r="X129" s="61">
        <v>0</v>
      </c>
      <c r="Y129" s="61">
        <f t="shared" si="538"/>
        <v>0</v>
      </c>
      <c r="Z129" s="61">
        <v>0</v>
      </c>
      <c r="AA129" s="61">
        <v>0</v>
      </c>
      <c r="AB129" s="61">
        <f t="shared" si="540"/>
        <v>0</v>
      </c>
      <c r="AC129" s="61">
        <f t="shared" si="541"/>
        <v>0</v>
      </c>
      <c r="AD129" s="61">
        <v>0</v>
      </c>
      <c r="AE129" s="61">
        <v>0</v>
      </c>
      <c r="AF129" s="61">
        <f t="shared" si="10"/>
        <v>0</v>
      </c>
      <c r="AG129" s="61">
        <v>0</v>
      </c>
      <c r="AH129" s="61">
        <v>0</v>
      </c>
      <c r="AI129" s="61">
        <f t="shared" si="544"/>
        <v>0</v>
      </c>
      <c r="AJ129" s="61">
        <f t="shared" si="12"/>
        <v>0</v>
      </c>
      <c r="AK129" s="61">
        <f t="shared" ref="AK129:AQ129" si="807">I129-P129-W129-AD129</f>
        <v>0</v>
      </c>
      <c r="AL129" s="61">
        <f t="shared" si="807"/>
        <v>0</v>
      </c>
      <c r="AM129" s="61">
        <f t="shared" si="807"/>
        <v>0</v>
      </c>
      <c r="AN129" s="61">
        <f t="shared" si="807"/>
        <v>0</v>
      </c>
      <c r="AO129" s="61">
        <f t="shared" si="807"/>
        <v>0</v>
      </c>
      <c r="AP129" s="61">
        <f t="shared" si="807"/>
        <v>0</v>
      </c>
      <c r="AQ129" s="61">
        <f t="shared" si="807"/>
        <v>0</v>
      </c>
      <c r="AR129" s="62"/>
      <c r="AS129" s="62"/>
      <c r="AT129" s="62"/>
      <c r="AU129" s="62"/>
      <c r="AV129" s="62"/>
      <c r="AW129" s="62"/>
      <c r="AX129" s="66"/>
      <c r="AY129" s="40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</row>
    <row r="130" spans="1:70" ht="24.75" hidden="1" customHeight="1">
      <c r="A130" s="42">
        <v>2023</v>
      </c>
      <c r="B130" s="43">
        <v>8309</v>
      </c>
      <c r="C130" s="44" t="s">
        <v>58</v>
      </c>
      <c r="D130" s="43">
        <v>5000</v>
      </c>
      <c r="E130" s="43">
        <v>5200</v>
      </c>
      <c r="F130" s="43"/>
      <c r="G130" s="43"/>
      <c r="H130" s="45" t="str">
        <f>VLOOKUP(E130,COG!$B$2:$C$858,2,FALSE)</f>
        <v>Mobiliario y equipo educacional y recreativo.</v>
      </c>
      <c r="I130" s="46">
        <f t="shared" ref="I130:J130" si="808">I131</f>
        <v>0</v>
      </c>
      <c r="J130" s="46">
        <f t="shared" si="808"/>
        <v>0</v>
      </c>
      <c r="K130" s="46">
        <f t="shared" si="1"/>
        <v>0</v>
      </c>
      <c r="L130" s="46">
        <f t="shared" ref="L130:M130" si="809">L131</f>
        <v>0</v>
      </c>
      <c r="M130" s="46">
        <f t="shared" si="809"/>
        <v>0</v>
      </c>
      <c r="N130" s="46">
        <f t="shared" si="533"/>
        <v>0</v>
      </c>
      <c r="O130" s="46">
        <f t="shared" si="3"/>
        <v>0</v>
      </c>
      <c r="P130" s="46">
        <f t="shared" ref="P130:Q130" si="810">P131</f>
        <v>0</v>
      </c>
      <c r="Q130" s="46">
        <f t="shared" si="810"/>
        <v>0</v>
      </c>
      <c r="R130" s="46">
        <f t="shared" si="4"/>
        <v>0</v>
      </c>
      <c r="S130" s="46">
        <f t="shared" ref="S130:T130" si="811">S131</f>
        <v>0</v>
      </c>
      <c r="T130" s="46">
        <f t="shared" si="811"/>
        <v>0</v>
      </c>
      <c r="U130" s="46">
        <f t="shared" si="536"/>
        <v>0</v>
      </c>
      <c r="V130" s="46">
        <f t="shared" si="6"/>
        <v>0</v>
      </c>
      <c r="W130" s="46">
        <f t="shared" ref="W130:X130" si="812">W131</f>
        <v>0</v>
      </c>
      <c r="X130" s="46">
        <f t="shared" si="812"/>
        <v>0</v>
      </c>
      <c r="Y130" s="46">
        <f t="shared" si="538"/>
        <v>0</v>
      </c>
      <c r="Z130" s="46">
        <f t="shared" ref="Z130:AA130" si="813">Z131</f>
        <v>0</v>
      </c>
      <c r="AA130" s="46">
        <f t="shared" si="813"/>
        <v>0</v>
      </c>
      <c r="AB130" s="46">
        <f t="shared" si="540"/>
        <v>0</v>
      </c>
      <c r="AC130" s="46">
        <f t="shared" si="541"/>
        <v>0</v>
      </c>
      <c r="AD130" s="46">
        <f t="shared" ref="AD130:AE130" si="814">AD131</f>
        <v>0</v>
      </c>
      <c r="AE130" s="46">
        <f t="shared" si="814"/>
        <v>0</v>
      </c>
      <c r="AF130" s="46">
        <f t="shared" si="10"/>
        <v>0</v>
      </c>
      <c r="AG130" s="46">
        <f t="shared" ref="AG130:AH130" si="815">AG131</f>
        <v>0</v>
      </c>
      <c r="AH130" s="46">
        <f t="shared" si="815"/>
        <v>0</v>
      </c>
      <c r="AI130" s="46">
        <f t="shared" si="544"/>
        <v>0</v>
      </c>
      <c r="AJ130" s="46">
        <f t="shared" si="12"/>
        <v>0</v>
      </c>
      <c r="AK130" s="46">
        <f t="shared" ref="AK130:AL130" si="816">AK131</f>
        <v>0</v>
      </c>
      <c r="AL130" s="46">
        <f t="shared" si="816"/>
        <v>0</v>
      </c>
      <c r="AM130" s="46">
        <f>K130-R130-Y130-AF130</f>
        <v>0</v>
      </c>
      <c r="AN130" s="46">
        <f t="shared" ref="AN130:AO130" si="817">AN131</f>
        <v>0</v>
      </c>
      <c r="AO130" s="46">
        <f t="shared" si="817"/>
        <v>0</v>
      </c>
      <c r="AP130" s="46">
        <f t="shared" ref="AP130:AQ130" si="818">N130-U130-AB130-AI130</f>
        <v>0</v>
      </c>
      <c r="AQ130" s="46">
        <f t="shared" si="818"/>
        <v>0</v>
      </c>
      <c r="AR130" s="47"/>
      <c r="AS130" s="47"/>
      <c r="AT130" s="47"/>
      <c r="AU130" s="47"/>
      <c r="AV130" s="47"/>
      <c r="AW130" s="47"/>
      <c r="AX130" s="48"/>
      <c r="AY130" s="40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</row>
    <row r="131" spans="1:70" ht="24.75" hidden="1" customHeight="1">
      <c r="A131" s="49">
        <v>2023</v>
      </c>
      <c r="B131" s="50">
        <v>8309</v>
      </c>
      <c r="C131" s="51" t="s">
        <v>58</v>
      </c>
      <c r="D131" s="50">
        <v>5000</v>
      </c>
      <c r="E131" s="50">
        <v>5200</v>
      </c>
      <c r="F131" s="50">
        <v>523</v>
      </c>
      <c r="G131" s="50"/>
      <c r="H131" s="52" t="str">
        <f>VLOOKUP(F131,COG!$B$2:$C$858,2,FALSE)</f>
        <v>Cámaras fotográficas y de video</v>
      </c>
      <c r="I131" s="53">
        <f t="shared" ref="I131:J131" si="819">I132</f>
        <v>0</v>
      </c>
      <c r="J131" s="53">
        <f t="shared" si="819"/>
        <v>0</v>
      </c>
      <c r="K131" s="53">
        <f t="shared" si="1"/>
        <v>0</v>
      </c>
      <c r="L131" s="53">
        <f t="shared" ref="L131:M131" si="820">L132</f>
        <v>0</v>
      </c>
      <c r="M131" s="53">
        <f t="shared" si="820"/>
        <v>0</v>
      </c>
      <c r="N131" s="53">
        <f t="shared" si="533"/>
        <v>0</v>
      </c>
      <c r="O131" s="53">
        <f t="shared" si="3"/>
        <v>0</v>
      </c>
      <c r="P131" s="53">
        <f t="shared" ref="P131:Q131" si="821">P132</f>
        <v>0</v>
      </c>
      <c r="Q131" s="53">
        <f t="shared" si="821"/>
        <v>0</v>
      </c>
      <c r="R131" s="53">
        <f t="shared" si="4"/>
        <v>0</v>
      </c>
      <c r="S131" s="53">
        <f t="shared" ref="S131:T131" si="822">S132</f>
        <v>0</v>
      </c>
      <c r="T131" s="53">
        <f t="shared" si="822"/>
        <v>0</v>
      </c>
      <c r="U131" s="53">
        <f t="shared" si="536"/>
        <v>0</v>
      </c>
      <c r="V131" s="53">
        <f t="shared" si="6"/>
        <v>0</v>
      </c>
      <c r="W131" s="53">
        <f t="shared" ref="W131:X131" si="823">W132</f>
        <v>0</v>
      </c>
      <c r="X131" s="53">
        <f t="shared" si="823"/>
        <v>0</v>
      </c>
      <c r="Y131" s="53">
        <f t="shared" si="538"/>
        <v>0</v>
      </c>
      <c r="Z131" s="53">
        <f t="shared" ref="Z131:AA131" si="824">Z132</f>
        <v>0</v>
      </c>
      <c r="AA131" s="53">
        <f t="shared" si="824"/>
        <v>0</v>
      </c>
      <c r="AB131" s="53">
        <f t="shared" si="540"/>
        <v>0</v>
      </c>
      <c r="AC131" s="53">
        <f t="shared" si="541"/>
        <v>0</v>
      </c>
      <c r="AD131" s="53">
        <f t="shared" ref="AD131:AE131" si="825">AD132</f>
        <v>0</v>
      </c>
      <c r="AE131" s="53">
        <f t="shared" si="825"/>
        <v>0</v>
      </c>
      <c r="AF131" s="53">
        <f t="shared" si="10"/>
        <v>0</v>
      </c>
      <c r="AG131" s="53">
        <f t="shared" ref="AG131:AH131" si="826">AG132</f>
        <v>0</v>
      </c>
      <c r="AH131" s="53">
        <f t="shared" si="826"/>
        <v>0</v>
      </c>
      <c r="AI131" s="53">
        <f t="shared" si="544"/>
        <v>0</v>
      </c>
      <c r="AJ131" s="53">
        <f t="shared" si="12"/>
        <v>0</v>
      </c>
      <c r="AK131" s="53">
        <f t="shared" ref="AK131:AQ131" si="827">I131-P131-W131-AD131</f>
        <v>0</v>
      </c>
      <c r="AL131" s="53">
        <f t="shared" si="827"/>
        <v>0</v>
      </c>
      <c r="AM131" s="53">
        <f t="shared" si="827"/>
        <v>0</v>
      </c>
      <c r="AN131" s="53">
        <f t="shared" si="827"/>
        <v>0</v>
      </c>
      <c r="AO131" s="53">
        <f t="shared" si="827"/>
        <v>0</v>
      </c>
      <c r="AP131" s="53">
        <f t="shared" si="827"/>
        <v>0</v>
      </c>
      <c r="AQ131" s="53">
        <f t="shared" si="827"/>
        <v>0</v>
      </c>
      <c r="AR131" s="54"/>
      <c r="AS131" s="54"/>
      <c r="AT131" s="54"/>
      <c r="AU131" s="54"/>
      <c r="AV131" s="54"/>
      <c r="AW131" s="54"/>
      <c r="AX131" s="69"/>
      <c r="AY131" s="40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</row>
    <row r="132" spans="1:70" ht="33.75" hidden="1" customHeight="1">
      <c r="A132" s="57">
        <v>2023</v>
      </c>
      <c r="B132" s="58">
        <v>8309</v>
      </c>
      <c r="C132" s="59" t="s">
        <v>58</v>
      </c>
      <c r="D132" s="58">
        <v>5000</v>
      </c>
      <c r="E132" s="58">
        <v>5200</v>
      </c>
      <c r="F132" s="58">
        <v>523</v>
      </c>
      <c r="G132" s="58">
        <v>52301</v>
      </c>
      <c r="H132" s="60" t="str">
        <f>VLOOKUP(G132,COG!$B$2:$C$858,2,FALSE)</f>
        <v>Cámaras fotográficas y de video</v>
      </c>
      <c r="I132" s="129"/>
      <c r="J132" s="61">
        <v>0</v>
      </c>
      <c r="K132" s="61">
        <f t="shared" si="1"/>
        <v>0</v>
      </c>
      <c r="L132" s="61">
        <v>0</v>
      </c>
      <c r="M132" s="61">
        <v>0</v>
      </c>
      <c r="N132" s="61">
        <f t="shared" si="533"/>
        <v>0</v>
      </c>
      <c r="O132" s="61">
        <f t="shared" si="3"/>
        <v>0</v>
      </c>
      <c r="P132" s="61"/>
      <c r="Q132" s="61">
        <v>0</v>
      </c>
      <c r="R132" s="61">
        <f t="shared" si="4"/>
        <v>0</v>
      </c>
      <c r="S132" s="61">
        <v>0</v>
      </c>
      <c r="T132" s="61">
        <v>0</v>
      </c>
      <c r="U132" s="61">
        <f t="shared" si="536"/>
        <v>0</v>
      </c>
      <c r="V132" s="61">
        <f t="shared" si="6"/>
        <v>0</v>
      </c>
      <c r="W132" s="61">
        <v>0</v>
      </c>
      <c r="X132" s="61">
        <v>0</v>
      </c>
      <c r="Y132" s="61">
        <f t="shared" si="538"/>
        <v>0</v>
      </c>
      <c r="Z132" s="61">
        <v>0</v>
      </c>
      <c r="AA132" s="61">
        <v>0</v>
      </c>
      <c r="AB132" s="61">
        <f t="shared" si="540"/>
        <v>0</v>
      </c>
      <c r="AC132" s="61">
        <f t="shared" si="541"/>
        <v>0</v>
      </c>
      <c r="AD132" s="61">
        <v>0</v>
      </c>
      <c r="AE132" s="61">
        <v>0</v>
      </c>
      <c r="AF132" s="61">
        <f t="shared" si="10"/>
        <v>0</v>
      </c>
      <c r="AG132" s="61">
        <v>0</v>
      </c>
      <c r="AH132" s="61">
        <v>0</v>
      </c>
      <c r="AI132" s="61">
        <f t="shared" si="544"/>
        <v>0</v>
      </c>
      <c r="AJ132" s="61">
        <f t="shared" si="12"/>
        <v>0</v>
      </c>
      <c r="AK132" s="61">
        <f t="shared" ref="AK132:AQ132" si="828">I132-P132-W132-AD132</f>
        <v>0</v>
      </c>
      <c r="AL132" s="61">
        <f t="shared" si="828"/>
        <v>0</v>
      </c>
      <c r="AM132" s="61">
        <f t="shared" si="828"/>
        <v>0</v>
      </c>
      <c r="AN132" s="61">
        <f t="shared" si="828"/>
        <v>0</v>
      </c>
      <c r="AO132" s="61">
        <f t="shared" si="828"/>
        <v>0</v>
      </c>
      <c r="AP132" s="61">
        <f t="shared" si="828"/>
        <v>0</v>
      </c>
      <c r="AQ132" s="61">
        <f t="shared" si="828"/>
        <v>0</v>
      </c>
      <c r="AR132" s="62"/>
      <c r="AS132" s="62"/>
      <c r="AT132" s="62"/>
      <c r="AU132" s="62"/>
      <c r="AV132" s="62"/>
      <c r="AW132" s="62"/>
      <c r="AX132" s="66"/>
      <c r="AY132" s="40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</row>
    <row r="133" spans="1:70" ht="24.75" customHeight="1">
      <c r="A133" s="42">
        <v>2023</v>
      </c>
      <c r="B133" s="43">
        <v>8309</v>
      </c>
      <c r="C133" s="44" t="s">
        <v>58</v>
      </c>
      <c r="D133" s="43">
        <v>5000</v>
      </c>
      <c r="E133" s="43">
        <v>5300</v>
      </c>
      <c r="F133" s="43"/>
      <c r="G133" s="43"/>
      <c r="H133" s="45" t="str">
        <f>VLOOKUP(E133,COG!$B$2:$C$858,2,FALSE)</f>
        <v>Equipo e instrumental médico y de laboratorio</v>
      </c>
      <c r="I133" s="46">
        <f t="shared" ref="I133:J133" si="829">I134</f>
        <v>0</v>
      </c>
      <c r="J133" s="46">
        <f t="shared" si="829"/>
        <v>0</v>
      </c>
      <c r="K133" s="46">
        <f t="shared" si="1"/>
        <v>0</v>
      </c>
      <c r="L133" s="119">
        <f t="shared" ref="L133:M133" si="830">L134</f>
        <v>0</v>
      </c>
      <c r="M133" s="46">
        <f t="shared" si="830"/>
        <v>0</v>
      </c>
      <c r="N133" s="46">
        <f t="shared" si="533"/>
        <v>0</v>
      </c>
      <c r="O133" s="46">
        <f t="shared" si="3"/>
        <v>0</v>
      </c>
      <c r="P133" s="130">
        <f t="shared" ref="P133:Q133" si="831">P134</f>
        <v>0</v>
      </c>
      <c r="Q133" s="130">
        <f t="shared" si="831"/>
        <v>0</v>
      </c>
      <c r="R133" s="46">
        <f t="shared" si="4"/>
        <v>0</v>
      </c>
      <c r="S133" s="46">
        <f t="shared" ref="S133:T133" si="832">S134</f>
        <v>0</v>
      </c>
      <c r="T133" s="46">
        <f t="shared" si="832"/>
        <v>0</v>
      </c>
      <c r="U133" s="46">
        <f t="shared" si="536"/>
        <v>0</v>
      </c>
      <c r="V133" s="46">
        <f t="shared" si="6"/>
        <v>0</v>
      </c>
      <c r="W133" s="46">
        <f t="shared" ref="W133:W134" si="833">W134</f>
        <v>0</v>
      </c>
      <c r="X133" s="46"/>
      <c r="Y133" s="46">
        <f t="shared" si="538"/>
        <v>0</v>
      </c>
      <c r="Z133" s="46"/>
      <c r="AA133" s="46"/>
      <c r="AB133" s="46">
        <f t="shared" si="540"/>
        <v>0</v>
      </c>
      <c r="AC133" s="46">
        <f t="shared" si="541"/>
        <v>0</v>
      </c>
      <c r="AD133" s="46">
        <f t="shared" ref="AD133:AE133" si="834">AD134</f>
        <v>0</v>
      </c>
      <c r="AE133" s="46">
        <f t="shared" si="834"/>
        <v>0</v>
      </c>
      <c r="AF133" s="46">
        <f t="shared" si="10"/>
        <v>0</v>
      </c>
      <c r="AG133" s="46">
        <f t="shared" ref="AG133:AH133" si="835">AG134</f>
        <v>0</v>
      </c>
      <c r="AH133" s="46">
        <f t="shared" si="835"/>
        <v>0</v>
      </c>
      <c r="AI133" s="46">
        <f t="shared" si="544"/>
        <v>0</v>
      </c>
      <c r="AJ133" s="46">
        <f t="shared" si="12"/>
        <v>0</v>
      </c>
      <c r="AK133" s="46">
        <f t="shared" ref="AK133:AQ133" si="836">I133-P133-W133-AD133</f>
        <v>0</v>
      </c>
      <c r="AL133" s="46">
        <f t="shared" si="836"/>
        <v>0</v>
      </c>
      <c r="AM133" s="46">
        <f t="shared" si="836"/>
        <v>0</v>
      </c>
      <c r="AN133" s="46">
        <f t="shared" si="836"/>
        <v>0</v>
      </c>
      <c r="AO133" s="46">
        <f t="shared" si="836"/>
        <v>0</v>
      </c>
      <c r="AP133" s="46">
        <f t="shared" si="836"/>
        <v>0</v>
      </c>
      <c r="AQ133" s="46">
        <f t="shared" si="836"/>
        <v>0</v>
      </c>
      <c r="AR133" s="47"/>
      <c r="AS133" s="47"/>
      <c r="AT133" s="47"/>
      <c r="AU133" s="47"/>
      <c r="AV133" s="47"/>
      <c r="AW133" s="47"/>
      <c r="AX133" s="48"/>
      <c r="AY133" s="40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</row>
    <row r="134" spans="1:70" ht="24.75" customHeight="1">
      <c r="A134" s="49">
        <v>2023</v>
      </c>
      <c r="B134" s="50">
        <v>8309</v>
      </c>
      <c r="C134" s="51" t="s">
        <v>58</v>
      </c>
      <c r="D134" s="50">
        <v>5000</v>
      </c>
      <c r="E134" s="50">
        <v>5300</v>
      </c>
      <c r="F134" s="50">
        <v>531</v>
      </c>
      <c r="G134" s="50"/>
      <c r="H134" s="52" t="str">
        <f>VLOOKUP(F134,COG!$B$2:$C$858,2,FALSE)</f>
        <v>Equipo médico y de laboratorio</v>
      </c>
      <c r="I134" s="53">
        <f t="shared" ref="I134:J134" si="837">I135</f>
        <v>0</v>
      </c>
      <c r="J134" s="53">
        <f t="shared" si="837"/>
        <v>0</v>
      </c>
      <c r="K134" s="53">
        <f t="shared" si="1"/>
        <v>0</v>
      </c>
      <c r="L134" s="53">
        <f t="shared" ref="L134:M134" si="838">L135</f>
        <v>0</v>
      </c>
      <c r="M134" s="53">
        <f t="shared" si="838"/>
        <v>0</v>
      </c>
      <c r="N134" s="53">
        <f t="shared" si="533"/>
        <v>0</v>
      </c>
      <c r="O134" s="53">
        <f t="shared" si="3"/>
        <v>0</v>
      </c>
      <c r="P134" s="53">
        <f t="shared" ref="P134:Q134" si="839">P135</f>
        <v>0</v>
      </c>
      <c r="Q134" s="53">
        <f t="shared" si="839"/>
        <v>0</v>
      </c>
      <c r="R134" s="53">
        <f t="shared" si="4"/>
        <v>0</v>
      </c>
      <c r="S134" s="53">
        <f t="shared" ref="S134:T134" si="840">S135</f>
        <v>0</v>
      </c>
      <c r="T134" s="53">
        <f t="shared" si="840"/>
        <v>0</v>
      </c>
      <c r="U134" s="53">
        <f t="shared" si="536"/>
        <v>0</v>
      </c>
      <c r="V134" s="53">
        <f t="shared" si="6"/>
        <v>0</v>
      </c>
      <c r="W134" s="53">
        <f t="shared" si="833"/>
        <v>0</v>
      </c>
      <c r="X134" s="53">
        <f>X135</f>
        <v>0</v>
      </c>
      <c r="Y134" s="53">
        <f t="shared" si="538"/>
        <v>0</v>
      </c>
      <c r="Z134" s="53">
        <f t="shared" ref="Z134:AA134" si="841">Z135</f>
        <v>0</v>
      </c>
      <c r="AA134" s="53">
        <f t="shared" si="841"/>
        <v>0</v>
      </c>
      <c r="AB134" s="53">
        <f t="shared" si="540"/>
        <v>0</v>
      </c>
      <c r="AC134" s="53">
        <f t="shared" si="541"/>
        <v>0</v>
      </c>
      <c r="AD134" s="53">
        <f t="shared" ref="AD134:AE134" si="842">AD135</f>
        <v>0</v>
      </c>
      <c r="AE134" s="53">
        <f t="shared" si="842"/>
        <v>0</v>
      </c>
      <c r="AF134" s="53">
        <f t="shared" si="10"/>
        <v>0</v>
      </c>
      <c r="AG134" s="53">
        <f t="shared" ref="AG134:AH134" si="843">AG135</f>
        <v>0</v>
      </c>
      <c r="AH134" s="53">
        <f t="shared" si="843"/>
        <v>0</v>
      </c>
      <c r="AI134" s="53">
        <f t="shared" si="544"/>
        <v>0</v>
      </c>
      <c r="AJ134" s="53">
        <f t="shared" si="12"/>
        <v>0</v>
      </c>
      <c r="AK134" s="53">
        <f t="shared" ref="AK134:AQ134" si="844">I134-P134-W134-AD134</f>
        <v>0</v>
      </c>
      <c r="AL134" s="53">
        <f t="shared" si="844"/>
        <v>0</v>
      </c>
      <c r="AM134" s="53">
        <f t="shared" si="844"/>
        <v>0</v>
      </c>
      <c r="AN134" s="53">
        <f t="shared" si="844"/>
        <v>0</v>
      </c>
      <c r="AO134" s="53">
        <f t="shared" si="844"/>
        <v>0</v>
      </c>
      <c r="AP134" s="53">
        <f t="shared" si="844"/>
        <v>0</v>
      </c>
      <c r="AQ134" s="53">
        <f t="shared" si="844"/>
        <v>0</v>
      </c>
      <c r="AR134" s="54"/>
      <c r="AS134" s="54"/>
      <c r="AT134" s="54"/>
      <c r="AU134" s="54"/>
      <c r="AV134" s="54"/>
      <c r="AW134" s="54"/>
      <c r="AX134" s="69"/>
      <c r="AY134" s="40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</row>
    <row r="135" spans="1:70" ht="33.75" customHeight="1">
      <c r="A135" s="57">
        <v>2023</v>
      </c>
      <c r="B135" s="58">
        <v>8309</v>
      </c>
      <c r="C135" s="59" t="s">
        <v>58</v>
      </c>
      <c r="D135" s="58">
        <v>5000</v>
      </c>
      <c r="E135" s="58">
        <v>5300</v>
      </c>
      <c r="F135" s="58">
        <v>531</v>
      </c>
      <c r="G135" s="58">
        <v>53101</v>
      </c>
      <c r="H135" s="60" t="str">
        <f>VLOOKUP(G135,COG!$B$2:$C$858,2,FALSE)</f>
        <v>Equipo médico y de laboratorio</v>
      </c>
      <c r="I135" s="61"/>
      <c r="J135" s="61">
        <v>0</v>
      </c>
      <c r="K135" s="61">
        <f t="shared" si="1"/>
        <v>0</v>
      </c>
      <c r="L135" s="61">
        <v>0</v>
      </c>
      <c r="M135" s="61">
        <v>0</v>
      </c>
      <c r="N135" s="61">
        <f t="shared" si="533"/>
        <v>0</v>
      </c>
      <c r="O135" s="61">
        <f t="shared" si="3"/>
        <v>0</v>
      </c>
      <c r="P135" s="61">
        <v>0</v>
      </c>
      <c r="Q135" s="61">
        <v>0</v>
      </c>
      <c r="R135" s="61">
        <f t="shared" si="4"/>
        <v>0</v>
      </c>
      <c r="S135" s="61">
        <v>0</v>
      </c>
      <c r="T135" s="61">
        <v>0</v>
      </c>
      <c r="U135" s="61">
        <f t="shared" si="536"/>
        <v>0</v>
      </c>
      <c r="V135" s="61">
        <f t="shared" si="6"/>
        <v>0</v>
      </c>
      <c r="W135" s="61"/>
      <c r="X135" s="61">
        <v>0</v>
      </c>
      <c r="Y135" s="61">
        <f t="shared" si="538"/>
        <v>0</v>
      </c>
      <c r="Z135" s="61">
        <v>0</v>
      </c>
      <c r="AA135" s="61">
        <v>0</v>
      </c>
      <c r="AB135" s="61">
        <f t="shared" si="540"/>
        <v>0</v>
      </c>
      <c r="AC135" s="61">
        <f t="shared" si="541"/>
        <v>0</v>
      </c>
      <c r="AD135" s="61">
        <v>0</v>
      </c>
      <c r="AE135" s="61">
        <v>0</v>
      </c>
      <c r="AF135" s="61">
        <f t="shared" si="10"/>
        <v>0</v>
      </c>
      <c r="AG135" s="61">
        <v>0</v>
      </c>
      <c r="AH135" s="61">
        <v>0</v>
      </c>
      <c r="AI135" s="61">
        <f t="shared" si="544"/>
        <v>0</v>
      </c>
      <c r="AJ135" s="61">
        <f t="shared" si="12"/>
        <v>0</v>
      </c>
      <c r="AK135" s="61">
        <f t="shared" ref="AK135:AQ135" si="845">I135-P135-W135-AD135</f>
        <v>0</v>
      </c>
      <c r="AL135" s="61">
        <f t="shared" si="845"/>
        <v>0</v>
      </c>
      <c r="AM135" s="61">
        <f t="shared" si="845"/>
        <v>0</v>
      </c>
      <c r="AN135" s="61">
        <f t="shared" si="845"/>
        <v>0</v>
      </c>
      <c r="AO135" s="61">
        <f t="shared" si="845"/>
        <v>0</v>
      </c>
      <c r="AP135" s="61">
        <f t="shared" si="845"/>
        <v>0</v>
      </c>
      <c r="AQ135" s="61">
        <f t="shared" si="845"/>
        <v>0</v>
      </c>
      <c r="AR135" s="62"/>
      <c r="AS135" s="62"/>
      <c r="AT135" s="62"/>
      <c r="AU135" s="62"/>
      <c r="AV135" s="62"/>
      <c r="AW135" s="62"/>
      <c r="AX135" s="66"/>
      <c r="AY135" s="40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</row>
    <row r="136" spans="1:70" ht="24.75" hidden="1" customHeight="1">
      <c r="A136" s="42">
        <v>2023</v>
      </c>
      <c r="B136" s="43">
        <v>8309</v>
      </c>
      <c r="C136" s="44" t="s">
        <v>58</v>
      </c>
      <c r="D136" s="43">
        <v>5000</v>
      </c>
      <c r="E136" s="43">
        <v>5400</v>
      </c>
      <c r="F136" s="43"/>
      <c r="G136" s="43"/>
      <c r="H136" s="45" t="str">
        <f>VLOOKUP(E136,COG!$B$2:$C$858,2,FALSE)</f>
        <v>Vehículos y equipo de transporte</v>
      </c>
      <c r="I136" s="46">
        <f t="shared" ref="I136:J136" si="846">I137</f>
        <v>0</v>
      </c>
      <c r="J136" s="46">
        <f t="shared" si="846"/>
        <v>0</v>
      </c>
      <c r="K136" s="46">
        <f t="shared" si="1"/>
        <v>0</v>
      </c>
      <c r="L136" s="46">
        <f t="shared" ref="L136:M136" si="847">L137</f>
        <v>0</v>
      </c>
      <c r="M136" s="46">
        <f t="shared" si="847"/>
        <v>0</v>
      </c>
      <c r="N136" s="46">
        <f t="shared" si="533"/>
        <v>0</v>
      </c>
      <c r="O136" s="46">
        <f t="shared" si="3"/>
        <v>0</v>
      </c>
      <c r="P136" s="46">
        <f t="shared" ref="P136:Q136" si="848">P137</f>
        <v>0</v>
      </c>
      <c r="Q136" s="46">
        <f t="shared" si="848"/>
        <v>0</v>
      </c>
      <c r="R136" s="46">
        <f t="shared" si="4"/>
        <v>0</v>
      </c>
      <c r="S136" s="46">
        <f t="shared" ref="S136:T136" si="849">S137</f>
        <v>0</v>
      </c>
      <c r="T136" s="46">
        <f t="shared" si="849"/>
        <v>0</v>
      </c>
      <c r="U136" s="46">
        <f t="shared" si="536"/>
        <v>0</v>
      </c>
      <c r="V136" s="46">
        <f t="shared" si="6"/>
        <v>0</v>
      </c>
      <c r="W136" s="46">
        <f t="shared" ref="W136:X136" si="850">W137</f>
        <v>0</v>
      </c>
      <c r="X136" s="46">
        <f t="shared" si="850"/>
        <v>0</v>
      </c>
      <c r="Y136" s="46">
        <f t="shared" si="538"/>
        <v>0</v>
      </c>
      <c r="Z136" s="46">
        <f t="shared" ref="Z136:AA136" si="851">Z137</f>
        <v>0</v>
      </c>
      <c r="AA136" s="46">
        <f t="shared" si="851"/>
        <v>0</v>
      </c>
      <c r="AB136" s="46">
        <f t="shared" si="540"/>
        <v>0</v>
      </c>
      <c r="AC136" s="46">
        <f t="shared" si="541"/>
        <v>0</v>
      </c>
      <c r="AD136" s="46">
        <f t="shared" ref="AD136:AE136" si="852">AD137</f>
        <v>0</v>
      </c>
      <c r="AE136" s="46">
        <f t="shared" si="852"/>
        <v>0</v>
      </c>
      <c r="AF136" s="46">
        <f t="shared" si="10"/>
        <v>0</v>
      </c>
      <c r="AG136" s="46">
        <f t="shared" ref="AG136:AH136" si="853">AG137</f>
        <v>0</v>
      </c>
      <c r="AH136" s="46">
        <f t="shared" si="853"/>
        <v>0</v>
      </c>
      <c r="AI136" s="46">
        <f t="shared" si="544"/>
        <v>0</v>
      </c>
      <c r="AJ136" s="46">
        <f t="shared" si="12"/>
        <v>0</v>
      </c>
      <c r="AK136" s="46">
        <f t="shared" ref="AK136:AL136" si="854">AK137</f>
        <v>0</v>
      </c>
      <c r="AL136" s="46">
        <f t="shared" si="854"/>
        <v>0</v>
      </c>
      <c r="AM136" s="46">
        <f>K136-R136-Y136-AF136</f>
        <v>0</v>
      </c>
      <c r="AN136" s="46">
        <f t="shared" ref="AN136:AO136" si="855">AN137</f>
        <v>0</v>
      </c>
      <c r="AO136" s="46">
        <f t="shared" si="855"/>
        <v>0</v>
      </c>
      <c r="AP136" s="46">
        <f t="shared" ref="AP136:AQ136" si="856">N136-U136-AB136-AI136</f>
        <v>0</v>
      </c>
      <c r="AQ136" s="46">
        <f t="shared" si="856"/>
        <v>0</v>
      </c>
      <c r="AR136" s="47"/>
      <c r="AS136" s="47"/>
      <c r="AT136" s="47"/>
      <c r="AU136" s="47"/>
      <c r="AV136" s="47"/>
      <c r="AW136" s="47"/>
      <c r="AX136" s="48"/>
      <c r="AY136" s="40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</row>
    <row r="137" spans="1:70" ht="24.75" hidden="1" customHeight="1">
      <c r="A137" s="49">
        <v>2023</v>
      </c>
      <c r="B137" s="50">
        <v>8309</v>
      </c>
      <c r="C137" s="51" t="s">
        <v>58</v>
      </c>
      <c r="D137" s="50">
        <v>5000</v>
      </c>
      <c r="E137" s="50">
        <v>5400</v>
      </c>
      <c r="F137" s="50">
        <v>543</v>
      </c>
      <c r="G137" s="50"/>
      <c r="H137" s="52" t="str">
        <f>VLOOKUP(F137,COG!$B$2:$C$858,2,FALSE)</f>
        <v>Equipo aeroespacial</v>
      </c>
      <c r="I137" s="53">
        <f t="shared" ref="I137:J137" si="857">I138</f>
        <v>0</v>
      </c>
      <c r="J137" s="53">
        <f t="shared" si="857"/>
        <v>0</v>
      </c>
      <c r="K137" s="53">
        <f t="shared" si="1"/>
        <v>0</v>
      </c>
      <c r="L137" s="53">
        <f t="shared" ref="L137:M137" si="858">L138</f>
        <v>0</v>
      </c>
      <c r="M137" s="53">
        <f t="shared" si="858"/>
        <v>0</v>
      </c>
      <c r="N137" s="53">
        <f t="shared" si="533"/>
        <v>0</v>
      </c>
      <c r="O137" s="53">
        <f t="shared" si="3"/>
        <v>0</v>
      </c>
      <c r="P137" s="53">
        <f t="shared" ref="P137:Q137" si="859">P138</f>
        <v>0</v>
      </c>
      <c r="Q137" s="53">
        <f t="shared" si="859"/>
        <v>0</v>
      </c>
      <c r="R137" s="53">
        <f t="shared" si="4"/>
        <v>0</v>
      </c>
      <c r="S137" s="53">
        <f t="shared" ref="S137:T137" si="860">S138</f>
        <v>0</v>
      </c>
      <c r="T137" s="53">
        <f t="shared" si="860"/>
        <v>0</v>
      </c>
      <c r="U137" s="53">
        <f t="shared" si="536"/>
        <v>0</v>
      </c>
      <c r="V137" s="53">
        <f t="shared" si="6"/>
        <v>0</v>
      </c>
      <c r="W137" s="53">
        <f t="shared" ref="W137:X137" si="861">W138</f>
        <v>0</v>
      </c>
      <c r="X137" s="53">
        <f t="shared" si="861"/>
        <v>0</v>
      </c>
      <c r="Y137" s="53">
        <f t="shared" si="538"/>
        <v>0</v>
      </c>
      <c r="Z137" s="53">
        <f t="shared" ref="Z137:AA137" si="862">Z138</f>
        <v>0</v>
      </c>
      <c r="AA137" s="53">
        <f t="shared" si="862"/>
        <v>0</v>
      </c>
      <c r="AB137" s="53">
        <f t="shared" si="540"/>
        <v>0</v>
      </c>
      <c r="AC137" s="53">
        <f t="shared" si="541"/>
        <v>0</v>
      </c>
      <c r="AD137" s="53">
        <f t="shared" ref="AD137:AE137" si="863">AD138</f>
        <v>0</v>
      </c>
      <c r="AE137" s="53">
        <f t="shared" si="863"/>
        <v>0</v>
      </c>
      <c r="AF137" s="53">
        <f t="shared" si="10"/>
        <v>0</v>
      </c>
      <c r="AG137" s="53">
        <f t="shared" ref="AG137:AH137" si="864">AG138</f>
        <v>0</v>
      </c>
      <c r="AH137" s="53">
        <f t="shared" si="864"/>
        <v>0</v>
      </c>
      <c r="AI137" s="53">
        <f t="shared" si="544"/>
        <v>0</v>
      </c>
      <c r="AJ137" s="53">
        <f t="shared" si="12"/>
        <v>0</v>
      </c>
      <c r="AK137" s="53">
        <f t="shared" ref="AK137:AQ137" si="865">I137-P137-W137-AD137</f>
        <v>0</v>
      </c>
      <c r="AL137" s="53">
        <f t="shared" si="865"/>
        <v>0</v>
      </c>
      <c r="AM137" s="53">
        <f t="shared" si="865"/>
        <v>0</v>
      </c>
      <c r="AN137" s="53">
        <f t="shared" si="865"/>
        <v>0</v>
      </c>
      <c r="AO137" s="53">
        <f t="shared" si="865"/>
        <v>0</v>
      </c>
      <c r="AP137" s="53">
        <f t="shared" si="865"/>
        <v>0</v>
      </c>
      <c r="AQ137" s="53">
        <f t="shared" si="865"/>
        <v>0</v>
      </c>
      <c r="AR137" s="54"/>
      <c r="AS137" s="54"/>
      <c r="AT137" s="54"/>
      <c r="AU137" s="54"/>
      <c r="AV137" s="54"/>
      <c r="AW137" s="54"/>
      <c r="AX137" s="69"/>
      <c r="AY137" s="40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</row>
    <row r="138" spans="1:70" ht="33.75" hidden="1" customHeight="1">
      <c r="A138" s="57">
        <v>2023</v>
      </c>
      <c r="B138" s="58">
        <v>8309</v>
      </c>
      <c r="C138" s="59" t="s">
        <v>58</v>
      </c>
      <c r="D138" s="58">
        <v>5000</v>
      </c>
      <c r="E138" s="58">
        <v>5400</v>
      </c>
      <c r="F138" s="58">
        <v>543</v>
      </c>
      <c r="G138" s="58">
        <v>54301</v>
      </c>
      <c r="H138" s="60" t="str">
        <f>VLOOKUP(G138,COG!$B$2:$C$858,2,FALSE)</f>
        <v>Equipo aeroespacial</v>
      </c>
      <c r="I138" s="61">
        <v>0</v>
      </c>
      <c r="J138" s="61">
        <v>0</v>
      </c>
      <c r="K138" s="61">
        <f t="shared" si="1"/>
        <v>0</v>
      </c>
      <c r="L138" s="61">
        <v>0</v>
      </c>
      <c r="M138" s="61">
        <v>0</v>
      </c>
      <c r="N138" s="61">
        <f t="shared" si="533"/>
        <v>0</v>
      </c>
      <c r="O138" s="61">
        <f t="shared" si="3"/>
        <v>0</v>
      </c>
      <c r="P138" s="61">
        <v>0</v>
      </c>
      <c r="Q138" s="61">
        <v>0</v>
      </c>
      <c r="R138" s="61">
        <f t="shared" si="4"/>
        <v>0</v>
      </c>
      <c r="S138" s="61">
        <v>0</v>
      </c>
      <c r="T138" s="61">
        <v>0</v>
      </c>
      <c r="U138" s="61">
        <f t="shared" si="536"/>
        <v>0</v>
      </c>
      <c r="V138" s="61">
        <f t="shared" si="6"/>
        <v>0</v>
      </c>
      <c r="W138" s="61">
        <v>0</v>
      </c>
      <c r="X138" s="61">
        <v>0</v>
      </c>
      <c r="Y138" s="61">
        <f t="shared" si="538"/>
        <v>0</v>
      </c>
      <c r="Z138" s="61">
        <v>0</v>
      </c>
      <c r="AA138" s="61">
        <v>0</v>
      </c>
      <c r="AB138" s="61">
        <f t="shared" si="540"/>
        <v>0</v>
      </c>
      <c r="AC138" s="61">
        <f t="shared" si="541"/>
        <v>0</v>
      </c>
      <c r="AD138" s="61">
        <v>0</v>
      </c>
      <c r="AE138" s="61">
        <v>0</v>
      </c>
      <c r="AF138" s="61">
        <f t="shared" si="10"/>
        <v>0</v>
      </c>
      <c r="AG138" s="61">
        <v>0</v>
      </c>
      <c r="AH138" s="61">
        <v>0</v>
      </c>
      <c r="AI138" s="61">
        <f t="shared" si="544"/>
        <v>0</v>
      </c>
      <c r="AJ138" s="61">
        <f t="shared" si="12"/>
        <v>0</v>
      </c>
      <c r="AK138" s="61">
        <f t="shared" ref="AK138:AQ140" si="866">I138-P138-W138-AD138</f>
        <v>0</v>
      </c>
      <c r="AL138" s="61">
        <f t="shared" si="866"/>
        <v>0</v>
      </c>
      <c r="AM138" s="61">
        <f t="shared" si="866"/>
        <v>0</v>
      </c>
      <c r="AN138" s="61">
        <f t="shared" si="866"/>
        <v>0</v>
      </c>
      <c r="AO138" s="61">
        <f t="shared" si="866"/>
        <v>0</v>
      </c>
      <c r="AP138" s="61">
        <f t="shared" si="866"/>
        <v>0</v>
      </c>
      <c r="AQ138" s="61">
        <f t="shared" si="866"/>
        <v>0</v>
      </c>
      <c r="AR138" s="62"/>
      <c r="AS138" s="62"/>
      <c r="AT138" s="62"/>
      <c r="AU138" s="62"/>
      <c r="AV138" s="62"/>
      <c r="AW138" s="62"/>
      <c r="AX138" s="66"/>
      <c r="AY138" s="40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</row>
    <row r="139" spans="1:70" ht="33.75" customHeight="1">
      <c r="A139" s="207">
        <v>2023</v>
      </c>
      <c r="B139" s="208">
        <v>8309</v>
      </c>
      <c r="C139" s="209" t="s">
        <v>58</v>
      </c>
      <c r="D139" s="208">
        <v>5000</v>
      </c>
      <c r="E139" s="208">
        <v>5600</v>
      </c>
      <c r="F139" s="208"/>
      <c r="G139" s="208"/>
      <c r="H139" s="210" t="str">
        <f>VLOOKUP(E139,COG!$B$2:$C$858,2,FALSE)</f>
        <v>Maquinaria, otros equipos y herramientas</v>
      </c>
      <c r="I139" s="211">
        <f>I140</f>
        <v>0</v>
      </c>
      <c r="J139" s="211">
        <f t="shared" ref="J139" si="867">J140</f>
        <v>0</v>
      </c>
      <c r="K139" s="211">
        <f t="shared" ref="K139:K140" si="868">I139+J139</f>
        <v>0</v>
      </c>
      <c r="L139" s="211">
        <f t="shared" ref="L139:M140" si="869">L140</f>
        <v>0</v>
      </c>
      <c r="M139" s="211">
        <f t="shared" si="869"/>
        <v>0</v>
      </c>
      <c r="N139" s="211">
        <f t="shared" ref="N139:N140" si="870">L139+M139</f>
        <v>0</v>
      </c>
      <c r="O139" s="211">
        <f t="shared" ref="O139:O140" si="871">K139+N139</f>
        <v>0</v>
      </c>
      <c r="P139" s="211">
        <f t="shared" ref="P139:Q140" si="872">P140</f>
        <v>0</v>
      </c>
      <c r="Q139" s="211">
        <f t="shared" si="872"/>
        <v>0</v>
      </c>
      <c r="R139" s="211">
        <f t="shared" ref="R139:R140" si="873">P139+Q139</f>
        <v>0</v>
      </c>
      <c r="S139" s="211">
        <f t="shared" ref="S139:T140" si="874">S140</f>
        <v>0</v>
      </c>
      <c r="T139" s="211">
        <f t="shared" si="874"/>
        <v>0</v>
      </c>
      <c r="U139" s="211">
        <f t="shared" ref="U139:U140" si="875">S139+T139</f>
        <v>0</v>
      </c>
      <c r="V139" s="211">
        <f t="shared" ref="V139:V140" si="876">R139+U139</f>
        <v>0</v>
      </c>
      <c r="W139" s="211">
        <f t="shared" ref="W139:X140" si="877">W140</f>
        <v>0</v>
      </c>
      <c r="X139" s="211">
        <f t="shared" si="877"/>
        <v>0</v>
      </c>
      <c r="Y139" s="211">
        <f t="shared" ref="Y139:Y140" si="878">W139+X139</f>
        <v>0</v>
      </c>
      <c r="Z139" s="211">
        <f t="shared" ref="Z139:AA140" si="879">Z140</f>
        <v>0</v>
      </c>
      <c r="AA139" s="211">
        <f t="shared" si="879"/>
        <v>0</v>
      </c>
      <c r="AB139" s="211">
        <f t="shared" ref="AB139:AB140" si="880">Z139+AA139</f>
        <v>0</v>
      </c>
      <c r="AC139" s="211">
        <f t="shared" ref="AC139:AC140" si="881">Y139+AB139</f>
        <v>0</v>
      </c>
      <c r="AD139" s="211">
        <f t="shared" ref="AD139:AE140" si="882">AD140</f>
        <v>0</v>
      </c>
      <c r="AE139" s="211">
        <f t="shared" si="882"/>
        <v>0</v>
      </c>
      <c r="AF139" s="211">
        <f t="shared" ref="AF139:AF140" si="883">AD139+AE139</f>
        <v>0</v>
      </c>
      <c r="AG139" s="211">
        <f t="shared" ref="AG139:AH140" si="884">AG140</f>
        <v>0</v>
      </c>
      <c r="AH139" s="211">
        <f t="shared" si="884"/>
        <v>0</v>
      </c>
      <c r="AI139" s="211">
        <f t="shared" ref="AI139:AI140" si="885">AG139+AH139</f>
        <v>0</v>
      </c>
      <c r="AJ139" s="211">
        <f t="shared" ref="AJ139:AJ140" si="886">AF139+AI139</f>
        <v>0</v>
      </c>
      <c r="AK139" s="211">
        <f t="shared" ref="AK139:AL139" si="887">AK140</f>
        <v>0</v>
      </c>
      <c r="AL139" s="211">
        <f t="shared" si="887"/>
        <v>0</v>
      </c>
      <c r="AM139" s="211">
        <f>K139-R139-Y139-AF139</f>
        <v>0</v>
      </c>
      <c r="AN139" s="211">
        <f t="shared" ref="AN139:AO139" si="888">AN140</f>
        <v>0</v>
      </c>
      <c r="AO139" s="211">
        <f t="shared" si="888"/>
        <v>0</v>
      </c>
      <c r="AP139" s="211">
        <f t="shared" si="866"/>
        <v>0</v>
      </c>
      <c r="AQ139" s="211">
        <f t="shared" si="866"/>
        <v>0</v>
      </c>
      <c r="AR139" s="212"/>
      <c r="AS139" s="212"/>
      <c r="AT139" s="212"/>
      <c r="AU139" s="212"/>
      <c r="AV139" s="212"/>
      <c r="AW139" s="212"/>
      <c r="AX139" s="213"/>
      <c r="AY139" s="40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</row>
    <row r="140" spans="1:70" ht="33.75" customHeight="1">
      <c r="A140" s="214">
        <v>2023</v>
      </c>
      <c r="B140" s="215">
        <v>8309</v>
      </c>
      <c r="C140" s="216" t="s">
        <v>58</v>
      </c>
      <c r="D140" s="215">
        <v>5000</v>
      </c>
      <c r="E140" s="215">
        <v>5600</v>
      </c>
      <c r="F140" s="215">
        <v>565</v>
      </c>
      <c r="G140" s="215"/>
      <c r="H140" s="217" t="str">
        <f>VLOOKUP(F140,COG!$B$2:$C$858,2,FALSE)</f>
        <v>Equipo de comunicación y telecomunicación.</v>
      </c>
      <c r="I140" s="218">
        <f t="shared" ref="I140:J140" si="889">I141</f>
        <v>0</v>
      </c>
      <c r="J140" s="218">
        <f t="shared" si="889"/>
        <v>0</v>
      </c>
      <c r="K140" s="218">
        <f t="shared" si="868"/>
        <v>0</v>
      </c>
      <c r="L140" s="218">
        <f t="shared" si="869"/>
        <v>0</v>
      </c>
      <c r="M140" s="218">
        <f t="shared" si="869"/>
        <v>0</v>
      </c>
      <c r="N140" s="218">
        <f t="shared" si="870"/>
        <v>0</v>
      </c>
      <c r="O140" s="218">
        <f t="shared" si="871"/>
        <v>0</v>
      </c>
      <c r="P140" s="218">
        <f t="shared" si="872"/>
        <v>0</v>
      </c>
      <c r="Q140" s="218">
        <f t="shared" si="872"/>
        <v>0</v>
      </c>
      <c r="R140" s="218">
        <f t="shared" si="873"/>
        <v>0</v>
      </c>
      <c r="S140" s="218">
        <f t="shared" si="874"/>
        <v>0</v>
      </c>
      <c r="T140" s="218">
        <f t="shared" si="874"/>
        <v>0</v>
      </c>
      <c r="U140" s="218">
        <f t="shared" si="875"/>
        <v>0</v>
      </c>
      <c r="V140" s="218">
        <f t="shared" si="876"/>
        <v>0</v>
      </c>
      <c r="W140" s="218">
        <f t="shared" si="877"/>
        <v>0</v>
      </c>
      <c r="X140" s="218">
        <f t="shared" si="877"/>
        <v>0</v>
      </c>
      <c r="Y140" s="218">
        <f t="shared" si="878"/>
        <v>0</v>
      </c>
      <c r="Z140" s="218">
        <f t="shared" si="879"/>
        <v>0</v>
      </c>
      <c r="AA140" s="218">
        <f t="shared" si="879"/>
        <v>0</v>
      </c>
      <c r="AB140" s="218">
        <f t="shared" si="880"/>
        <v>0</v>
      </c>
      <c r="AC140" s="218">
        <f t="shared" si="881"/>
        <v>0</v>
      </c>
      <c r="AD140" s="218">
        <f t="shared" si="882"/>
        <v>0</v>
      </c>
      <c r="AE140" s="218">
        <f t="shared" si="882"/>
        <v>0</v>
      </c>
      <c r="AF140" s="218">
        <f t="shared" si="883"/>
        <v>0</v>
      </c>
      <c r="AG140" s="218">
        <f t="shared" si="884"/>
        <v>0</v>
      </c>
      <c r="AH140" s="218">
        <f t="shared" si="884"/>
        <v>0</v>
      </c>
      <c r="AI140" s="218">
        <f t="shared" si="885"/>
        <v>0</v>
      </c>
      <c r="AJ140" s="218">
        <f t="shared" si="886"/>
        <v>0</v>
      </c>
      <c r="AK140" s="218">
        <f t="shared" ref="AK140" si="890">I140-P140-W140-AD140</f>
        <v>0</v>
      </c>
      <c r="AL140" s="218">
        <f t="shared" ref="AL140" si="891">J140-Q140-X140-AE140</f>
        <v>0</v>
      </c>
      <c r="AM140" s="218">
        <f t="shared" ref="AM140" si="892">K140-R140-Y140-AF140</f>
        <v>0</v>
      </c>
      <c r="AN140" s="218">
        <f t="shared" ref="AN140" si="893">L140-S140-Z140-AG140</f>
        <v>0</v>
      </c>
      <c r="AO140" s="218">
        <f t="shared" ref="AO140" si="894">M140-T140-AA140-AH140</f>
        <v>0</v>
      </c>
      <c r="AP140" s="218">
        <f t="shared" si="866"/>
        <v>0</v>
      </c>
      <c r="AQ140" s="218">
        <f t="shared" si="866"/>
        <v>0</v>
      </c>
      <c r="AR140" s="219"/>
      <c r="AS140" s="219"/>
      <c r="AT140" s="219"/>
      <c r="AU140" s="219"/>
      <c r="AV140" s="219"/>
      <c r="AW140" s="219"/>
      <c r="AX140" s="220"/>
      <c r="AY140" s="40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</row>
    <row r="141" spans="1:70" ht="29.25" customHeight="1">
      <c r="A141" s="57">
        <v>2023</v>
      </c>
      <c r="B141" s="58">
        <v>8309</v>
      </c>
      <c r="C141" s="59" t="s">
        <v>58</v>
      </c>
      <c r="D141" s="58">
        <v>5000</v>
      </c>
      <c r="E141" s="58">
        <v>5600</v>
      </c>
      <c r="F141" s="58">
        <v>565</v>
      </c>
      <c r="G141" s="58">
        <v>56501</v>
      </c>
      <c r="H141" s="60" t="str">
        <f>VLOOKUP(G141,COG!$B$2:$C$858,2,FALSE)</f>
        <v>Equipos y aparatos de comunicaciones y telecomunicaciones</v>
      </c>
      <c r="I141" s="61"/>
      <c r="J141" s="61"/>
      <c r="K141" s="61"/>
      <c r="L141" s="61">
        <v>0</v>
      </c>
      <c r="M141" s="61"/>
      <c r="N141" s="61">
        <f t="shared" si="533"/>
        <v>0</v>
      </c>
      <c r="O141" s="61">
        <f t="shared" si="3"/>
        <v>0</v>
      </c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2"/>
      <c r="AS141" s="62"/>
      <c r="AT141" s="62"/>
      <c r="AU141" s="62"/>
      <c r="AV141" s="62"/>
      <c r="AW141" s="62"/>
      <c r="AX141" s="66"/>
      <c r="AY141" s="40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</row>
    <row r="142" spans="1:70" ht="24.75" hidden="1" customHeight="1">
      <c r="A142" s="42">
        <v>2023</v>
      </c>
      <c r="B142" s="43">
        <v>8309</v>
      </c>
      <c r="C142" s="44" t="s">
        <v>58</v>
      </c>
      <c r="D142" s="43">
        <v>5000</v>
      </c>
      <c r="E142" s="43">
        <v>5900</v>
      </c>
      <c r="F142" s="43"/>
      <c r="G142" s="43"/>
      <c r="H142" s="45" t="str">
        <f>VLOOKUP(E142,COG!$B$2:$C$858,2,FALSE)</f>
        <v>Activos intangibles.</v>
      </c>
      <c r="I142" s="46">
        <f t="shared" ref="I142:J142" si="895">I143</f>
        <v>0</v>
      </c>
      <c r="J142" s="46">
        <f t="shared" si="895"/>
        <v>0</v>
      </c>
      <c r="K142" s="46">
        <f t="shared" si="1"/>
        <v>0</v>
      </c>
      <c r="L142" s="46">
        <f t="shared" ref="L142:M142" si="896">L143</f>
        <v>0</v>
      </c>
      <c r="M142" s="46">
        <f t="shared" si="896"/>
        <v>0</v>
      </c>
      <c r="N142" s="46">
        <f t="shared" si="533"/>
        <v>0</v>
      </c>
      <c r="O142" s="46">
        <f t="shared" si="3"/>
        <v>0</v>
      </c>
      <c r="P142" s="46">
        <f t="shared" ref="P142:Q142" si="897">P143</f>
        <v>0</v>
      </c>
      <c r="Q142" s="46">
        <f t="shared" si="897"/>
        <v>0</v>
      </c>
      <c r="R142" s="46">
        <f t="shared" si="4"/>
        <v>0</v>
      </c>
      <c r="S142" s="46">
        <f t="shared" ref="S142:T142" si="898">S143</f>
        <v>0</v>
      </c>
      <c r="T142" s="46">
        <f t="shared" si="898"/>
        <v>0</v>
      </c>
      <c r="U142" s="46">
        <f t="shared" si="536"/>
        <v>0</v>
      </c>
      <c r="V142" s="46">
        <f t="shared" si="6"/>
        <v>0</v>
      </c>
      <c r="W142" s="46">
        <f t="shared" ref="W142:X142" si="899">W143</f>
        <v>0</v>
      </c>
      <c r="X142" s="46">
        <f t="shared" si="899"/>
        <v>0</v>
      </c>
      <c r="Y142" s="46">
        <f t="shared" si="538"/>
        <v>0</v>
      </c>
      <c r="Z142" s="46">
        <f t="shared" ref="Z142:AA142" si="900">Z143</f>
        <v>0</v>
      </c>
      <c r="AA142" s="46">
        <f t="shared" si="900"/>
        <v>0</v>
      </c>
      <c r="AB142" s="46">
        <f t="shared" si="540"/>
        <v>0</v>
      </c>
      <c r="AC142" s="46">
        <f t="shared" si="541"/>
        <v>0</v>
      </c>
      <c r="AD142" s="46">
        <f t="shared" ref="AD142:AE142" si="901">AD143</f>
        <v>0</v>
      </c>
      <c r="AE142" s="46">
        <f t="shared" si="901"/>
        <v>0</v>
      </c>
      <c r="AF142" s="46">
        <f t="shared" si="10"/>
        <v>0</v>
      </c>
      <c r="AG142" s="46">
        <f t="shared" ref="AG142:AH142" si="902">AG143</f>
        <v>0</v>
      </c>
      <c r="AH142" s="46">
        <f t="shared" si="902"/>
        <v>0</v>
      </c>
      <c r="AI142" s="46">
        <f t="shared" si="544"/>
        <v>0</v>
      </c>
      <c r="AJ142" s="46">
        <f t="shared" si="12"/>
        <v>0</v>
      </c>
      <c r="AK142" s="46">
        <f t="shared" ref="AK142:AL142" si="903">AK143</f>
        <v>0</v>
      </c>
      <c r="AL142" s="46">
        <f t="shared" si="903"/>
        <v>0</v>
      </c>
      <c r="AM142" s="46">
        <f>K142-R142-Y142-AF142</f>
        <v>0</v>
      </c>
      <c r="AN142" s="46">
        <f t="shared" ref="AN142:AO142" si="904">AN143</f>
        <v>0</v>
      </c>
      <c r="AO142" s="46">
        <f t="shared" si="904"/>
        <v>0</v>
      </c>
      <c r="AP142" s="46">
        <f t="shared" ref="AP142:AQ142" si="905">N142-U142-AB142-AI142</f>
        <v>0</v>
      </c>
      <c r="AQ142" s="46">
        <f t="shared" si="905"/>
        <v>0</v>
      </c>
      <c r="AR142" s="47"/>
      <c r="AS142" s="47"/>
      <c r="AT142" s="47"/>
      <c r="AU142" s="47"/>
      <c r="AV142" s="47"/>
      <c r="AW142" s="47"/>
      <c r="AX142" s="48"/>
      <c r="AY142" s="40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</row>
    <row r="143" spans="1:70" ht="24.75" hidden="1" customHeight="1">
      <c r="A143" s="49">
        <v>2023</v>
      </c>
      <c r="B143" s="50">
        <v>8309</v>
      </c>
      <c r="C143" s="51" t="s">
        <v>58</v>
      </c>
      <c r="D143" s="50">
        <v>5000</v>
      </c>
      <c r="E143" s="50">
        <v>5900</v>
      </c>
      <c r="F143" s="50">
        <v>591</v>
      </c>
      <c r="G143" s="50"/>
      <c r="H143" s="52" t="str">
        <f>VLOOKUP(F143,COG!$B$2:$C$858,2,FALSE)</f>
        <v>Software</v>
      </c>
      <c r="I143" s="53">
        <f t="shared" ref="I143:J143" si="906">I144</f>
        <v>0</v>
      </c>
      <c r="J143" s="53">
        <f t="shared" si="906"/>
        <v>0</v>
      </c>
      <c r="K143" s="53">
        <f t="shared" si="1"/>
        <v>0</v>
      </c>
      <c r="L143" s="53">
        <f t="shared" ref="L143:M143" si="907">L144</f>
        <v>0</v>
      </c>
      <c r="M143" s="53">
        <f t="shared" si="907"/>
        <v>0</v>
      </c>
      <c r="N143" s="53">
        <f t="shared" si="533"/>
        <v>0</v>
      </c>
      <c r="O143" s="53">
        <f t="shared" si="3"/>
        <v>0</v>
      </c>
      <c r="P143" s="53">
        <f t="shared" ref="P143:Q143" si="908">P144</f>
        <v>0</v>
      </c>
      <c r="Q143" s="53">
        <f t="shared" si="908"/>
        <v>0</v>
      </c>
      <c r="R143" s="53">
        <f t="shared" si="4"/>
        <v>0</v>
      </c>
      <c r="S143" s="53">
        <f t="shared" ref="S143:T143" si="909">S144</f>
        <v>0</v>
      </c>
      <c r="T143" s="53">
        <f t="shared" si="909"/>
        <v>0</v>
      </c>
      <c r="U143" s="53">
        <f t="shared" si="536"/>
        <v>0</v>
      </c>
      <c r="V143" s="53">
        <f t="shared" si="6"/>
        <v>0</v>
      </c>
      <c r="W143" s="53">
        <f t="shared" ref="W143:X143" si="910">W144</f>
        <v>0</v>
      </c>
      <c r="X143" s="53">
        <f t="shared" si="910"/>
        <v>0</v>
      </c>
      <c r="Y143" s="53">
        <f t="shared" si="538"/>
        <v>0</v>
      </c>
      <c r="Z143" s="53">
        <f t="shared" ref="Z143:AA143" si="911">Z144</f>
        <v>0</v>
      </c>
      <c r="AA143" s="53">
        <f t="shared" si="911"/>
        <v>0</v>
      </c>
      <c r="AB143" s="53">
        <f t="shared" si="540"/>
        <v>0</v>
      </c>
      <c r="AC143" s="53">
        <f t="shared" si="541"/>
        <v>0</v>
      </c>
      <c r="AD143" s="53">
        <f t="shared" ref="AD143:AE143" si="912">AD144</f>
        <v>0</v>
      </c>
      <c r="AE143" s="53">
        <f t="shared" si="912"/>
        <v>0</v>
      </c>
      <c r="AF143" s="53">
        <f t="shared" si="10"/>
        <v>0</v>
      </c>
      <c r="AG143" s="53">
        <f t="shared" ref="AG143:AH143" si="913">AG144</f>
        <v>0</v>
      </c>
      <c r="AH143" s="53">
        <f t="shared" si="913"/>
        <v>0</v>
      </c>
      <c r="AI143" s="53">
        <f t="shared" si="544"/>
        <v>0</v>
      </c>
      <c r="AJ143" s="53">
        <f t="shared" si="12"/>
        <v>0</v>
      </c>
      <c r="AK143" s="53">
        <f t="shared" ref="AK143:AQ143" si="914">I143-P143-W143-AD143</f>
        <v>0</v>
      </c>
      <c r="AL143" s="53">
        <f t="shared" si="914"/>
        <v>0</v>
      </c>
      <c r="AM143" s="53">
        <f t="shared" si="914"/>
        <v>0</v>
      </c>
      <c r="AN143" s="53">
        <f t="shared" si="914"/>
        <v>0</v>
      </c>
      <c r="AO143" s="53">
        <f t="shared" si="914"/>
        <v>0</v>
      </c>
      <c r="AP143" s="53">
        <f t="shared" si="914"/>
        <v>0</v>
      </c>
      <c r="AQ143" s="53">
        <f t="shared" si="914"/>
        <v>0</v>
      </c>
      <c r="AR143" s="54"/>
      <c r="AS143" s="54"/>
      <c r="AT143" s="54"/>
      <c r="AU143" s="54"/>
      <c r="AV143" s="54"/>
      <c r="AW143" s="54"/>
      <c r="AX143" s="69"/>
      <c r="AY143" s="40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</row>
    <row r="144" spans="1:70" ht="33.75" hidden="1" customHeight="1">
      <c r="A144" s="57">
        <v>2023</v>
      </c>
      <c r="B144" s="58">
        <v>8309</v>
      </c>
      <c r="C144" s="59" t="s">
        <v>58</v>
      </c>
      <c r="D144" s="58">
        <v>5000</v>
      </c>
      <c r="E144" s="58">
        <v>5900</v>
      </c>
      <c r="F144" s="58">
        <v>591</v>
      </c>
      <c r="G144" s="58">
        <v>59101</v>
      </c>
      <c r="H144" s="60" t="str">
        <f>VLOOKUP(G144,COG!$B$2:$C$858,2,FALSE)</f>
        <v>Software</v>
      </c>
      <c r="I144" s="61"/>
      <c r="J144" s="61">
        <v>0</v>
      </c>
      <c r="K144" s="61">
        <f t="shared" si="1"/>
        <v>0</v>
      </c>
      <c r="L144" s="61">
        <v>0</v>
      </c>
      <c r="M144" s="61">
        <v>0</v>
      </c>
      <c r="N144" s="61">
        <f t="shared" si="533"/>
        <v>0</v>
      </c>
      <c r="O144" s="61">
        <f t="shared" si="3"/>
        <v>0</v>
      </c>
      <c r="P144" s="61"/>
      <c r="Q144" s="61">
        <v>0</v>
      </c>
      <c r="R144" s="61">
        <f t="shared" si="4"/>
        <v>0</v>
      </c>
      <c r="S144" s="61">
        <v>0</v>
      </c>
      <c r="T144" s="61">
        <v>0</v>
      </c>
      <c r="U144" s="61">
        <f t="shared" si="536"/>
        <v>0</v>
      </c>
      <c r="V144" s="61">
        <f t="shared" si="6"/>
        <v>0</v>
      </c>
      <c r="W144" s="61">
        <v>0</v>
      </c>
      <c r="X144" s="61">
        <v>0</v>
      </c>
      <c r="Y144" s="61">
        <f t="shared" si="538"/>
        <v>0</v>
      </c>
      <c r="Z144" s="61">
        <v>0</v>
      </c>
      <c r="AA144" s="61">
        <v>0</v>
      </c>
      <c r="AB144" s="61">
        <f t="shared" si="540"/>
        <v>0</v>
      </c>
      <c r="AC144" s="61">
        <f t="shared" si="541"/>
        <v>0</v>
      </c>
      <c r="AD144" s="61">
        <v>0</v>
      </c>
      <c r="AE144" s="61">
        <v>0</v>
      </c>
      <c r="AF144" s="61">
        <f t="shared" si="10"/>
        <v>0</v>
      </c>
      <c r="AG144" s="61">
        <v>0</v>
      </c>
      <c r="AH144" s="61">
        <v>0</v>
      </c>
      <c r="AI144" s="61">
        <f t="shared" si="544"/>
        <v>0</v>
      </c>
      <c r="AJ144" s="61">
        <f t="shared" si="12"/>
        <v>0</v>
      </c>
      <c r="AK144" s="61">
        <f t="shared" ref="AK144:AQ144" si="915">I144-P144-W144-AD144</f>
        <v>0</v>
      </c>
      <c r="AL144" s="61">
        <f t="shared" si="915"/>
        <v>0</v>
      </c>
      <c r="AM144" s="61">
        <f t="shared" si="915"/>
        <v>0</v>
      </c>
      <c r="AN144" s="61">
        <f t="shared" si="915"/>
        <v>0</v>
      </c>
      <c r="AO144" s="61">
        <f t="shared" si="915"/>
        <v>0</v>
      </c>
      <c r="AP144" s="61">
        <f t="shared" si="915"/>
        <v>0</v>
      </c>
      <c r="AQ144" s="61">
        <f t="shared" si="915"/>
        <v>0</v>
      </c>
      <c r="AR144" s="62"/>
      <c r="AS144" s="62"/>
      <c r="AT144" s="62"/>
      <c r="AU144" s="62"/>
      <c r="AV144" s="62"/>
      <c r="AW144" s="62"/>
      <c r="AX144" s="66"/>
      <c r="AY144" s="40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</row>
    <row r="145" spans="1:70" ht="24.75" customHeight="1">
      <c r="A145" s="33">
        <v>2023</v>
      </c>
      <c r="B145" s="34">
        <v>8309</v>
      </c>
      <c r="C145" s="35" t="s">
        <v>58</v>
      </c>
      <c r="D145" s="34">
        <v>6000</v>
      </c>
      <c r="E145" s="34"/>
      <c r="F145" s="34"/>
      <c r="G145" s="34"/>
      <c r="H145" s="36" t="str">
        <f>VLOOKUP(D145,COG!$B$2:$C$858,2,FALSE)</f>
        <v>Inversión pública.</v>
      </c>
      <c r="I145" s="37">
        <f t="shared" ref="I145:J145" si="916">I146</f>
        <v>0</v>
      </c>
      <c r="J145" s="37">
        <f t="shared" si="916"/>
        <v>0</v>
      </c>
      <c r="K145" s="37">
        <f t="shared" si="1"/>
        <v>0</v>
      </c>
      <c r="L145" s="37">
        <f t="shared" ref="L145:M145" si="917">L146</f>
        <v>0</v>
      </c>
      <c r="M145" s="37">
        <f t="shared" si="917"/>
        <v>0</v>
      </c>
      <c r="N145" s="37">
        <f t="shared" si="533"/>
        <v>0</v>
      </c>
      <c r="O145" s="37">
        <f t="shared" si="3"/>
        <v>0</v>
      </c>
      <c r="P145" s="37">
        <f t="shared" ref="P145:Q145" si="918">P146</f>
        <v>0</v>
      </c>
      <c r="Q145" s="37">
        <f t="shared" si="918"/>
        <v>0</v>
      </c>
      <c r="R145" s="37">
        <f t="shared" si="4"/>
        <v>0</v>
      </c>
      <c r="S145" s="37">
        <f t="shared" ref="S145:T145" si="919">S146</f>
        <v>0</v>
      </c>
      <c r="T145" s="37">
        <f t="shared" si="919"/>
        <v>0</v>
      </c>
      <c r="U145" s="37">
        <f t="shared" si="536"/>
        <v>0</v>
      </c>
      <c r="V145" s="37">
        <f t="shared" si="6"/>
        <v>0</v>
      </c>
      <c r="W145" s="37">
        <f t="shared" ref="W145:X145" si="920">W146</f>
        <v>0</v>
      </c>
      <c r="X145" s="37">
        <f t="shared" si="920"/>
        <v>0</v>
      </c>
      <c r="Y145" s="37">
        <f t="shared" si="538"/>
        <v>0</v>
      </c>
      <c r="Z145" s="37">
        <f t="shared" ref="Z145:AA145" si="921">Z146</f>
        <v>0</v>
      </c>
      <c r="AA145" s="37">
        <f t="shared" si="921"/>
        <v>0</v>
      </c>
      <c r="AB145" s="37">
        <f t="shared" si="540"/>
        <v>0</v>
      </c>
      <c r="AC145" s="37">
        <f t="shared" si="541"/>
        <v>0</v>
      </c>
      <c r="AD145" s="37">
        <f t="shared" ref="AD145:AE145" si="922">AD146</f>
        <v>0</v>
      </c>
      <c r="AE145" s="37">
        <f t="shared" si="922"/>
        <v>0</v>
      </c>
      <c r="AF145" s="37">
        <f t="shared" si="10"/>
        <v>0</v>
      </c>
      <c r="AG145" s="37">
        <f t="shared" ref="AG145:AH145" si="923">AG146</f>
        <v>0</v>
      </c>
      <c r="AH145" s="37">
        <f t="shared" si="923"/>
        <v>0</v>
      </c>
      <c r="AI145" s="37">
        <f t="shared" si="544"/>
        <v>0</v>
      </c>
      <c r="AJ145" s="37">
        <f t="shared" si="12"/>
        <v>0</v>
      </c>
      <c r="AK145" s="37">
        <f t="shared" ref="AK145:AQ145" si="924">I145-P145-W145-AD145</f>
        <v>0</v>
      </c>
      <c r="AL145" s="37">
        <f t="shared" si="924"/>
        <v>0</v>
      </c>
      <c r="AM145" s="37">
        <f t="shared" si="924"/>
        <v>0</v>
      </c>
      <c r="AN145" s="37">
        <f t="shared" si="924"/>
        <v>0</v>
      </c>
      <c r="AO145" s="37">
        <f t="shared" si="924"/>
        <v>0</v>
      </c>
      <c r="AP145" s="37">
        <f t="shared" si="924"/>
        <v>0</v>
      </c>
      <c r="AQ145" s="37">
        <f t="shared" si="924"/>
        <v>0</v>
      </c>
      <c r="AR145" s="38"/>
      <c r="AS145" s="38"/>
      <c r="AT145" s="38"/>
      <c r="AU145" s="38"/>
      <c r="AV145" s="38"/>
      <c r="AW145" s="38"/>
      <c r="AX145" s="39"/>
      <c r="AY145" s="40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</row>
    <row r="146" spans="1:70" ht="24.75" customHeight="1">
      <c r="A146" s="42">
        <v>2023</v>
      </c>
      <c r="B146" s="43">
        <v>8309</v>
      </c>
      <c r="C146" s="44" t="s">
        <v>58</v>
      </c>
      <c r="D146" s="43">
        <v>6000</v>
      </c>
      <c r="E146" s="43">
        <v>6200</v>
      </c>
      <c r="F146" s="43"/>
      <c r="G146" s="43"/>
      <c r="H146" s="45" t="str">
        <f>VLOOKUP(E146,COG!$B$2:$C$858,2,FALSE)</f>
        <v>Obra pública en bienes propios.</v>
      </c>
      <c r="I146" s="46">
        <f t="shared" ref="I146:J146" si="925">I147</f>
        <v>0</v>
      </c>
      <c r="J146" s="46">
        <f t="shared" si="925"/>
        <v>0</v>
      </c>
      <c r="K146" s="46">
        <f t="shared" si="1"/>
        <v>0</v>
      </c>
      <c r="L146" s="46">
        <f t="shared" ref="L146:M146" si="926">L147</f>
        <v>0</v>
      </c>
      <c r="M146" s="46">
        <f t="shared" si="926"/>
        <v>0</v>
      </c>
      <c r="N146" s="46">
        <f t="shared" si="533"/>
        <v>0</v>
      </c>
      <c r="O146" s="46">
        <f t="shared" si="3"/>
        <v>0</v>
      </c>
      <c r="P146" s="46">
        <f t="shared" ref="P146:Q146" si="927">P147</f>
        <v>0</v>
      </c>
      <c r="Q146" s="46">
        <f t="shared" si="927"/>
        <v>0</v>
      </c>
      <c r="R146" s="46">
        <f t="shared" si="4"/>
        <v>0</v>
      </c>
      <c r="S146" s="46">
        <f t="shared" ref="S146:T146" si="928">S147</f>
        <v>0</v>
      </c>
      <c r="T146" s="46">
        <f t="shared" si="928"/>
        <v>0</v>
      </c>
      <c r="U146" s="46">
        <f t="shared" si="536"/>
        <v>0</v>
      </c>
      <c r="V146" s="46">
        <f t="shared" si="6"/>
        <v>0</v>
      </c>
      <c r="W146" s="46">
        <f t="shared" ref="W146:X146" si="929">W147</f>
        <v>0</v>
      </c>
      <c r="X146" s="46">
        <f t="shared" si="929"/>
        <v>0</v>
      </c>
      <c r="Y146" s="46">
        <f t="shared" si="538"/>
        <v>0</v>
      </c>
      <c r="Z146" s="46">
        <f t="shared" ref="Z146:AA146" si="930">Z147</f>
        <v>0</v>
      </c>
      <c r="AA146" s="46">
        <f t="shared" si="930"/>
        <v>0</v>
      </c>
      <c r="AB146" s="46">
        <f t="shared" si="540"/>
        <v>0</v>
      </c>
      <c r="AC146" s="46">
        <f t="shared" si="541"/>
        <v>0</v>
      </c>
      <c r="AD146" s="46">
        <f t="shared" ref="AD146:AE146" si="931">AD147</f>
        <v>0</v>
      </c>
      <c r="AE146" s="46">
        <f t="shared" si="931"/>
        <v>0</v>
      </c>
      <c r="AF146" s="46">
        <f t="shared" si="10"/>
        <v>0</v>
      </c>
      <c r="AG146" s="46">
        <f t="shared" ref="AG146:AH146" si="932">AG147</f>
        <v>0</v>
      </c>
      <c r="AH146" s="46">
        <f t="shared" si="932"/>
        <v>0</v>
      </c>
      <c r="AI146" s="46">
        <f t="shared" si="544"/>
        <v>0</v>
      </c>
      <c r="AJ146" s="46">
        <f t="shared" si="12"/>
        <v>0</v>
      </c>
      <c r="AK146" s="46">
        <f t="shared" ref="AK146:AQ146" si="933">I146-P146-W146-AD146</f>
        <v>0</v>
      </c>
      <c r="AL146" s="46">
        <f t="shared" si="933"/>
        <v>0</v>
      </c>
      <c r="AM146" s="46">
        <f t="shared" si="933"/>
        <v>0</v>
      </c>
      <c r="AN146" s="46">
        <f t="shared" si="933"/>
        <v>0</v>
      </c>
      <c r="AO146" s="46">
        <f t="shared" si="933"/>
        <v>0</v>
      </c>
      <c r="AP146" s="46">
        <f t="shared" si="933"/>
        <v>0</v>
      </c>
      <c r="AQ146" s="46">
        <f t="shared" si="933"/>
        <v>0</v>
      </c>
      <c r="AR146" s="47"/>
      <c r="AS146" s="47"/>
      <c r="AT146" s="47"/>
      <c r="AU146" s="47"/>
      <c r="AV146" s="47"/>
      <c r="AW146" s="47"/>
      <c r="AX146" s="127"/>
      <c r="AY146" s="40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</row>
    <row r="147" spans="1:70" ht="24.75" customHeight="1">
      <c r="A147" s="49">
        <v>2023</v>
      </c>
      <c r="B147" s="50">
        <v>8309</v>
      </c>
      <c r="C147" s="51" t="s">
        <v>58</v>
      </c>
      <c r="D147" s="50">
        <v>6000</v>
      </c>
      <c r="E147" s="50">
        <v>6200</v>
      </c>
      <c r="F147" s="50">
        <v>622</v>
      </c>
      <c r="G147" s="50"/>
      <c r="H147" s="52" t="str">
        <f>VLOOKUP(F147,COG!$B$2:$C$858,2,FALSE)</f>
        <v>Edificación no habitacional</v>
      </c>
      <c r="I147" s="53">
        <f>I148+I149+I150</f>
        <v>0</v>
      </c>
      <c r="J147" s="53">
        <f>J148+J150</f>
        <v>0</v>
      </c>
      <c r="K147" s="53">
        <f t="shared" si="1"/>
        <v>0</v>
      </c>
      <c r="L147" s="53">
        <f>L148+L149+L150</f>
        <v>0</v>
      </c>
      <c r="M147" s="53">
        <f>M148+M150</f>
        <v>0</v>
      </c>
      <c r="N147" s="53">
        <f t="shared" si="533"/>
        <v>0</v>
      </c>
      <c r="O147" s="53">
        <f t="shared" si="3"/>
        <v>0</v>
      </c>
      <c r="P147" s="53">
        <f>P148+P149+P150</f>
        <v>0</v>
      </c>
      <c r="Q147" s="53">
        <f>Q148+Q150</f>
        <v>0</v>
      </c>
      <c r="R147" s="53">
        <f t="shared" si="4"/>
        <v>0</v>
      </c>
      <c r="S147" s="53">
        <f>S148+S149+S150</f>
        <v>0</v>
      </c>
      <c r="T147" s="53">
        <f>T148+T150</f>
        <v>0</v>
      </c>
      <c r="U147" s="53">
        <f t="shared" si="536"/>
        <v>0</v>
      </c>
      <c r="V147" s="53">
        <f t="shared" si="6"/>
        <v>0</v>
      </c>
      <c r="W147" s="53">
        <f t="shared" ref="W147:X147" si="934">W148+W150</f>
        <v>0</v>
      </c>
      <c r="X147" s="53">
        <f t="shared" si="934"/>
        <v>0</v>
      </c>
      <c r="Y147" s="53">
        <f t="shared" si="538"/>
        <v>0</v>
      </c>
      <c r="Z147" s="53">
        <f t="shared" ref="Z147:AA147" si="935">Z148+Z150</f>
        <v>0</v>
      </c>
      <c r="AA147" s="53">
        <f t="shared" si="935"/>
        <v>0</v>
      </c>
      <c r="AB147" s="53">
        <f t="shared" si="540"/>
        <v>0</v>
      </c>
      <c r="AC147" s="53">
        <f t="shared" si="541"/>
        <v>0</v>
      </c>
      <c r="AD147" s="53">
        <f>AD148+AD149+AD150</f>
        <v>0</v>
      </c>
      <c r="AE147" s="53">
        <f>AE148+AE150</f>
        <v>0</v>
      </c>
      <c r="AF147" s="53">
        <f t="shared" si="10"/>
        <v>0</v>
      </c>
      <c r="AG147" s="53">
        <f>AG148+AG149+AG150</f>
        <v>0</v>
      </c>
      <c r="AH147" s="53">
        <f>AH148+AH150</f>
        <v>0</v>
      </c>
      <c r="AI147" s="53">
        <f t="shared" si="544"/>
        <v>0</v>
      </c>
      <c r="AJ147" s="53">
        <f t="shared" si="12"/>
        <v>0</v>
      </c>
      <c r="AK147" s="53">
        <f t="shared" ref="AK147:AQ147" si="936">I147-P147-W147-AD147</f>
        <v>0</v>
      </c>
      <c r="AL147" s="53">
        <f t="shared" si="936"/>
        <v>0</v>
      </c>
      <c r="AM147" s="53">
        <f t="shared" si="936"/>
        <v>0</v>
      </c>
      <c r="AN147" s="53">
        <f t="shared" si="936"/>
        <v>0</v>
      </c>
      <c r="AO147" s="53">
        <f t="shared" si="936"/>
        <v>0</v>
      </c>
      <c r="AP147" s="53">
        <f t="shared" si="936"/>
        <v>0</v>
      </c>
      <c r="AQ147" s="53">
        <f t="shared" si="936"/>
        <v>0</v>
      </c>
      <c r="AR147" s="54"/>
      <c r="AS147" s="54"/>
      <c r="AT147" s="54"/>
      <c r="AU147" s="54"/>
      <c r="AV147" s="54"/>
      <c r="AW147" s="54"/>
      <c r="AX147" s="69"/>
      <c r="AY147" s="40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</row>
    <row r="148" spans="1:70" ht="24.75" customHeight="1">
      <c r="A148" s="57">
        <v>2023</v>
      </c>
      <c r="B148" s="58">
        <v>8309</v>
      </c>
      <c r="C148" s="59" t="s">
        <v>58</v>
      </c>
      <c r="D148" s="58">
        <v>6000</v>
      </c>
      <c r="E148" s="58">
        <v>6200</v>
      </c>
      <c r="F148" s="58">
        <v>622</v>
      </c>
      <c r="G148" s="58">
        <v>62201</v>
      </c>
      <c r="H148" s="60" t="str">
        <f>VLOOKUP(G148,COG!$B$2:$C$858,2,FALSE)</f>
        <v>Obras de construcción para edificios no habitacionales</v>
      </c>
      <c r="I148" s="61">
        <v>0</v>
      </c>
      <c r="J148" s="61">
        <v>0</v>
      </c>
      <c r="K148" s="61">
        <f t="shared" si="1"/>
        <v>0</v>
      </c>
      <c r="L148" s="61">
        <v>0</v>
      </c>
      <c r="M148" s="61">
        <v>0</v>
      </c>
      <c r="N148" s="61">
        <f t="shared" si="533"/>
        <v>0</v>
      </c>
      <c r="O148" s="61">
        <f t="shared" si="3"/>
        <v>0</v>
      </c>
      <c r="P148" s="61"/>
      <c r="Q148" s="61">
        <v>0</v>
      </c>
      <c r="R148" s="61">
        <f t="shared" si="4"/>
        <v>0</v>
      </c>
      <c r="S148" s="61">
        <v>0</v>
      </c>
      <c r="T148" s="61">
        <v>0</v>
      </c>
      <c r="U148" s="61">
        <f t="shared" si="536"/>
        <v>0</v>
      </c>
      <c r="V148" s="61">
        <f t="shared" si="6"/>
        <v>0</v>
      </c>
      <c r="W148" s="61"/>
      <c r="X148" s="61">
        <v>0</v>
      </c>
      <c r="Y148" s="61">
        <f t="shared" si="538"/>
        <v>0</v>
      </c>
      <c r="Z148" s="61">
        <v>0</v>
      </c>
      <c r="AA148" s="61">
        <v>0</v>
      </c>
      <c r="AB148" s="61">
        <f t="shared" si="540"/>
        <v>0</v>
      </c>
      <c r="AC148" s="61">
        <f t="shared" si="541"/>
        <v>0</v>
      </c>
      <c r="AD148" s="61"/>
      <c r="AE148" s="61">
        <v>0</v>
      </c>
      <c r="AF148" s="61">
        <f t="shared" si="10"/>
        <v>0</v>
      </c>
      <c r="AG148" s="61">
        <v>0</v>
      </c>
      <c r="AH148" s="61">
        <v>0</v>
      </c>
      <c r="AI148" s="61">
        <f t="shared" si="544"/>
        <v>0</v>
      </c>
      <c r="AJ148" s="61">
        <f t="shared" si="12"/>
        <v>0</v>
      </c>
      <c r="AK148" s="61">
        <f t="shared" ref="AK148:AQ148" si="937">I148-P148-W148-AD148</f>
        <v>0</v>
      </c>
      <c r="AL148" s="61">
        <f t="shared" si="937"/>
        <v>0</v>
      </c>
      <c r="AM148" s="61">
        <f t="shared" si="937"/>
        <v>0</v>
      </c>
      <c r="AN148" s="61">
        <f t="shared" si="937"/>
        <v>0</v>
      </c>
      <c r="AO148" s="61">
        <f t="shared" si="937"/>
        <v>0</v>
      </c>
      <c r="AP148" s="61">
        <f t="shared" si="937"/>
        <v>0</v>
      </c>
      <c r="AQ148" s="61">
        <f t="shared" si="937"/>
        <v>0</v>
      </c>
      <c r="AR148" s="62"/>
      <c r="AS148" s="62"/>
      <c r="AT148" s="62"/>
      <c r="AU148" s="62"/>
      <c r="AV148" s="62"/>
      <c r="AW148" s="62"/>
      <c r="AX148" s="66"/>
      <c r="AY148" s="40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</row>
    <row r="149" spans="1:70" ht="24.75" customHeight="1">
      <c r="A149" s="57">
        <v>2023</v>
      </c>
      <c r="B149" s="58">
        <v>8309</v>
      </c>
      <c r="C149" s="59" t="s">
        <v>58</v>
      </c>
      <c r="D149" s="58">
        <v>6000</v>
      </c>
      <c r="E149" s="58">
        <v>6200</v>
      </c>
      <c r="F149" s="58">
        <v>622</v>
      </c>
      <c r="G149" s="58">
        <v>62201</v>
      </c>
      <c r="H149" s="60" t="str">
        <f>VLOOKUP(G149,COG!$B$2:$C$858,2,FALSE)</f>
        <v>Obras de construcción para edificios no habitacionales</v>
      </c>
      <c r="I149" s="61">
        <v>0</v>
      </c>
      <c r="J149" s="61"/>
      <c r="K149" s="61">
        <f t="shared" si="1"/>
        <v>0</v>
      </c>
      <c r="L149" s="61"/>
      <c r="M149" s="61"/>
      <c r="N149" s="61">
        <f t="shared" si="533"/>
        <v>0</v>
      </c>
      <c r="O149" s="61">
        <f t="shared" si="3"/>
        <v>0</v>
      </c>
      <c r="P149" s="61"/>
      <c r="Q149" s="61"/>
      <c r="R149" s="61">
        <f t="shared" si="4"/>
        <v>0</v>
      </c>
      <c r="S149" s="61"/>
      <c r="T149" s="61"/>
      <c r="U149" s="61">
        <f t="shared" si="536"/>
        <v>0</v>
      </c>
      <c r="V149" s="61">
        <f t="shared" si="6"/>
        <v>0</v>
      </c>
      <c r="W149" s="61">
        <v>0</v>
      </c>
      <c r="X149" s="61">
        <v>0</v>
      </c>
      <c r="Y149" s="61">
        <f t="shared" si="538"/>
        <v>0</v>
      </c>
      <c r="Z149" s="61">
        <v>0</v>
      </c>
      <c r="AA149" s="61">
        <v>0</v>
      </c>
      <c r="AB149" s="61">
        <f t="shared" si="540"/>
        <v>0</v>
      </c>
      <c r="AC149" s="61">
        <f t="shared" si="541"/>
        <v>0</v>
      </c>
      <c r="AD149" s="61">
        <v>0</v>
      </c>
      <c r="AE149" s="61">
        <v>0</v>
      </c>
      <c r="AF149" s="61">
        <f t="shared" si="10"/>
        <v>0</v>
      </c>
      <c r="AG149" s="61">
        <v>0</v>
      </c>
      <c r="AH149" s="61">
        <v>0</v>
      </c>
      <c r="AI149" s="61">
        <f t="shared" si="544"/>
        <v>0</v>
      </c>
      <c r="AJ149" s="61">
        <f t="shared" si="12"/>
        <v>0</v>
      </c>
      <c r="AK149" s="61">
        <f t="shared" ref="AK149:AQ149" si="938">I149-P149-W149-AD149</f>
        <v>0</v>
      </c>
      <c r="AL149" s="61">
        <f t="shared" si="938"/>
        <v>0</v>
      </c>
      <c r="AM149" s="61">
        <f t="shared" si="938"/>
        <v>0</v>
      </c>
      <c r="AN149" s="61">
        <f t="shared" si="938"/>
        <v>0</v>
      </c>
      <c r="AO149" s="61">
        <f t="shared" si="938"/>
        <v>0</v>
      </c>
      <c r="AP149" s="61">
        <f t="shared" si="938"/>
        <v>0</v>
      </c>
      <c r="AQ149" s="61">
        <f t="shared" si="938"/>
        <v>0</v>
      </c>
      <c r="AR149" s="62"/>
      <c r="AS149" s="62"/>
      <c r="AT149" s="62"/>
      <c r="AU149" s="62"/>
      <c r="AV149" s="62"/>
      <c r="AW149" s="62"/>
      <c r="AX149" s="66"/>
      <c r="AY149" s="13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</row>
    <row r="150" spans="1:70" ht="30.75" customHeight="1">
      <c r="A150" s="57">
        <v>2023</v>
      </c>
      <c r="B150" s="58">
        <v>8309</v>
      </c>
      <c r="C150" s="59" t="s">
        <v>58</v>
      </c>
      <c r="D150" s="58">
        <v>6000</v>
      </c>
      <c r="E150" s="58">
        <v>6200</v>
      </c>
      <c r="F150" s="58">
        <v>622</v>
      </c>
      <c r="G150" s="58">
        <v>62202</v>
      </c>
      <c r="H150" s="60" t="str">
        <f>VLOOKUP(G150,COG!$B$2:$C$858,2,FALSE)</f>
        <v>Mantenimiento y rehabilitación de edificaciones no habitacionales</v>
      </c>
      <c r="I150" s="61">
        <v>0</v>
      </c>
      <c r="J150" s="61">
        <v>0</v>
      </c>
      <c r="K150" s="61">
        <f t="shared" si="1"/>
        <v>0</v>
      </c>
      <c r="L150" s="61">
        <v>0</v>
      </c>
      <c r="M150" s="61">
        <v>0</v>
      </c>
      <c r="N150" s="61">
        <f t="shared" si="533"/>
        <v>0</v>
      </c>
      <c r="O150" s="61">
        <f t="shared" si="3"/>
        <v>0</v>
      </c>
      <c r="P150" s="61">
        <v>0</v>
      </c>
      <c r="Q150" s="61">
        <v>0</v>
      </c>
      <c r="R150" s="61">
        <f t="shared" si="4"/>
        <v>0</v>
      </c>
      <c r="S150" s="61">
        <v>0</v>
      </c>
      <c r="T150" s="61">
        <v>0</v>
      </c>
      <c r="U150" s="61">
        <f t="shared" si="536"/>
        <v>0</v>
      </c>
      <c r="V150" s="61">
        <f t="shared" si="6"/>
        <v>0</v>
      </c>
      <c r="W150" s="61">
        <v>0</v>
      </c>
      <c r="X150" s="61">
        <v>0</v>
      </c>
      <c r="Y150" s="61">
        <f t="shared" si="538"/>
        <v>0</v>
      </c>
      <c r="Z150" s="61">
        <v>0</v>
      </c>
      <c r="AA150" s="61">
        <v>0</v>
      </c>
      <c r="AB150" s="61">
        <f t="shared" si="540"/>
        <v>0</v>
      </c>
      <c r="AC150" s="61">
        <f t="shared" si="541"/>
        <v>0</v>
      </c>
      <c r="AD150" s="61">
        <v>0</v>
      </c>
      <c r="AE150" s="61">
        <v>0</v>
      </c>
      <c r="AF150" s="61">
        <f t="shared" si="10"/>
        <v>0</v>
      </c>
      <c r="AG150" s="61">
        <v>0</v>
      </c>
      <c r="AH150" s="61">
        <v>0</v>
      </c>
      <c r="AI150" s="61">
        <f t="shared" si="544"/>
        <v>0</v>
      </c>
      <c r="AJ150" s="61">
        <f t="shared" si="12"/>
        <v>0</v>
      </c>
      <c r="AK150" s="61">
        <f t="shared" ref="AK150:AQ150" si="939">I150-P150-W150-AD150</f>
        <v>0</v>
      </c>
      <c r="AL150" s="61">
        <f t="shared" si="939"/>
        <v>0</v>
      </c>
      <c r="AM150" s="61">
        <f t="shared" si="939"/>
        <v>0</v>
      </c>
      <c r="AN150" s="61">
        <f t="shared" si="939"/>
        <v>0</v>
      </c>
      <c r="AO150" s="61">
        <f t="shared" si="939"/>
        <v>0</v>
      </c>
      <c r="AP150" s="61">
        <f t="shared" si="939"/>
        <v>0</v>
      </c>
      <c r="AQ150" s="61">
        <f t="shared" si="939"/>
        <v>0</v>
      </c>
      <c r="AR150" s="62"/>
      <c r="AS150" s="62"/>
      <c r="AT150" s="62"/>
      <c r="AU150" s="62"/>
      <c r="AV150" s="62"/>
      <c r="AW150" s="62"/>
      <c r="AX150" s="66"/>
      <c r="AY150" s="132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</row>
    <row r="151" spans="1:70" ht="51" hidden="1" customHeight="1">
      <c r="A151" s="71">
        <v>2023</v>
      </c>
      <c r="B151" s="72">
        <v>8309</v>
      </c>
      <c r="C151" s="73" t="s">
        <v>60</v>
      </c>
      <c r="D151" s="74"/>
      <c r="E151" s="74"/>
      <c r="F151" s="74"/>
      <c r="G151" s="74"/>
      <c r="H151" s="76" t="s">
        <v>765</v>
      </c>
      <c r="I151" s="78">
        <f t="shared" ref="I151:J151" si="940">I152+I162+I188</f>
        <v>0</v>
      </c>
      <c r="J151" s="78">
        <f t="shared" si="940"/>
        <v>0</v>
      </c>
      <c r="K151" s="78">
        <f t="shared" si="1"/>
        <v>0</v>
      </c>
      <c r="L151" s="78">
        <f t="shared" ref="L151:M151" si="941">L152+L162+L188</f>
        <v>0</v>
      </c>
      <c r="M151" s="78">
        <f t="shared" si="941"/>
        <v>0</v>
      </c>
      <c r="N151" s="78">
        <f t="shared" si="533"/>
        <v>0</v>
      </c>
      <c r="O151" s="78">
        <f t="shared" si="3"/>
        <v>0</v>
      </c>
      <c r="P151" s="78">
        <f t="shared" ref="P151:Q151" si="942">P152+P162+P188</f>
        <v>0</v>
      </c>
      <c r="Q151" s="78">
        <f t="shared" si="942"/>
        <v>0</v>
      </c>
      <c r="R151" s="78">
        <f t="shared" si="4"/>
        <v>0</v>
      </c>
      <c r="S151" s="78">
        <f t="shared" ref="S151:T151" si="943">S152+S162+S188</f>
        <v>0</v>
      </c>
      <c r="T151" s="78">
        <f t="shared" si="943"/>
        <v>0</v>
      </c>
      <c r="U151" s="78">
        <f t="shared" si="536"/>
        <v>0</v>
      </c>
      <c r="V151" s="78">
        <f t="shared" si="6"/>
        <v>0</v>
      </c>
      <c r="W151" s="78">
        <f t="shared" ref="W151:X151" si="944">W152+W162+W188</f>
        <v>0</v>
      </c>
      <c r="X151" s="78">
        <f t="shared" si="944"/>
        <v>0</v>
      </c>
      <c r="Y151" s="78">
        <f t="shared" si="538"/>
        <v>0</v>
      </c>
      <c r="Z151" s="78">
        <f t="shared" ref="Z151:AA151" si="945">Z152+Z162+Z188</f>
        <v>0</v>
      </c>
      <c r="AA151" s="78">
        <f t="shared" si="945"/>
        <v>0</v>
      </c>
      <c r="AB151" s="78">
        <f t="shared" si="540"/>
        <v>0</v>
      </c>
      <c r="AC151" s="78">
        <f t="shared" si="541"/>
        <v>0</v>
      </c>
      <c r="AD151" s="78">
        <f t="shared" ref="AD151:AE151" si="946">AD152+AD162+AD188</f>
        <v>0</v>
      </c>
      <c r="AE151" s="78">
        <f t="shared" si="946"/>
        <v>0</v>
      </c>
      <c r="AF151" s="78">
        <f t="shared" si="10"/>
        <v>0</v>
      </c>
      <c r="AG151" s="78">
        <f t="shared" ref="AG151:AH151" si="947">AG152+AG162+AG188</f>
        <v>0</v>
      </c>
      <c r="AH151" s="78">
        <f t="shared" si="947"/>
        <v>0</v>
      </c>
      <c r="AI151" s="78">
        <f t="shared" si="544"/>
        <v>0</v>
      </c>
      <c r="AJ151" s="78">
        <f t="shared" si="12"/>
        <v>0</v>
      </c>
      <c r="AK151" s="78">
        <f t="shared" ref="AK151:AL151" si="948">AK152+AK162+AK188</f>
        <v>0</v>
      </c>
      <c r="AL151" s="78">
        <f t="shared" si="948"/>
        <v>0</v>
      </c>
      <c r="AM151" s="78">
        <f>K151-R151-Y151-AF151</f>
        <v>0</v>
      </c>
      <c r="AN151" s="78">
        <f t="shared" ref="AN151:AO151" si="949">AN152+AN162+AN188</f>
        <v>0</v>
      </c>
      <c r="AO151" s="78">
        <f t="shared" si="949"/>
        <v>0</v>
      </c>
      <c r="AP151" s="78">
        <f t="shared" ref="AP151:AQ151" si="950">N151-U151-AB151-AI151</f>
        <v>0</v>
      </c>
      <c r="AQ151" s="78">
        <f t="shared" si="950"/>
        <v>0</v>
      </c>
      <c r="AR151" s="79"/>
      <c r="AS151" s="79"/>
      <c r="AT151" s="79"/>
      <c r="AU151" s="79"/>
      <c r="AV151" s="79"/>
      <c r="AW151" s="79"/>
      <c r="AX151" s="80"/>
      <c r="AY151" s="31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</row>
    <row r="152" spans="1:70" ht="24.75" hidden="1" customHeight="1">
      <c r="A152" s="33">
        <v>2023</v>
      </c>
      <c r="B152" s="34">
        <v>8309</v>
      </c>
      <c r="C152" s="35" t="s">
        <v>60</v>
      </c>
      <c r="D152" s="34">
        <v>3000</v>
      </c>
      <c r="E152" s="34"/>
      <c r="F152" s="34"/>
      <c r="G152" s="34"/>
      <c r="H152" s="36" t="str">
        <f>VLOOKUP(D152,COG!$B$2:$C$858,2,FALSE)</f>
        <v xml:space="preserve">Servicios generales </v>
      </c>
      <c r="I152" s="37">
        <f>I153+I156+I159</f>
        <v>0</v>
      </c>
      <c r="J152" s="37">
        <f>J153</f>
        <v>0</v>
      </c>
      <c r="K152" s="37">
        <f t="shared" si="1"/>
        <v>0</v>
      </c>
      <c r="L152" s="37">
        <f>L153+L156+L159</f>
        <v>0</v>
      </c>
      <c r="M152" s="37">
        <f>M153</f>
        <v>0</v>
      </c>
      <c r="N152" s="37">
        <f t="shared" si="533"/>
        <v>0</v>
      </c>
      <c r="O152" s="37">
        <f t="shared" si="3"/>
        <v>0</v>
      </c>
      <c r="P152" s="37">
        <f t="shared" ref="P152:Q152" si="951">P153</f>
        <v>0</v>
      </c>
      <c r="Q152" s="37">
        <f t="shared" si="951"/>
        <v>0</v>
      </c>
      <c r="R152" s="37">
        <f t="shared" si="4"/>
        <v>0</v>
      </c>
      <c r="S152" s="37">
        <f t="shared" ref="S152:T152" si="952">S153</f>
        <v>0</v>
      </c>
      <c r="T152" s="37">
        <f t="shared" si="952"/>
        <v>0</v>
      </c>
      <c r="U152" s="37">
        <f t="shared" si="536"/>
        <v>0</v>
      </c>
      <c r="V152" s="37">
        <f t="shared" si="6"/>
        <v>0</v>
      </c>
      <c r="W152" s="37">
        <f t="shared" ref="W152:X152" si="953">W153</f>
        <v>0</v>
      </c>
      <c r="X152" s="37">
        <f t="shared" si="953"/>
        <v>0</v>
      </c>
      <c r="Y152" s="37">
        <f t="shared" si="538"/>
        <v>0</v>
      </c>
      <c r="Z152" s="37">
        <f t="shared" ref="Z152:AA152" si="954">Z153</f>
        <v>0</v>
      </c>
      <c r="AA152" s="37">
        <f t="shared" si="954"/>
        <v>0</v>
      </c>
      <c r="AB152" s="37">
        <f t="shared" si="540"/>
        <v>0</v>
      </c>
      <c r="AC152" s="37">
        <f t="shared" si="541"/>
        <v>0</v>
      </c>
      <c r="AD152" s="37">
        <f>AD153+AD159</f>
        <v>0</v>
      </c>
      <c r="AE152" s="37">
        <f>AE153</f>
        <v>0</v>
      </c>
      <c r="AF152" s="37">
        <f t="shared" si="10"/>
        <v>0</v>
      </c>
      <c r="AG152" s="37">
        <f>AG153+AG159</f>
        <v>0</v>
      </c>
      <c r="AH152" s="37">
        <f>AH153</f>
        <v>0</v>
      </c>
      <c r="AI152" s="37">
        <f t="shared" si="544"/>
        <v>0</v>
      </c>
      <c r="AJ152" s="37">
        <f t="shared" si="12"/>
        <v>0</v>
      </c>
      <c r="AK152" s="37">
        <f t="shared" ref="AK152:AQ152" si="955">I152-P152-W152-AD152</f>
        <v>0</v>
      </c>
      <c r="AL152" s="37">
        <f t="shared" si="955"/>
        <v>0</v>
      </c>
      <c r="AM152" s="37">
        <f t="shared" si="955"/>
        <v>0</v>
      </c>
      <c r="AN152" s="37">
        <f t="shared" si="955"/>
        <v>0</v>
      </c>
      <c r="AO152" s="37">
        <f t="shared" si="955"/>
        <v>0</v>
      </c>
      <c r="AP152" s="37">
        <f t="shared" si="955"/>
        <v>0</v>
      </c>
      <c r="AQ152" s="37">
        <f t="shared" si="955"/>
        <v>0</v>
      </c>
      <c r="AR152" s="38"/>
      <c r="AS152" s="38"/>
      <c r="AT152" s="38"/>
      <c r="AU152" s="38"/>
      <c r="AV152" s="38"/>
      <c r="AW152" s="38"/>
      <c r="AX152" s="39"/>
      <c r="AY152" s="40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</row>
    <row r="153" spans="1:70" ht="24.75" hidden="1" customHeight="1">
      <c r="A153" s="42">
        <v>2023</v>
      </c>
      <c r="B153" s="43">
        <v>8309</v>
      </c>
      <c r="C153" s="44" t="s">
        <v>60</v>
      </c>
      <c r="D153" s="43">
        <v>3000</v>
      </c>
      <c r="E153" s="43">
        <v>3200</v>
      </c>
      <c r="F153" s="43"/>
      <c r="G153" s="43"/>
      <c r="H153" s="45" t="str">
        <f>VLOOKUP(E153,COG!$B$2:$C$858,2,FALSE)</f>
        <v>Servicios de arrendamiento</v>
      </c>
      <c r="I153" s="46">
        <f t="shared" ref="I153:J153" si="956">I154</f>
        <v>0</v>
      </c>
      <c r="J153" s="46">
        <f t="shared" si="956"/>
        <v>0</v>
      </c>
      <c r="K153" s="46">
        <f t="shared" si="1"/>
        <v>0</v>
      </c>
      <c r="L153" s="46">
        <f t="shared" ref="L153:M153" si="957">L154</f>
        <v>0</v>
      </c>
      <c r="M153" s="46">
        <f t="shared" si="957"/>
        <v>0</v>
      </c>
      <c r="N153" s="46">
        <f t="shared" si="533"/>
        <v>0</v>
      </c>
      <c r="O153" s="46">
        <f t="shared" si="3"/>
        <v>0</v>
      </c>
      <c r="P153" s="46">
        <f t="shared" ref="P153:Q153" si="958">P154</f>
        <v>0</v>
      </c>
      <c r="Q153" s="46">
        <f t="shared" si="958"/>
        <v>0</v>
      </c>
      <c r="R153" s="46">
        <f t="shared" si="4"/>
        <v>0</v>
      </c>
      <c r="S153" s="46">
        <f t="shared" ref="S153:T153" si="959">S154</f>
        <v>0</v>
      </c>
      <c r="T153" s="46">
        <f t="shared" si="959"/>
        <v>0</v>
      </c>
      <c r="U153" s="46">
        <f t="shared" si="536"/>
        <v>0</v>
      </c>
      <c r="V153" s="46">
        <f t="shared" si="6"/>
        <v>0</v>
      </c>
      <c r="W153" s="46">
        <f t="shared" ref="W153:X153" si="960">W154</f>
        <v>0</v>
      </c>
      <c r="X153" s="46">
        <f t="shared" si="960"/>
        <v>0</v>
      </c>
      <c r="Y153" s="46">
        <f t="shared" si="538"/>
        <v>0</v>
      </c>
      <c r="Z153" s="46">
        <f t="shared" ref="Z153:AA153" si="961">Z154</f>
        <v>0</v>
      </c>
      <c r="AA153" s="46">
        <f t="shared" si="961"/>
        <v>0</v>
      </c>
      <c r="AB153" s="46">
        <f t="shared" si="540"/>
        <v>0</v>
      </c>
      <c r="AC153" s="46">
        <f t="shared" si="541"/>
        <v>0</v>
      </c>
      <c r="AD153" s="46">
        <f t="shared" ref="AD153:AE153" si="962">AD154</f>
        <v>0</v>
      </c>
      <c r="AE153" s="46">
        <f t="shared" si="962"/>
        <v>0</v>
      </c>
      <c r="AF153" s="46">
        <f t="shared" si="10"/>
        <v>0</v>
      </c>
      <c r="AG153" s="46">
        <f t="shared" ref="AG153:AH153" si="963">AG154</f>
        <v>0</v>
      </c>
      <c r="AH153" s="46">
        <f t="shared" si="963"/>
        <v>0</v>
      </c>
      <c r="AI153" s="46">
        <f t="shared" si="544"/>
        <v>0</v>
      </c>
      <c r="AJ153" s="46">
        <f t="shared" si="12"/>
        <v>0</v>
      </c>
      <c r="AK153" s="46">
        <f t="shared" ref="AK153:AQ153" si="964">I153-P153-W153-AD153</f>
        <v>0</v>
      </c>
      <c r="AL153" s="46">
        <f t="shared" si="964"/>
        <v>0</v>
      </c>
      <c r="AM153" s="46">
        <f t="shared" si="964"/>
        <v>0</v>
      </c>
      <c r="AN153" s="46">
        <f t="shared" si="964"/>
        <v>0</v>
      </c>
      <c r="AO153" s="46">
        <f t="shared" si="964"/>
        <v>0</v>
      </c>
      <c r="AP153" s="46">
        <f t="shared" si="964"/>
        <v>0</v>
      </c>
      <c r="AQ153" s="46">
        <f t="shared" si="964"/>
        <v>0</v>
      </c>
      <c r="AR153" s="47"/>
      <c r="AS153" s="47"/>
      <c r="AT153" s="47"/>
      <c r="AU153" s="47"/>
      <c r="AV153" s="47"/>
      <c r="AW153" s="47"/>
      <c r="AX153" s="127"/>
      <c r="AY153" s="40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</row>
    <row r="154" spans="1:70" ht="24.75" hidden="1" customHeight="1">
      <c r="A154" s="49">
        <v>2023</v>
      </c>
      <c r="B154" s="50">
        <v>8309</v>
      </c>
      <c r="C154" s="51" t="s">
        <v>60</v>
      </c>
      <c r="D154" s="50">
        <v>3000</v>
      </c>
      <c r="E154" s="50">
        <v>3200</v>
      </c>
      <c r="F154" s="50">
        <v>32701</v>
      </c>
      <c r="G154" s="50"/>
      <c r="H154" s="52" t="str">
        <f>VLOOKUP(F154,COG!$B$2:$C$858,2,FALSE)</f>
        <v>Patentes, derechos de autor, regalías y otros</v>
      </c>
      <c r="I154" s="53">
        <f t="shared" ref="I154:J154" si="965">I155</f>
        <v>0</v>
      </c>
      <c r="J154" s="53">
        <f t="shared" si="965"/>
        <v>0</v>
      </c>
      <c r="K154" s="53">
        <f t="shared" si="1"/>
        <v>0</v>
      </c>
      <c r="L154" s="53">
        <f t="shared" ref="L154:M154" si="966">L155</f>
        <v>0</v>
      </c>
      <c r="M154" s="53">
        <f t="shared" si="966"/>
        <v>0</v>
      </c>
      <c r="N154" s="53">
        <f t="shared" si="533"/>
        <v>0</v>
      </c>
      <c r="O154" s="53">
        <f t="shared" si="3"/>
        <v>0</v>
      </c>
      <c r="P154" s="53">
        <f t="shared" ref="P154:Q154" si="967">P155</f>
        <v>0</v>
      </c>
      <c r="Q154" s="53">
        <f t="shared" si="967"/>
        <v>0</v>
      </c>
      <c r="R154" s="53">
        <f t="shared" si="4"/>
        <v>0</v>
      </c>
      <c r="S154" s="53">
        <f t="shared" ref="S154:T154" si="968">S155</f>
        <v>0</v>
      </c>
      <c r="T154" s="53">
        <f t="shared" si="968"/>
        <v>0</v>
      </c>
      <c r="U154" s="53">
        <f t="shared" si="536"/>
        <v>0</v>
      </c>
      <c r="V154" s="53">
        <f t="shared" si="6"/>
        <v>0</v>
      </c>
      <c r="W154" s="53">
        <f t="shared" ref="W154:X154" si="969">W155</f>
        <v>0</v>
      </c>
      <c r="X154" s="53">
        <f t="shared" si="969"/>
        <v>0</v>
      </c>
      <c r="Y154" s="53">
        <f t="shared" si="538"/>
        <v>0</v>
      </c>
      <c r="Z154" s="53">
        <f t="shared" ref="Z154:AA154" si="970">Z155</f>
        <v>0</v>
      </c>
      <c r="AA154" s="53">
        <f t="shared" si="970"/>
        <v>0</v>
      </c>
      <c r="AB154" s="53">
        <f t="shared" si="540"/>
        <v>0</v>
      </c>
      <c r="AC154" s="53">
        <f t="shared" si="541"/>
        <v>0</v>
      </c>
      <c r="AD154" s="53">
        <f t="shared" ref="AD154:AE154" si="971">AD155</f>
        <v>0</v>
      </c>
      <c r="AE154" s="53">
        <f t="shared" si="971"/>
        <v>0</v>
      </c>
      <c r="AF154" s="53">
        <f t="shared" si="10"/>
        <v>0</v>
      </c>
      <c r="AG154" s="53">
        <f t="shared" ref="AG154:AH154" si="972">AG155</f>
        <v>0</v>
      </c>
      <c r="AH154" s="53">
        <f t="shared" si="972"/>
        <v>0</v>
      </c>
      <c r="AI154" s="53">
        <f t="shared" si="544"/>
        <v>0</v>
      </c>
      <c r="AJ154" s="53">
        <f t="shared" si="12"/>
        <v>0</v>
      </c>
      <c r="AK154" s="53">
        <f t="shared" ref="AK154:AQ154" si="973">I154-P154-W154-AD154</f>
        <v>0</v>
      </c>
      <c r="AL154" s="53">
        <f t="shared" si="973"/>
        <v>0</v>
      </c>
      <c r="AM154" s="53">
        <f t="shared" si="973"/>
        <v>0</v>
      </c>
      <c r="AN154" s="53">
        <f t="shared" si="973"/>
        <v>0</v>
      </c>
      <c r="AO154" s="53">
        <f t="shared" si="973"/>
        <v>0</v>
      </c>
      <c r="AP154" s="53">
        <f t="shared" si="973"/>
        <v>0</v>
      </c>
      <c r="AQ154" s="53">
        <f t="shared" si="973"/>
        <v>0</v>
      </c>
      <c r="AR154" s="54"/>
      <c r="AS154" s="54"/>
      <c r="AT154" s="54"/>
      <c r="AU154" s="54"/>
      <c r="AV154" s="54"/>
      <c r="AW154" s="54"/>
      <c r="AX154" s="128"/>
      <c r="AY154" s="40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</row>
    <row r="155" spans="1:70" ht="24.75" hidden="1" customHeight="1">
      <c r="A155" s="57">
        <v>2023</v>
      </c>
      <c r="B155" s="58">
        <v>8309</v>
      </c>
      <c r="C155" s="59" t="s">
        <v>60</v>
      </c>
      <c r="D155" s="58">
        <v>3000</v>
      </c>
      <c r="E155" s="58">
        <v>3200</v>
      </c>
      <c r="F155" s="58">
        <v>32701</v>
      </c>
      <c r="G155" s="58">
        <v>32701</v>
      </c>
      <c r="H155" s="60" t="str">
        <f>VLOOKUP(G155,COG!$B$2:$C$858,2,FALSE)</f>
        <v>Patentes, derechos de autor, regalías y otros</v>
      </c>
      <c r="I155" s="61">
        <v>0</v>
      </c>
      <c r="J155" s="61">
        <v>0</v>
      </c>
      <c r="K155" s="61">
        <f t="shared" si="1"/>
        <v>0</v>
      </c>
      <c r="L155" s="61">
        <v>0</v>
      </c>
      <c r="M155" s="61">
        <v>0</v>
      </c>
      <c r="N155" s="61">
        <f t="shared" si="533"/>
        <v>0</v>
      </c>
      <c r="O155" s="61">
        <f t="shared" si="3"/>
        <v>0</v>
      </c>
      <c r="P155" s="61">
        <v>0</v>
      </c>
      <c r="Q155" s="61">
        <v>0</v>
      </c>
      <c r="R155" s="61">
        <f t="shared" si="4"/>
        <v>0</v>
      </c>
      <c r="S155" s="61">
        <v>0</v>
      </c>
      <c r="T155" s="61">
        <v>0</v>
      </c>
      <c r="U155" s="61">
        <f t="shared" si="536"/>
        <v>0</v>
      </c>
      <c r="V155" s="61">
        <f t="shared" si="6"/>
        <v>0</v>
      </c>
      <c r="W155" s="61">
        <v>0</v>
      </c>
      <c r="X155" s="61">
        <v>0</v>
      </c>
      <c r="Y155" s="61">
        <f t="shared" si="538"/>
        <v>0</v>
      </c>
      <c r="Z155" s="61">
        <v>0</v>
      </c>
      <c r="AA155" s="61">
        <v>0</v>
      </c>
      <c r="AB155" s="61">
        <f t="shared" si="540"/>
        <v>0</v>
      </c>
      <c r="AC155" s="61">
        <f t="shared" si="541"/>
        <v>0</v>
      </c>
      <c r="AD155" s="61">
        <v>0</v>
      </c>
      <c r="AE155" s="61">
        <v>0</v>
      </c>
      <c r="AF155" s="61">
        <f t="shared" si="10"/>
        <v>0</v>
      </c>
      <c r="AG155" s="61">
        <v>0</v>
      </c>
      <c r="AH155" s="61">
        <v>0</v>
      </c>
      <c r="AI155" s="61">
        <f t="shared" si="544"/>
        <v>0</v>
      </c>
      <c r="AJ155" s="61">
        <f t="shared" si="12"/>
        <v>0</v>
      </c>
      <c r="AK155" s="61">
        <f t="shared" ref="AK155:AQ155" si="974">I155-P155-W155-AD155</f>
        <v>0</v>
      </c>
      <c r="AL155" s="61">
        <f t="shared" si="974"/>
        <v>0</v>
      </c>
      <c r="AM155" s="61">
        <f t="shared" si="974"/>
        <v>0</v>
      </c>
      <c r="AN155" s="61">
        <f t="shared" si="974"/>
        <v>0</v>
      </c>
      <c r="AO155" s="61">
        <f t="shared" si="974"/>
        <v>0</v>
      </c>
      <c r="AP155" s="61">
        <f t="shared" si="974"/>
        <v>0</v>
      </c>
      <c r="AQ155" s="61">
        <f t="shared" si="974"/>
        <v>0</v>
      </c>
      <c r="AR155" s="62"/>
      <c r="AS155" s="62"/>
      <c r="AT155" s="62"/>
      <c r="AU155" s="62"/>
      <c r="AV155" s="62"/>
      <c r="AW155" s="62"/>
      <c r="AX155" s="133"/>
      <c r="AY155" s="40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</row>
    <row r="156" spans="1:70" ht="24.75" hidden="1" customHeight="1">
      <c r="A156" s="42">
        <v>2023</v>
      </c>
      <c r="B156" s="43">
        <v>8309</v>
      </c>
      <c r="C156" s="44" t="s">
        <v>60</v>
      </c>
      <c r="D156" s="43">
        <v>3000</v>
      </c>
      <c r="E156" s="43">
        <v>3300</v>
      </c>
      <c r="F156" s="43"/>
      <c r="G156" s="43"/>
      <c r="H156" s="45" t="str">
        <f>VLOOKUP(E156,COG!$B$2:$C$858,2,FALSE)</f>
        <v xml:space="preserve">Servicios profesionales, cientificos, técnicos y otros servicios </v>
      </c>
      <c r="I156" s="46">
        <f t="shared" ref="I156:J156" si="975">I157</f>
        <v>0</v>
      </c>
      <c r="J156" s="46">
        <f t="shared" si="975"/>
        <v>0</v>
      </c>
      <c r="K156" s="46">
        <f t="shared" si="1"/>
        <v>0</v>
      </c>
      <c r="L156" s="46">
        <f t="shared" ref="L156:M156" si="976">L157</f>
        <v>0</v>
      </c>
      <c r="M156" s="46">
        <f t="shared" si="976"/>
        <v>0</v>
      </c>
      <c r="N156" s="46">
        <f t="shared" si="533"/>
        <v>0</v>
      </c>
      <c r="O156" s="46">
        <f t="shared" si="3"/>
        <v>0</v>
      </c>
      <c r="P156" s="46">
        <f t="shared" ref="P156:Q156" si="977">P157</f>
        <v>0</v>
      </c>
      <c r="Q156" s="46">
        <f t="shared" si="977"/>
        <v>0</v>
      </c>
      <c r="R156" s="46">
        <f t="shared" si="4"/>
        <v>0</v>
      </c>
      <c r="S156" s="46">
        <f t="shared" ref="S156:T156" si="978">S157</f>
        <v>0</v>
      </c>
      <c r="T156" s="46">
        <f t="shared" si="978"/>
        <v>0</v>
      </c>
      <c r="U156" s="46">
        <f t="shared" si="536"/>
        <v>0</v>
      </c>
      <c r="V156" s="46">
        <f t="shared" si="6"/>
        <v>0</v>
      </c>
      <c r="W156" s="46">
        <f t="shared" ref="W156:X156" si="979">W157</f>
        <v>0</v>
      </c>
      <c r="X156" s="46">
        <f t="shared" si="979"/>
        <v>0</v>
      </c>
      <c r="Y156" s="46">
        <f t="shared" si="538"/>
        <v>0</v>
      </c>
      <c r="Z156" s="46">
        <f t="shared" ref="Z156:AA156" si="980">Z157</f>
        <v>0</v>
      </c>
      <c r="AA156" s="46">
        <f t="shared" si="980"/>
        <v>0</v>
      </c>
      <c r="AB156" s="46">
        <f t="shared" si="540"/>
        <v>0</v>
      </c>
      <c r="AC156" s="46">
        <f t="shared" si="541"/>
        <v>0</v>
      </c>
      <c r="AD156" s="46">
        <f t="shared" ref="AD156:AE156" si="981">AD157</f>
        <v>0</v>
      </c>
      <c r="AE156" s="46">
        <f t="shared" si="981"/>
        <v>0</v>
      </c>
      <c r="AF156" s="46">
        <f t="shared" si="10"/>
        <v>0</v>
      </c>
      <c r="AG156" s="46">
        <f t="shared" ref="AG156:AH156" si="982">AG157</f>
        <v>0</v>
      </c>
      <c r="AH156" s="46">
        <f t="shared" si="982"/>
        <v>0</v>
      </c>
      <c r="AI156" s="46">
        <f t="shared" si="544"/>
        <v>0</v>
      </c>
      <c r="AJ156" s="46">
        <f t="shared" si="12"/>
        <v>0</v>
      </c>
      <c r="AK156" s="46">
        <f t="shared" ref="AK156:AQ156" si="983">I156-P156-W156-AD156</f>
        <v>0</v>
      </c>
      <c r="AL156" s="46">
        <f t="shared" si="983"/>
        <v>0</v>
      </c>
      <c r="AM156" s="46">
        <f t="shared" si="983"/>
        <v>0</v>
      </c>
      <c r="AN156" s="46">
        <f t="shared" si="983"/>
        <v>0</v>
      </c>
      <c r="AO156" s="46">
        <f t="shared" si="983"/>
        <v>0</v>
      </c>
      <c r="AP156" s="46">
        <f t="shared" si="983"/>
        <v>0</v>
      </c>
      <c r="AQ156" s="46">
        <f t="shared" si="983"/>
        <v>0</v>
      </c>
      <c r="AR156" s="47"/>
      <c r="AS156" s="47"/>
      <c r="AT156" s="47"/>
      <c r="AU156" s="47"/>
      <c r="AV156" s="47"/>
      <c r="AW156" s="47"/>
      <c r="AX156" s="127"/>
      <c r="AY156" s="40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</row>
    <row r="157" spans="1:70" ht="24.75" hidden="1" customHeight="1">
      <c r="A157" s="49">
        <v>2023</v>
      </c>
      <c r="B157" s="50">
        <v>8309</v>
      </c>
      <c r="C157" s="51" t="s">
        <v>60</v>
      </c>
      <c r="D157" s="50">
        <v>3000</v>
      </c>
      <c r="E157" s="50">
        <v>3300</v>
      </c>
      <c r="F157" s="50">
        <v>334</v>
      </c>
      <c r="G157" s="50"/>
      <c r="H157" s="52" t="str">
        <f>VLOOKUP(F157,COG!$B$2:$C$858,2,FALSE)</f>
        <v>Servicios de capacitación</v>
      </c>
      <c r="I157" s="53">
        <f t="shared" ref="I157:J157" si="984">I158</f>
        <v>0</v>
      </c>
      <c r="J157" s="53">
        <f t="shared" si="984"/>
        <v>0</v>
      </c>
      <c r="K157" s="53">
        <f t="shared" si="1"/>
        <v>0</v>
      </c>
      <c r="L157" s="53">
        <f t="shared" ref="L157:M157" si="985">L158</f>
        <v>0</v>
      </c>
      <c r="M157" s="53">
        <f t="shared" si="985"/>
        <v>0</v>
      </c>
      <c r="N157" s="53">
        <f t="shared" si="533"/>
        <v>0</v>
      </c>
      <c r="O157" s="53">
        <f t="shared" si="3"/>
        <v>0</v>
      </c>
      <c r="P157" s="53">
        <f t="shared" ref="P157:Q157" si="986">P158</f>
        <v>0</v>
      </c>
      <c r="Q157" s="53">
        <f t="shared" si="986"/>
        <v>0</v>
      </c>
      <c r="R157" s="53">
        <f t="shared" si="4"/>
        <v>0</v>
      </c>
      <c r="S157" s="53">
        <f t="shared" ref="S157:T157" si="987">S158</f>
        <v>0</v>
      </c>
      <c r="T157" s="53">
        <f t="shared" si="987"/>
        <v>0</v>
      </c>
      <c r="U157" s="53">
        <f t="shared" si="536"/>
        <v>0</v>
      </c>
      <c r="V157" s="53">
        <f t="shared" si="6"/>
        <v>0</v>
      </c>
      <c r="W157" s="53">
        <f t="shared" ref="W157:X157" si="988">W158</f>
        <v>0</v>
      </c>
      <c r="X157" s="53">
        <f t="shared" si="988"/>
        <v>0</v>
      </c>
      <c r="Y157" s="53">
        <f t="shared" si="538"/>
        <v>0</v>
      </c>
      <c r="Z157" s="53">
        <f t="shared" ref="Z157:AA157" si="989">Z158</f>
        <v>0</v>
      </c>
      <c r="AA157" s="53">
        <f t="shared" si="989"/>
        <v>0</v>
      </c>
      <c r="AB157" s="53">
        <f t="shared" si="540"/>
        <v>0</v>
      </c>
      <c r="AC157" s="53">
        <f t="shared" si="541"/>
        <v>0</v>
      </c>
      <c r="AD157" s="53">
        <f t="shared" ref="AD157:AE157" si="990">AD158</f>
        <v>0</v>
      </c>
      <c r="AE157" s="53">
        <f t="shared" si="990"/>
        <v>0</v>
      </c>
      <c r="AF157" s="53">
        <f t="shared" si="10"/>
        <v>0</v>
      </c>
      <c r="AG157" s="53">
        <f t="shared" ref="AG157:AH157" si="991">AG158</f>
        <v>0</v>
      </c>
      <c r="AH157" s="53">
        <f t="shared" si="991"/>
        <v>0</v>
      </c>
      <c r="AI157" s="53">
        <f t="shared" si="544"/>
        <v>0</v>
      </c>
      <c r="AJ157" s="53">
        <f t="shared" si="12"/>
        <v>0</v>
      </c>
      <c r="AK157" s="53">
        <f t="shared" ref="AK157:AQ157" si="992">I157-P157-W157-AD157</f>
        <v>0</v>
      </c>
      <c r="AL157" s="53">
        <f t="shared" si="992"/>
        <v>0</v>
      </c>
      <c r="AM157" s="53">
        <f t="shared" si="992"/>
        <v>0</v>
      </c>
      <c r="AN157" s="53">
        <f t="shared" si="992"/>
        <v>0</v>
      </c>
      <c r="AO157" s="53">
        <f t="shared" si="992"/>
        <v>0</v>
      </c>
      <c r="AP157" s="53">
        <f t="shared" si="992"/>
        <v>0</v>
      </c>
      <c r="AQ157" s="53">
        <f t="shared" si="992"/>
        <v>0</v>
      </c>
      <c r="AR157" s="54"/>
      <c r="AS157" s="54"/>
      <c r="AT157" s="54"/>
      <c r="AU157" s="54"/>
      <c r="AV157" s="54"/>
      <c r="AW157" s="54"/>
      <c r="AX157" s="128"/>
      <c r="AY157" s="40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</row>
    <row r="158" spans="1:70" ht="24.75" hidden="1" customHeight="1">
      <c r="A158" s="57">
        <v>2023</v>
      </c>
      <c r="B158" s="58">
        <v>8309</v>
      </c>
      <c r="C158" s="59" t="s">
        <v>60</v>
      </c>
      <c r="D158" s="58">
        <v>3000</v>
      </c>
      <c r="E158" s="58">
        <v>3300</v>
      </c>
      <c r="F158" s="58">
        <v>334</v>
      </c>
      <c r="G158" s="58">
        <v>33401</v>
      </c>
      <c r="H158" s="60" t="str">
        <f>VLOOKUP(G158,COG!$B$2:$C$858,2,FALSE)</f>
        <v>Servicios para capacitación a servidores públicos</v>
      </c>
      <c r="I158" s="61">
        <v>0</v>
      </c>
      <c r="J158" s="61">
        <v>0</v>
      </c>
      <c r="K158" s="61">
        <f t="shared" si="1"/>
        <v>0</v>
      </c>
      <c r="L158" s="61">
        <v>0</v>
      </c>
      <c r="M158" s="61">
        <v>0</v>
      </c>
      <c r="N158" s="61">
        <f t="shared" si="533"/>
        <v>0</v>
      </c>
      <c r="O158" s="61">
        <f t="shared" si="3"/>
        <v>0</v>
      </c>
      <c r="P158" s="61">
        <v>0</v>
      </c>
      <c r="Q158" s="61">
        <v>0</v>
      </c>
      <c r="R158" s="61">
        <f t="shared" si="4"/>
        <v>0</v>
      </c>
      <c r="S158" s="61">
        <v>0</v>
      </c>
      <c r="T158" s="61">
        <v>0</v>
      </c>
      <c r="U158" s="61">
        <f t="shared" si="536"/>
        <v>0</v>
      </c>
      <c r="V158" s="61">
        <f t="shared" si="6"/>
        <v>0</v>
      </c>
      <c r="W158" s="61">
        <v>0</v>
      </c>
      <c r="X158" s="61">
        <v>0</v>
      </c>
      <c r="Y158" s="61">
        <f t="shared" si="538"/>
        <v>0</v>
      </c>
      <c r="Z158" s="61">
        <v>0</v>
      </c>
      <c r="AA158" s="61">
        <v>0</v>
      </c>
      <c r="AB158" s="61">
        <f t="shared" si="540"/>
        <v>0</v>
      </c>
      <c r="AC158" s="61">
        <f t="shared" si="541"/>
        <v>0</v>
      </c>
      <c r="AD158" s="61">
        <v>0</v>
      </c>
      <c r="AE158" s="61">
        <v>0</v>
      </c>
      <c r="AF158" s="61">
        <f t="shared" si="10"/>
        <v>0</v>
      </c>
      <c r="AG158" s="61">
        <v>0</v>
      </c>
      <c r="AH158" s="61">
        <v>0</v>
      </c>
      <c r="AI158" s="61">
        <f t="shared" si="544"/>
        <v>0</v>
      </c>
      <c r="AJ158" s="61">
        <f t="shared" si="12"/>
        <v>0</v>
      </c>
      <c r="AK158" s="61">
        <f t="shared" ref="AK158:AQ158" si="993">I158-P158-W158-AD158</f>
        <v>0</v>
      </c>
      <c r="AL158" s="61">
        <f t="shared" si="993"/>
        <v>0</v>
      </c>
      <c r="AM158" s="61">
        <f t="shared" si="993"/>
        <v>0</v>
      </c>
      <c r="AN158" s="61">
        <f t="shared" si="993"/>
        <v>0</v>
      </c>
      <c r="AO158" s="61">
        <f t="shared" si="993"/>
        <v>0</v>
      </c>
      <c r="AP158" s="61">
        <f t="shared" si="993"/>
        <v>0</v>
      </c>
      <c r="AQ158" s="61">
        <f t="shared" si="993"/>
        <v>0</v>
      </c>
      <c r="AR158" s="62"/>
      <c r="AS158" s="62"/>
      <c r="AT158" s="62"/>
      <c r="AU158" s="62"/>
      <c r="AV158" s="62"/>
      <c r="AW158" s="62"/>
      <c r="AX158" s="133"/>
      <c r="AY158" s="40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</row>
    <row r="159" spans="1:70" ht="24.75" hidden="1" customHeight="1">
      <c r="A159" s="42">
        <v>2023</v>
      </c>
      <c r="B159" s="43">
        <v>8309</v>
      </c>
      <c r="C159" s="44" t="s">
        <v>60</v>
      </c>
      <c r="D159" s="43">
        <v>3000</v>
      </c>
      <c r="E159" s="43">
        <v>3500</v>
      </c>
      <c r="F159" s="43"/>
      <c r="G159" s="43"/>
      <c r="H159" s="45" t="str">
        <f>VLOOKUP(E159,COG!$B$2:$C$858,2,FALSE)</f>
        <v>Servicios de instalación, reparación, mantenimiento y conservación.</v>
      </c>
      <c r="I159" s="46">
        <f t="shared" ref="I159:J159" si="994">I160</f>
        <v>0</v>
      </c>
      <c r="J159" s="46">
        <f t="shared" si="994"/>
        <v>0</v>
      </c>
      <c r="K159" s="46">
        <f t="shared" si="1"/>
        <v>0</v>
      </c>
      <c r="L159" s="46">
        <f t="shared" ref="L159:M159" si="995">L160</f>
        <v>0</v>
      </c>
      <c r="M159" s="46">
        <f t="shared" si="995"/>
        <v>0</v>
      </c>
      <c r="N159" s="46">
        <f t="shared" si="533"/>
        <v>0</v>
      </c>
      <c r="O159" s="46">
        <f t="shared" si="3"/>
        <v>0</v>
      </c>
      <c r="P159" s="46">
        <f t="shared" ref="P159:Q159" si="996">P160</f>
        <v>0</v>
      </c>
      <c r="Q159" s="46">
        <f t="shared" si="996"/>
        <v>0</v>
      </c>
      <c r="R159" s="46">
        <f t="shared" si="4"/>
        <v>0</v>
      </c>
      <c r="S159" s="46">
        <f t="shared" ref="S159:T159" si="997">S160</f>
        <v>0</v>
      </c>
      <c r="T159" s="46">
        <f t="shared" si="997"/>
        <v>0</v>
      </c>
      <c r="U159" s="46">
        <f t="shared" si="536"/>
        <v>0</v>
      </c>
      <c r="V159" s="46">
        <f t="shared" si="6"/>
        <v>0</v>
      </c>
      <c r="W159" s="46">
        <f t="shared" ref="W159:X159" si="998">W160</f>
        <v>0</v>
      </c>
      <c r="X159" s="46">
        <f t="shared" si="998"/>
        <v>0</v>
      </c>
      <c r="Y159" s="46">
        <f t="shared" si="538"/>
        <v>0</v>
      </c>
      <c r="Z159" s="46">
        <f t="shared" ref="Z159:AA159" si="999">Z160</f>
        <v>0</v>
      </c>
      <c r="AA159" s="46">
        <f t="shared" si="999"/>
        <v>0</v>
      </c>
      <c r="AB159" s="46">
        <f t="shared" si="540"/>
        <v>0</v>
      </c>
      <c r="AC159" s="46">
        <f t="shared" si="541"/>
        <v>0</v>
      </c>
      <c r="AD159" s="46">
        <f t="shared" ref="AD159:AE159" si="1000">AD160</f>
        <v>0</v>
      </c>
      <c r="AE159" s="46">
        <f t="shared" si="1000"/>
        <v>0</v>
      </c>
      <c r="AF159" s="46">
        <f t="shared" si="10"/>
        <v>0</v>
      </c>
      <c r="AG159" s="46">
        <f t="shared" ref="AG159:AH159" si="1001">AG160</f>
        <v>0</v>
      </c>
      <c r="AH159" s="46">
        <f t="shared" si="1001"/>
        <v>0</v>
      </c>
      <c r="AI159" s="46">
        <f t="shared" si="544"/>
        <v>0</v>
      </c>
      <c r="AJ159" s="46">
        <f t="shared" si="12"/>
        <v>0</v>
      </c>
      <c r="AK159" s="46">
        <f t="shared" ref="AK159:AL159" si="1002">AK160</f>
        <v>0</v>
      </c>
      <c r="AL159" s="46">
        <f t="shared" si="1002"/>
        <v>0</v>
      </c>
      <c r="AM159" s="46">
        <f>K159-R159-Y159-AF159</f>
        <v>0</v>
      </c>
      <c r="AN159" s="46">
        <f t="shared" ref="AN159:AO159" si="1003">AN160</f>
        <v>0</v>
      </c>
      <c r="AO159" s="46">
        <f t="shared" si="1003"/>
        <v>0</v>
      </c>
      <c r="AP159" s="46">
        <f t="shared" ref="AP159:AQ159" si="1004">N159-U159-AB159-AI159</f>
        <v>0</v>
      </c>
      <c r="AQ159" s="46">
        <f t="shared" si="1004"/>
        <v>0</v>
      </c>
      <c r="AR159" s="47"/>
      <c r="AS159" s="47"/>
      <c r="AT159" s="47"/>
      <c r="AU159" s="47"/>
      <c r="AV159" s="47"/>
      <c r="AW159" s="47"/>
      <c r="AX159" s="127"/>
      <c r="AY159" s="40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</row>
    <row r="160" spans="1:70" ht="30.75" hidden="1" customHeight="1">
      <c r="A160" s="49">
        <v>2023</v>
      </c>
      <c r="B160" s="50">
        <v>8309</v>
      </c>
      <c r="C160" s="51" t="s">
        <v>60</v>
      </c>
      <c r="D160" s="50">
        <v>3000</v>
      </c>
      <c r="E160" s="50">
        <v>3500</v>
      </c>
      <c r="F160" s="50">
        <v>353</v>
      </c>
      <c r="G160" s="50"/>
      <c r="H160" s="52" t="str">
        <f>VLOOKUP(F160,COG!$B$2:$C$858,2,FALSE)</f>
        <v>Instalación, reparación y mantenimiento de equipo de cómputo y 
tecnología de la información</v>
      </c>
      <c r="I160" s="53">
        <f t="shared" ref="I160:J160" si="1005">I161</f>
        <v>0</v>
      </c>
      <c r="J160" s="53">
        <f t="shared" si="1005"/>
        <v>0</v>
      </c>
      <c r="K160" s="53">
        <f t="shared" si="1"/>
        <v>0</v>
      </c>
      <c r="L160" s="53">
        <f t="shared" ref="L160:M160" si="1006">L161</f>
        <v>0</v>
      </c>
      <c r="M160" s="53">
        <f t="shared" si="1006"/>
        <v>0</v>
      </c>
      <c r="N160" s="53">
        <f t="shared" si="533"/>
        <v>0</v>
      </c>
      <c r="O160" s="53">
        <f t="shared" si="3"/>
        <v>0</v>
      </c>
      <c r="P160" s="53">
        <f t="shared" ref="P160:Q160" si="1007">P161</f>
        <v>0</v>
      </c>
      <c r="Q160" s="53">
        <f t="shared" si="1007"/>
        <v>0</v>
      </c>
      <c r="R160" s="53">
        <f t="shared" si="4"/>
        <v>0</v>
      </c>
      <c r="S160" s="53">
        <f t="shared" ref="S160:T160" si="1008">S161</f>
        <v>0</v>
      </c>
      <c r="T160" s="53">
        <f t="shared" si="1008"/>
        <v>0</v>
      </c>
      <c r="U160" s="53">
        <f t="shared" si="536"/>
        <v>0</v>
      </c>
      <c r="V160" s="53">
        <f t="shared" si="6"/>
        <v>0</v>
      </c>
      <c r="W160" s="53">
        <f t="shared" ref="W160:X160" si="1009">W161</f>
        <v>0</v>
      </c>
      <c r="X160" s="53">
        <f t="shared" si="1009"/>
        <v>0</v>
      </c>
      <c r="Y160" s="53">
        <f t="shared" si="538"/>
        <v>0</v>
      </c>
      <c r="Z160" s="53">
        <f t="shared" ref="Z160:AA160" si="1010">Z161</f>
        <v>0</v>
      </c>
      <c r="AA160" s="53">
        <f t="shared" si="1010"/>
        <v>0</v>
      </c>
      <c r="AB160" s="53">
        <f t="shared" si="540"/>
        <v>0</v>
      </c>
      <c r="AC160" s="53">
        <f t="shared" si="541"/>
        <v>0</v>
      </c>
      <c r="AD160" s="53">
        <f t="shared" ref="AD160:AE160" si="1011">AD161</f>
        <v>0</v>
      </c>
      <c r="AE160" s="53">
        <f t="shared" si="1011"/>
        <v>0</v>
      </c>
      <c r="AF160" s="53">
        <f t="shared" si="10"/>
        <v>0</v>
      </c>
      <c r="AG160" s="53">
        <f t="shared" ref="AG160:AH160" si="1012">AG161</f>
        <v>0</v>
      </c>
      <c r="AH160" s="53">
        <f t="shared" si="1012"/>
        <v>0</v>
      </c>
      <c r="AI160" s="53">
        <f t="shared" si="544"/>
        <v>0</v>
      </c>
      <c r="AJ160" s="53">
        <f t="shared" si="12"/>
        <v>0</v>
      </c>
      <c r="AK160" s="53">
        <f t="shared" ref="AK160:AQ160" si="1013">I160-P160-W160-AD160</f>
        <v>0</v>
      </c>
      <c r="AL160" s="53">
        <f t="shared" si="1013"/>
        <v>0</v>
      </c>
      <c r="AM160" s="53">
        <f t="shared" si="1013"/>
        <v>0</v>
      </c>
      <c r="AN160" s="53">
        <f t="shared" si="1013"/>
        <v>0</v>
      </c>
      <c r="AO160" s="53">
        <f t="shared" si="1013"/>
        <v>0</v>
      </c>
      <c r="AP160" s="53">
        <f t="shared" si="1013"/>
        <v>0</v>
      </c>
      <c r="AQ160" s="53">
        <f t="shared" si="1013"/>
        <v>0</v>
      </c>
      <c r="AR160" s="54"/>
      <c r="AS160" s="54"/>
      <c r="AT160" s="54"/>
      <c r="AU160" s="54"/>
      <c r="AV160" s="54"/>
      <c r="AW160" s="54"/>
      <c r="AX160" s="128"/>
      <c r="AY160" s="40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</row>
    <row r="161" spans="1:70" ht="24.75" hidden="1" customHeight="1">
      <c r="A161" s="57">
        <v>2023</v>
      </c>
      <c r="B161" s="58">
        <v>8309</v>
      </c>
      <c r="C161" s="59" t="s">
        <v>60</v>
      </c>
      <c r="D161" s="58">
        <v>3000</v>
      </c>
      <c r="E161" s="58">
        <v>3500</v>
      </c>
      <c r="F161" s="58">
        <v>353</v>
      </c>
      <c r="G161" s="58">
        <v>35301</v>
      </c>
      <c r="H161" s="60" t="str">
        <f>VLOOKUP(G161,COG!$B$2:$C$858,2,FALSE)</f>
        <v>Mantenimiento y conservación de bienes informáticos</v>
      </c>
      <c r="I161" s="61">
        <v>0</v>
      </c>
      <c r="J161" s="61">
        <v>0</v>
      </c>
      <c r="K161" s="61">
        <f t="shared" si="1"/>
        <v>0</v>
      </c>
      <c r="L161" s="61">
        <v>0</v>
      </c>
      <c r="M161" s="61">
        <v>0</v>
      </c>
      <c r="N161" s="61">
        <f t="shared" si="533"/>
        <v>0</v>
      </c>
      <c r="O161" s="61">
        <f t="shared" si="3"/>
        <v>0</v>
      </c>
      <c r="P161" s="61">
        <v>0</v>
      </c>
      <c r="Q161" s="61">
        <v>0</v>
      </c>
      <c r="R161" s="61">
        <f t="shared" si="4"/>
        <v>0</v>
      </c>
      <c r="S161" s="61">
        <v>0</v>
      </c>
      <c r="T161" s="61">
        <v>0</v>
      </c>
      <c r="U161" s="61">
        <f t="shared" si="536"/>
        <v>0</v>
      </c>
      <c r="V161" s="61">
        <f t="shared" si="6"/>
        <v>0</v>
      </c>
      <c r="W161" s="61">
        <v>0</v>
      </c>
      <c r="X161" s="61">
        <v>0</v>
      </c>
      <c r="Y161" s="61">
        <f t="shared" si="538"/>
        <v>0</v>
      </c>
      <c r="Z161" s="61">
        <v>0</v>
      </c>
      <c r="AA161" s="61">
        <v>0</v>
      </c>
      <c r="AB161" s="61">
        <f t="shared" si="540"/>
        <v>0</v>
      </c>
      <c r="AC161" s="61">
        <f t="shared" si="541"/>
        <v>0</v>
      </c>
      <c r="AD161" s="61">
        <v>0</v>
      </c>
      <c r="AE161" s="61">
        <v>0</v>
      </c>
      <c r="AF161" s="61">
        <f t="shared" si="10"/>
        <v>0</v>
      </c>
      <c r="AG161" s="61">
        <v>0</v>
      </c>
      <c r="AH161" s="61">
        <v>0</v>
      </c>
      <c r="AI161" s="61">
        <f t="shared" si="544"/>
        <v>0</v>
      </c>
      <c r="AJ161" s="61">
        <f t="shared" si="12"/>
        <v>0</v>
      </c>
      <c r="AK161" s="61">
        <f t="shared" ref="AK161:AQ161" si="1014">I161-P161-W161-AD161</f>
        <v>0</v>
      </c>
      <c r="AL161" s="61">
        <f t="shared" si="1014"/>
        <v>0</v>
      </c>
      <c r="AM161" s="61">
        <f t="shared" si="1014"/>
        <v>0</v>
      </c>
      <c r="AN161" s="61">
        <f t="shared" si="1014"/>
        <v>0</v>
      </c>
      <c r="AO161" s="61">
        <f t="shared" si="1014"/>
        <v>0</v>
      </c>
      <c r="AP161" s="61">
        <f t="shared" si="1014"/>
        <v>0</v>
      </c>
      <c r="AQ161" s="61">
        <f t="shared" si="1014"/>
        <v>0</v>
      </c>
      <c r="AR161" s="62"/>
      <c r="AS161" s="62"/>
      <c r="AT161" s="62"/>
      <c r="AU161" s="62"/>
      <c r="AV161" s="62"/>
      <c r="AW161" s="62"/>
      <c r="AX161" s="133"/>
      <c r="AY161" s="40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</row>
    <row r="162" spans="1:70" ht="24.75" hidden="1" customHeight="1">
      <c r="A162" s="33">
        <v>2023</v>
      </c>
      <c r="B162" s="34">
        <v>8309</v>
      </c>
      <c r="C162" s="35" t="s">
        <v>60</v>
      </c>
      <c r="D162" s="34">
        <v>5000</v>
      </c>
      <c r="E162" s="34"/>
      <c r="F162" s="34"/>
      <c r="G162" s="34"/>
      <c r="H162" s="36" t="str">
        <f>VLOOKUP(D162,COG!$B$2:$C$858,2,FALSE)</f>
        <v>Bienes muebles, inmuebles e intangibles</v>
      </c>
      <c r="I162" s="37">
        <f t="shared" ref="I162:J162" si="1015">I163+I170+I177+I180+I183</f>
        <v>0</v>
      </c>
      <c r="J162" s="37">
        <f t="shared" si="1015"/>
        <v>0</v>
      </c>
      <c r="K162" s="37">
        <f t="shared" si="1"/>
        <v>0</v>
      </c>
      <c r="L162" s="37">
        <f t="shared" ref="L162:M162" si="1016">L163+L170+L177+L180+L183</f>
        <v>0</v>
      </c>
      <c r="M162" s="37">
        <f t="shared" si="1016"/>
        <v>0</v>
      </c>
      <c r="N162" s="37">
        <f t="shared" si="533"/>
        <v>0</v>
      </c>
      <c r="O162" s="37">
        <f t="shared" si="3"/>
        <v>0</v>
      </c>
      <c r="P162" s="37">
        <f t="shared" ref="P162:Q162" si="1017">P163+P170+P177+P180+P183</f>
        <v>0</v>
      </c>
      <c r="Q162" s="37">
        <f t="shared" si="1017"/>
        <v>0</v>
      </c>
      <c r="R162" s="37">
        <f t="shared" si="4"/>
        <v>0</v>
      </c>
      <c r="S162" s="37">
        <f t="shared" ref="S162:T162" si="1018">S163+S170+S177+S180+S183</f>
        <v>0</v>
      </c>
      <c r="T162" s="37">
        <f t="shared" si="1018"/>
        <v>0</v>
      </c>
      <c r="U162" s="37">
        <f t="shared" si="536"/>
        <v>0</v>
      </c>
      <c r="V162" s="37">
        <f t="shared" si="6"/>
        <v>0</v>
      </c>
      <c r="W162" s="37">
        <f t="shared" ref="W162:X162" si="1019">W163+W170+W177+W180+W183</f>
        <v>0</v>
      </c>
      <c r="X162" s="37">
        <f t="shared" si="1019"/>
        <v>0</v>
      </c>
      <c r="Y162" s="37">
        <f t="shared" si="538"/>
        <v>0</v>
      </c>
      <c r="Z162" s="37">
        <f t="shared" ref="Z162:AA162" si="1020">Z163+Z170+Z177+Z180+Z183</f>
        <v>0</v>
      </c>
      <c r="AA162" s="37">
        <f t="shared" si="1020"/>
        <v>0</v>
      </c>
      <c r="AB162" s="37">
        <f t="shared" si="540"/>
        <v>0</v>
      </c>
      <c r="AC162" s="37">
        <f t="shared" si="541"/>
        <v>0</v>
      </c>
      <c r="AD162" s="37">
        <f t="shared" ref="AD162:AE162" si="1021">AD163+AD170+AD177+AD180+AD183</f>
        <v>0</v>
      </c>
      <c r="AE162" s="37">
        <f t="shared" si="1021"/>
        <v>0</v>
      </c>
      <c r="AF162" s="37">
        <f t="shared" si="10"/>
        <v>0</v>
      </c>
      <c r="AG162" s="37">
        <f t="shared" ref="AG162:AH162" si="1022">AG163+AG170+AG177+AG180+AG183</f>
        <v>0</v>
      </c>
      <c r="AH162" s="37">
        <f t="shared" si="1022"/>
        <v>0</v>
      </c>
      <c r="AI162" s="37">
        <f t="shared" si="544"/>
        <v>0</v>
      </c>
      <c r="AJ162" s="37">
        <f t="shared" si="12"/>
        <v>0</v>
      </c>
      <c r="AK162" s="37">
        <f t="shared" ref="AK162:AL162" si="1023">AK163+AK170+AK177+AK180+AK183</f>
        <v>0</v>
      </c>
      <c r="AL162" s="37">
        <f t="shared" si="1023"/>
        <v>0</v>
      </c>
      <c r="AM162" s="37">
        <f t="shared" ref="AM162:AM163" si="1024">K162-R162-Y162-AF162</f>
        <v>0</v>
      </c>
      <c r="AN162" s="37">
        <f t="shared" ref="AN162:AO162" si="1025">AN163+AN170+AN177+AN180+AN183</f>
        <v>0</v>
      </c>
      <c r="AO162" s="37">
        <f t="shared" si="1025"/>
        <v>0</v>
      </c>
      <c r="AP162" s="37">
        <f t="shared" ref="AP162:AQ162" si="1026">N162-U162-AB162-AI162</f>
        <v>0</v>
      </c>
      <c r="AQ162" s="37">
        <f t="shared" si="1026"/>
        <v>0</v>
      </c>
      <c r="AR162" s="38"/>
      <c r="AS162" s="38"/>
      <c r="AT162" s="38"/>
      <c r="AU162" s="38"/>
      <c r="AV162" s="38"/>
      <c r="AW162" s="38"/>
      <c r="AX162" s="134"/>
      <c r="AY162" s="40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</row>
    <row r="163" spans="1:70" ht="24.75" hidden="1" customHeight="1">
      <c r="A163" s="42">
        <v>2023</v>
      </c>
      <c r="B163" s="43">
        <v>8309</v>
      </c>
      <c r="C163" s="44" t="s">
        <v>60</v>
      </c>
      <c r="D163" s="43">
        <v>5000</v>
      </c>
      <c r="E163" s="43">
        <v>5100</v>
      </c>
      <c r="F163" s="43"/>
      <c r="G163" s="43"/>
      <c r="H163" s="45" t="str">
        <f>VLOOKUP(E163,COG!$B$2:$C$858,2,FALSE)</f>
        <v>Mobiliario y equipo de administración</v>
      </c>
      <c r="I163" s="46">
        <f t="shared" ref="I163:J163" si="1027">I164+I166+I168</f>
        <v>0</v>
      </c>
      <c r="J163" s="46">
        <f t="shared" si="1027"/>
        <v>0</v>
      </c>
      <c r="K163" s="46">
        <f t="shared" si="1"/>
        <v>0</v>
      </c>
      <c r="L163" s="46">
        <f t="shared" ref="L163:M163" si="1028">L164+L166+L168</f>
        <v>0</v>
      </c>
      <c r="M163" s="46">
        <f t="shared" si="1028"/>
        <v>0</v>
      </c>
      <c r="N163" s="46">
        <f t="shared" si="533"/>
        <v>0</v>
      </c>
      <c r="O163" s="46">
        <f t="shared" si="3"/>
        <v>0</v>
      </c>
      <c r="P163" s="46">
        <f t="shared" ref="P163:Q163" si="1029">P164+P166+P168</f>
        <v>0</v>
      </c>
      <c r="Q163" s="46">
        <f t="shared" si="1029"/>
        <v>0</v>
      </c>
      <c r="R163" s="46">
        <f t="shared" si="4"/>
        <v>0</v>
      </c>
      <c r="S163" s="46">
        <f t="shared" ref="S163:T163" si="1030">S164+S166+S168</f>
        <v>0</v>
      </c>
      <c r="T163" s="46">
        <f t="shared" si="1030"/>
        <v>0</v>
      </c>
      <c r="U163" s="46">
        <f t="shared" si="536"/>
        <v>0</v>
      </c>
      <c r="V163" s="46">
        <f t="shared" si="6"/>
        <v>0</v>
      </c>
      <c r="W163" s="46">
        <f t="shared" ref="W163:X163" si="1031">W164+W166+W168</f>
        <v>0</v>
      </c>
      <c r="X163" s="46">
        <f t="shared" si="1031"/>
        <v>0</v>
      </c>
      <c r="Y163" s="46">
        <f t="shared" si="538"/>
        <v>0</v>
      </c>
      <c r="Z163" s="46">
        <f t="shared" ref="Z163:AA163" si="1032">Z164+Z166+Z168</f>
        <v>0</v>
      </c>
      <c r="AA163" s="46">
        <f t="shared" si="1032"/>
        <v>0</v>
      </c>
      <c r="AB163" s="46">
        <f t="shared" si="540"/>
        <v>0</v>
      </c>
      <c r="AC163" s="46">
        <f t="shared" si="541"/>
        <v>0</v>
      </c>
      <c r="AD163" s="46">
        <f t="shared" ref="AD163:AE163" si="1033">AD164+AD166+AD168</f>
        <v>0</v>
      </c>
      <c r="AE163" s="46">
        <f t="shared" si="1033"/>
        <v>0</v>
      </c>
      <c r="AF163" s="46">
        <f t="shared" si="10"/>
        <v>0</v>
      </c>
      <c r="AG163" s="46">
        <f t="shared" ref="AG163:AH163" si="1034">AG164+AG166+AG168</f>
        <v>0</v>
      </c>
      <c r="AH163" s="46">
        <f t="shared" si="1034"/>
        <v>0</v>
      </c>
      <c r="AI163" s="46">
        <f t="shared" si="544"/>
        <v>0</v>
      </c>
      <c r="AJ163" s="46">
        <f t="shared" si="12"/>
        <v>0</v>
      </c>
      <c r="AK163" s="46">
        <f t="shared" ref="AK163:AL163" si="1035">AK164+AK166+AK168</f>
        <v>0</v>
      </c>
      <c r="AL163" s="46">
        <f t="shared" si="1035"/>
        <v>0</v>
      </c>
      <c r="AM163" s="46">
        <f t="shared" si="1024"/>
        <v>0</v>
      </c>
      <c r="AN163" s="46">
        <f t="shared" ref="AN163:AO163" si="1036">AN164+AN166+AN168</f>
        <v>0</v>
      </c>
      <c r="AO163" s="46">
        <f t="shared" si="1036"/>
        <v>0</v>
      </c>
      <c r="AP163" s="46">
        <f t="shared" ref="AP163:AQ163" si="1037">N163-U163-AB163-AI163</f>
        <v>0</v>
      </c>
      <c r="AQ163" s="46">
        <f t="shared" si="1037"/>
        <v>0</v>
      </c>
      <c r="AR163" s="47"/>
      <c r="AS163" s="47"/>
      <c r="AT163" s="47"/>
      <c r="AU163" s="47"/>
      <c r="AV163" s="47"/>
      <c r="AW163" s="47"/>
      <c r="AX163" s="48"/>
      <c r="AY163" s="40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</row>
    <row r="164" spans="1:70" ht="24.75" hidden="1" customHeight="1">
      <c r="A164" s="49">
        <v>2023</v>
      </c>
      <c r="B164" s="50">
        <v>8309</v>
      </c>
      <c r="C164" s="51" t="s">
        <v>60</v>
      </c>
      <c r="D164" s="50">
        <v>5000</v>
      </c>
      <c r="E164" s="50">
        <v>5100</v>
      </c>
      <c r="F164" s="50">
        <v>511</v>
      </c>
      <c r="G164" s="50"/>
      <c r="H164" s="52" t="str">
        <f>VLOOKUP(F164,COG!$B$2:$C$858,2,FALSE)</f>
        <v>Muebles de oficina y estantería</v>
      </c>
      <c r="I164" s="53">
        <f t="shared" ref="I164:J164" si="1038">I165</f>
        <v>0</v>
      </c>
      <c r="J164" s="53">
        <f t="shared" si="1038"/>
        <v>0</v>
      </c>
      <c r="K164" s="53">
        <f t="shared" si="1"/>
        <v>0</v>
      </c>
      <c r="L164" s="53">
        <f t="shared" ref="L164:M164" si="1039">L165</f>
        <v>0</v>
      </c>
      <c r="M164" s="53">
        <f t="shared" si="1039"/>
        <v>0</v>
      </c>
      <c r="N164" s="53">
        <f t="shared" si="533"/>
        <v>0</v>
      </c>
      <c r="O164" s="53">
        <f t="shared" si="3"/>
        <v>0</v>
      </c>
      <c r="P164" s="53">
        <f t="shared" ref="P164:Q164" si="1040">P165</f>
        <v>0</v>
      </c>
      <c r="Q164" s="53">
        <f t="shared" si="1040"/>
        <v>0</v>
      </c>
      <c r="R164" s="53">
        <f t="shared" si="4"/>
        <v>0</v>
      </c>
      <c r="S164" s="53">
        <f t="shared" ref="S164:T164" si="1041">S165</f>
        <v>0</v>
      </c>
      <c r="T164" s="53">
        <f t="shared" si="1041"/>
        <v>0</v>
      </c>
      <c r="U164" s="53">
        <f t="shared" si="536"/>
        <v>0</v>
      </c>
      <c r="V164" s="53">
        <f t="shared" si="6"/>
        <v>0</v>
      </c>
      <c r="W164" s="53">
        <f t="shared" ref="W164:X164" si="1042">W165</f>
        <v>0</v>
      </c>
      <c r="X164" s="53">
        <f t="shared" si="1042"/>
        <v>0</v>
      </c>
      <c r="Y164" s="53">
        <f t="shared" si="538"/>
        <v>0</v>
      </c>
      <c r="Z164" s="53">
        <f t="shared" ref="Z164:AA164" si="1043">Z165</f>
        <v>0</v>
      </c>
      <c r="AA164" s="53">
        <f t="shared" si="1043"/>
        <v>0</v>
      </c>
      <c r="AB164" s="53">
        <f t="shared" si="540"/>
        <v>0</v>
      </c>
      <c r="AC164" s="53">
        <f t="shared" si="541"/>
        <v>0</v>
      </c>
      <c r="AD164" s="53">
        <f t="shared" ref="AD164:AE164" si="1044">AD165</f>
        <v>0</v>
      </c>
      <c r="AE164" s="53">
        <f t="shared" si="1044"/>
        <v>0</v>
      </c>
      <c r="AF164" s="53">
        <f t="shared" si="10"/>
        <v>0</v>
      </c>
      <c r="AG164" s="53">
        <f t="shared" ref="AG164:AH164" si="1045">AG165</f>
        <v>0</v>
      </c>
      <c r="AH164" s="53">
        <f t="shared" si="1045"/>
        <v>0</v>
      </c>
      <c r="AI164" s="53">
        <f t="shared" si="544"/>
        <v>0</v>
      </c>
      <c r="AJ164" s="53">
        <f t="shared" si="12"/>
        <v>0</v>
      </c>
      <c r="AK164" s="53">
        <f t="shared" ref="AK164:AQ164" si="1046">I164-P164-W164-AD164</f>
        <v>0</v>
      </c>
      <c r="AL164" s="53">
        <f t="shared" si="1046"/>
        <v>0</v>
      </c>
      <c r="AM164" s="53">
        <f t="shared" si="1046"/>
        <v>0</v>
      </c>
      <c r="AN164" s="53">
        <f t="shared" si="1046"/>
        <v>0</v>
      </c>
      <c r="AO164" s="53">
        <f t="shared" si="1046"/>
        <v>0</v>
      </c>
      <c r="AP164" s="53">
        <f t="shared" si="1046"/>
        <v>0</v>
      </c>
      <c r="AQ164" s="53">
        <f t="shared" si="1046"/>
        <v>0</v>
      </c>
      <c r="AR164" s="54"/>
      <c r="AS164" s="54"/>
      <c r="AT164" s="54"/>
      <c r="AU164" s="54"/>
      <c r="AV164" s="54"/>
      <c r="AW164" s="54"/>
      <c r="AX164" s="69"/>
      <c r="AY164" s="40"/>
      <c r="AZ164" s="41"/>
      <c r="BA164" s="41"/>
      <c r="BB164" s="41"/>
      <c r="BC164" s="41"/>
      <c r="BD164" s="41"/>
      <c r="BE164" s="41"/>
      <c r="BF164" s="41"/>
      <c r="BG164" s="41"/>
      <c r="BH164" s="41"/>
      <c r="BI164" s="41"/>
      <c r="BJ164" s="41"/>
      <c r="BK164" s="41"/>
      <c r="BL164" s="41"/>
      <c r="BM164" s="41"/>
      <c r="BN164" s="41"/>
      <c r="BO164" s="41"/>
      <c r="BP164" s="41"/>
      <c r="BQ164" s="41"/>
      <c r="BR164" s="41"/>
    </row>
    <row r="165" spans="1:70" ht="24.75" hidden="1" customHeight="1">
      <c r="A165" s="57">
        <v>2023</v>
      </c>
      <c r="B165" s="58">
        <v>8309</v>
      </c>
      <c r="C165" s="59" t="s">
        <v>60</v>
      </c>
      <c r="D165" s="58">
        <v>5000</v>
      </c>
      <c r="E165" s="58">
        <v>5100</v>
      </c>
      <c r="F165" s="58">
        <v>511</v>
      </c>
      <c r="G165" s="58">
        <v>51101</v>
      </c>
      <c r="H165" s="60" t="str">
        <f>VLOOKUP(G165,COG!$B$2:$C$858,2,FALSE)</f>
        <v>Mobiliario</v>
      </c>
      <c r="I165" s="61">
        <v>0</v>
      </c>
      <c r="J165" s="61">
        <v>0</v>
      </c>
      <c r="K165" s="61">
        <f t="shared" si="1"/>
        <v>0</v>
      </c>
      <c r="L165" s="61">
        <v>0</v>
      </c>
      <c r="M165" s="61">
        <v>0</v>
      </c>
      <c r="N165" s="61">
        <f t="shared" si="533"/>
        <v>0</v>
      </c>
      <c r="O165" s="61">
        <f t="shared" si="3"/>
        <v>0</v>
      </c>
      <c r="P165" s="61">
        <v>0</v>
      </c>
      <c r="Q165" s="61">
        <v>0</v>
      </c>
      <c r="R165" s="61">
        <f t="shared" si="4"/>
        <v>0</v>
      </c>
      <c r="S165" s="61">
        <v>0</v>
      </c>
      <c r="T165" s="61">
        <v>0</v>
      </c>
      <c r="U165" s="61">
        <f t="shared" si="536"/>
        <v>0</v>
      </c>
      <c r="V165" s="61">
        <f t="shared" si="6"/>
        <v>0</v>
      </c>
      <c r="W165" s="61">
        <v>0</v>
      </c>
      <c r="X165" s="61">
        <v>0</v>
      </c>
      <c r="Y165" s="61">
        <f t="shared" si="538"/>
        <v>0</v>
      </c>
      <c r="Z165" s="61">
        <v>0</v>
      </c>
      <c r="AA165" s="61">
        <v>0</v>
      </c>
      <c r="AB165" s="61">
        <f t="shared" si="540"/>
        <v>0</v>
      </c>
      <c r="AC165" s="61">
        <f t="shared" si="541"/>
        <v>0</v>
      </c>
      <c r="AD165" s="61">
        <v>0</v>
      </c>
      <c r="AE165" s="61">
        <v>0</v>
      </c>
      <c r="AF165" s="61">
        <f t="shared" si="10"/>
        <v>0</v>
      </c>
      <c r="AG165" s="61">
        <v>0</v>
      </c>
      <c r="AH165" s="61">
        <v>0</v>
      </c>
      <c r="AI165" s="61">
        <f t="shared" si="544"/>
        <v>0</v>
      </c>
      <c r="AJ165" s="61">
        <f t="shared" si="12"/>
        <v>0</v>
      </c>
      <c r="AK165" s="61">
        <f t="shared" ref="AK165:AQ165" si="1047">I165-P165-W165-AD165</f>
        <v>0</v>
      </c>
      <c r="AL165" s="61">
        <f t="shared" si="1047"/>
        <v>0</v>
      </c>
      <c r="AM165" s="61">
        <f t="shared" si="1047"/>
        <v>0</v>
      </c>
      <c r="AN165" s="61">
        <f t="shared" si="1047"/>
        <v>0</v>
      </c>
      <c r="AO165" s="61">
        <f t="shared" si="1047"/>
        <v>0</v>
      </c>
      <c r="AP165" s="61">
        <f t="shared" si="1047"/>
        <v>0</v>
      </c>
      <c r="AQ165" s="61">
        <f t="shared" si="1047"/>
        <v>0</v>
      </c>
      <c r="AR165" s="62"/>
      <c r="AS165" s="62"/>
      <c r="AT165" s="62"/>
      <c r="AU165" s="62"/>
      <c r="AV165" s="62"/>
      <c r="AW165" s="62"/>
      <c r="AX165" s="66"/>
      <c r="AY165" s="40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</row>
    <row r="166" spans="1:70" ht="24.75" hidden="1" customHeight="1">
      <c r="A166" s="49">
        <v>2023</v>
      </c>
      <c r="B166" s="50">
        <v>8309</v>
      </c>
      <c r="C166" s="51" t="s">
        <v>60</v>
      </c>
      <c r="D166" s="50">
        <v>5000</v>
      </c>
      <c r="E166" s="50">
        <v>5100</v>
      </c>
      <c r="F166" s="50">
        <v>515</v>
      </c>
      <c r="G166" s="50"/>
      <c r="H166" s="52" t="str">
        <f>VLOOKUP(F166,COG!$B$2:$C$858,2,FALSE)</f>
        <v>Equipo de cómputo y de tecnologías de la información</v>
      </c>
      <c r="I166" s="53">
        <f t="shared" ref="I166:J166" si="1048">I167</f>
        <v>0</v>
      </c>
      <c r="J166" s="53">
        <f t="shared" si="1048"/>
        <v>0</v>
      </c>
      <c r="K166" s="53">
        <f t="shared" si="1"/>
        <v>0</v>
      </c>
      <c r="L166" s="53">
        <f t="shared" ref="L166:M166" si="1049">L167</f>
        <v>0</v>
      </c>
      <c r="M166" s="53">
        <f t="shared" si="1049"/>
        <v>0</v>
      </c>
      <c r="N166" s="53">
        <f t="shared" si="533"/>
        <v>0</v>
      </c>
      <c r="O166" s="53">
        <f t="shared" si="3"/>
        <v>0</v>
      </c>
      <c r="P166" s="53">
        <f t="shared" ref="P166:Q166" si="1050">P167</f>
        <v>0</v>
      </c>
      <c r="Q166" s="53">
        <f t="shared" si="1050"/>
        <v>0</v>
      </c>
      <c r="R166" s="53">
        <f t="shared" si="4"/>
        <v>0</v>
      </c>
      <c r="S166" s="53">
        <f t="shared" ref="S166:T166" si="1051">S167</f>
        <v>0</v>
      </c>
      <c r="T166" s="53">
        <f t="shared" si="1051"/>
        <v>0</v>
      </c>
      <c r="U166" s="53">
        <f t="shared" si="536"/>
        <v>0</v>
      </c>
      <c r="V166" s="53">
        <f t="shared" si="6"/>
        <v>0</v>
      </c>
      <c r="W166" s="53">
        <f t="shared" ref="W166:X166" si="1052">W167</f>
        <v>0</v>
      </c>
      <c r="X166" s="53">
        <f t="shared" si="1052"/>
        <v>0</v>
      </c>
      <c r="Y166" s="53">
        <f t="shared" si="538"/>
        <v>0</v>
      </c>
      <c r="Z166" s="53">
        <f t="shared" ref="Z166:AA166" si="1053">Z167</f>
        <v>0</v>
      </c>
      <c r="AA166" s="53">
        <f t="shared" si="1053"/>
        <v>0</v>
      </c>
      <c r="AB166" s="53">
        <f t="shared" si="540"/>
        <v>0</v>
      </c>
      <c r="AC166" s="53">
        <f t="shared" si="541"/>
        <v>0</v>
      </c>
      <c r="AD166" s="53">
        <f t="shared" ref="AD166:AE166" si="1054">AD167</f>
        <v>0</v>
      </c>
      <c r="AE166" s="53">
        <f t="shared" si="1054"/>
        <v>0</v>
      </c>
      <c r="AF166" s="53">
        <f t="shared" si="10"/>
        <v>0</v>
      </c>
      <c r="AG166" s="53">
        <f t="shared" ref="AG166:AH166" si="1055">AG167</f>
        <v>0</v>
      </c>
      <c r="AH166" s="53">
        <f t="shared" si="1055"/>
        <v>0</v>
      </c>
      <c r="AI166" s="53">
        <f t="shared" si="544"/>
        <v>0</v>
      </c>
      <c r="AJ166" s="53">
        <f t="shared" si="12"/>
        <v>0</v>
      </c>
      <c r="AK166" s="53">
        <f t="shared" ref="AK166:AQ166" si="1056">I166-P166-W166-AD166</f>
        <v>0</v>
      </c>
      <c r="AL166" s="53">
        <f t="shared" si="1056"/>
        <v>0</v>
      </c>
      <c r="AM166" s="53">
        <f t="shared" si="1056"/>
        <v>0</v>
      </c>
      <c r="AN166" s="53">
        <f t="shared" si="1056"/>
        <v>0</v>
      </c>
      <c r="AO166" s="53">
        <f t="shared" si="1056"/>
        <v>0</v>
      </c>
      <c r="AP166" s="53">
        <f t="shared" si="1056"/>
        <v>0</v>
      </c>
      <c r="AQ166" s="53">
        <f t="shared" si="1056"/>
        <v>0</v>
      </c>
      <c r="AR166" s="135"/>
      <c r="AS166" s="135"/>
      <c r="AT166" s="135"/>
      <c r="AU166" s="135"/>
      <c r="AV166" s="135"/>
      <c r="AW166" s="135"/>
      <c r="AX166" s="136"/>
      <c r="AY166" s="40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</row>
    <row r="167" spans="1:70" ht="24.75" hidden="1" customHeight="1">
      <c r="A167" s="57">
        <v>2023</v>
      </c>
      <c r="B167" s="58">
        <v>8309</v>
      </c>
      <c r="C167" s="59" t="s">
        <v>60</v>
      </c>
      <c r="D167" s="58">
        <v>5000</v>
      </c>
      <c r="E167" s="58">
        <v>5100</v>
      </c>
      <c r="F167" s="58">
        <v>515</v>
      </c>
      <c r="G167" s="58">
        <v>51501</v>
      </c>
      <c r="H167" s="60" t="str">
        <f>VLOOKUP(G167,COG!$B$2:$C$858,2,FALSE)</f>
        <v>Bienes informáticos</v>
      </c>
      <c r="I167" s="61">
        <v>0</v>
      </c>
      <c r="J167" s="61">
        <v>0</v>
      </c>
      <c r="K167" s="61">
        <f t="shared" si="1"/>
        <v>0</v>
      </c>
      <c r="L167" s="61">
        <v>0</v>
      </c>
      <c r="M167" s="61">
        <v>0</v>
      </c>
      <c r="N167" s="61">
        <f t="shared" si="533"/>
        <v>0</v>
      </c>
      <c r="O167" s="61">
        <f t="shared" si="3"/>
        <v>0</v>
      </c>
      <c r="P167" s="61">
        <v>0</v>
      </c>
      <c r="Q167" s="61">
        <v>0</v>
      </c>
      <c r="R167" s="61">
        <f t="shared" si="4"/>
        <v>0</v>
      </c>
      <c r="S167" s="61">
        <v>0</v>
      </c>
      <c r="T167" s="61">
        <v>0</v>
      </c>
      <c r="U167" s="61">
        <f t="shared" si="536"/>
        <v>0</v>
      </c>
      <c r="V167" s="61">
        <f t="shared" si="6"/>
        <v>0</v>
      </c>
      <c r="W167" s="61">
        <v>0</v>
      </c>
      <c r="X167" s="61">
        <v>0</v>
      </c>
      <c r="Y167" s="61">
        <f t="shared" si="538"/>
        <v>0</v>
      </c>
      <c r="Z167" s="61">
        <v>0</v>
      </c>
      <c r="AA167" s="61">
        <v>0</v>
      </c>
      <c r="AB167" s="61">
        <f t="shared" si="540"/>
        <v>0</v>
      </c>
      <c r="AC167" s="61">
        <f t="shared" si="541"/>
        <v>0</v>
      </c>
      <c r="AD167" s="61">
        <v>0</v>
      </c>
      <c r="AE167" s="61">
        <v>0</v>
      </c>
      <c r="AF167" s="61">
        <f t="shared" si="10"/>
        <v>0</v>
      </c>
      <c r="AG167" s="61">
        <v>0</v>
      </c>
      <c r="AH167" s="61">
        <v>0</v>
      </c>
      <c r="AI167" s="61">
        <f t="shared" si="544"/>
        <v>0</v>
      </c>
      <c r="AJ167" s="61">
        <f t="shared" si="12"/>
        <v>0</v>
      </c>
      <c r="AK167" s="61">
        <f t="shared" ref="AK167:AQ167" si="1057">I167-P167-W167-AD167</f>
        <v>0</v>
      </c>
      <c r="AL167" s="61">
        <f t="shared" si="1057"/>
        <v>0</v>
      </c>
      <c r="AM167" s="61">
        <f t="shared" si="1057"/>
        <v>0</v>
      </c>
      <c r="AN167" s="61">
        <f t="shared" si="1057"/>
        <v>0</v>
      </c>
      <c r="AO167" s="61">
        <f t="shared" si="1057"/>
        <v>0</v>
      </c>
      <c r="AP167" s="61">
        <f t="shared" si="1057"/>
        <v>0</v>
      </c>
      <c r="AQ167" s="61">
        <f t="shared" si="1057"/>
        <v>0</v>
      </c>
      <c r="AR167" s="62"/>
      <c r="AS167" s="62"/>
      <c r="AT167" s="62"/>
      <c r="AU167" s="62"/>
      <c r="AV167" s="62"/>
      <c r="AW167" s="62"/>
      <c r="AX167" s="66"/>
      <c r="AY167" s="40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</row>
    <row r="168" spans="1:70" ht="24.75" hidden="1" customHeight="1">
      <c r="A168" s="49">
        <v>2023</v>
      </c>
      <c r="B168" s="50">
        <v>8309</v>
      </c>
      <c r="C168" s="51" t="s">
        <v>60</v>
      </c>
      <c r="D168" s="50">
        <v>5000</v>
      </c>
      <c r="E168" s="50">
        <v>5100</v>
      </c>
      <c r="F168" s="50">
        <v>519</v>
      </c>
      <c r="G168" s="50"/>
      <c r="H168" s="52" t="str">
        <f>VLOOKUP(F168,COG!$B$2:$C$858,2,FALSE)</f>
        <v>Otros mobiliarios y equipos de administración</v>
      </c>
      <c r="I168" s="53">
        <f t="shared" ref="I168:J168" si="1058">I169</f>
        <v>0</v>
      </c>
      <c r="J168" s="53">
        <f t="shared" si="1058"/>
        <v>0</v>
      </c>
      <c r="K168" s="53">
        <f t="shared" si="1"/>
        <v>0</v>
      </c>
      <c r="L168" s="53">
        <f t="shared" ref="L168:M168" si="1059">L169</f>
        <v>0</v>
      </c>
      <c r="M168" s="53">
        <f t="shared" si="1059"/>
        <v>0</v>
      </c>
      <c r="N168" s="53">
        <f t="shared" si="533"/>
        <v>0</v>
      </c>
      <c r="O168" s="53">
        <f t="shared" si="3"/>
        <v>0</v>
      </c>
      <c r="P168" s="53">
        <f t="shared" ref="P168:Q168" si="1060">P169</f>
        <v>0</v>
      </c>
      <c r="Q168" s="53">
        <f t="shared" si="1060"/>
        <v>0</v>
      </c>
      <c r="R168" s="53">
        <f t="shared" si="4"/>
        <v>0</v>
      </c>
      <c r="S168" s="53">
        <f t="shared" ref="S168:T168" si="1061">S169</f>
        <v>0</v>
      </c>
      <c r="T168" s="53">
        <f t="shared" si="1061"/>
        <v>0</v>
      </c>
      <c r="U168" s="53">
        <f t="shared" si="536"/>
        <v>0</v>
      </c>
      <c r="V168" s="53">
        <f t="shared" si="6"/>
        <v>0</v>
      </c>
      <c r="W168" s="53">
        <f t="shared" ref="W168:X168" si="1062">W169</f>
        <v>0</v>
      </c>
      <c r="X168" s="53">
        <f t="shared" si="1062"/>
        <v>0</v>
      </c>
      <c r="Y168" s="53">
        <f t="shared" si="538"/>
        <v>0</v>
      </c>
      <c r="Z168" s="53">
        <f t="shared" ref="Z168:AA168" si="1063">Z169</f>
        <v>0</v>
      </c>
      <c r="AA168" s="53">
        <f t="shared" si="1063"/>
        <v>0</v>
      </c>
      <c r="AB168" s="53">
        <f t="shared" si="540"/>
        <v>0</v>
      </c>
      <c r="AC168" s="53">
        <f t="shared" si="541"/>
        <v>0</v>
      </c>
      <c r="AD168" s="53">
        <f t="shared" ref="AD168:AE168" si="1064">AD169</f>
        <v>0</v>
      </c>
      <c r="AE168" s="53">
        <f t="shared" si="1064"/>
        <v>0</v>
      </c>
      <c r="AF168" s="53">
        <f t="shared" si="10"/>
        <v>0</v>
      </c>
      <c r="AG168" s="53">
        <f t="shared" ref="AG168:AH168" si="1065">AG169</f>
        <v>0</v>
      </c>
      <c r="AH168" s="53">
        <f t="shared" si="1065"/>
        <v>0</v>
      </c>
      <c r="AI168" s="53">
        <f t="shared" si="544"/>
        <v>0</v>
      </c>
      <c r="AJ168" s="53">
        <f t="shared" si="12"/>
        <v>0</v>
      </c>
      <c r="AK168" s="53">
        <f t="shared" ref="AK168:AQ168" si="1066">I168-P168-W168-AD168</f>
        <v>0</v>
      </c>
      <c r="AL168" s="53">
        <f t="shared" si="1066"/>
        <v>0</v>
      </c>
      <c r="AM168" s="53">
        <f t="shared" si="1066"/>
        <v>0</v>
      </c>
      <c r="AN168" s="53">
        <f t="shared" si="1066"/>
        <v>0</v>
      </c>
      <c r="AO168" s="53">
        <f t="shared" si="1066"/>
        <v>0</v>
      </c>
      <c r="AP168" s="53">
        <f t="shared" si="1066"/>
        <v>0</v>
      </c>
      <c r="AQ168" s="53">
        <f t="shared" si="1066"/>
        <v>0</v>
      </c>
      <c r="AR168" s="54"/>
      <c r="AS168" s="54"/>
      <c r="AT168" s="54"/>
      <c r="AU168" s="54"/>
      <c r="AV168" s="54"/>
      <c r="AW168" s="54"/>
      <c r="AX168" s="69"/>
      <c r="AY168" s="40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</row>
    <row r="169" spans="1:70" ht="24.75" hidden="1" customHeight="1">
      <c r="A169" s="57">
        <v>2023</v>
      </c>
      <c r="B169" s="58">
        <v>8309</v>
      </c>
      <c r="C169" s="59" t="s">
        <v>60</v>
      </c>
      <c r="D169" s="58">
        <v>5000</v>
      </c>
      <c r="E169" s="58">
        <v>5100</v>
      </c>
      <c r="F169" s="58">
        <v>519</v>
      </c>
      <c r="G169" s="58">
        <v>51901</v>
      </c>
      <c r="H169" s="60" t="str">
        <f>VLOOKUP(G169,COG!$B$2:$C$858,2,FALSE)</f>
        <v>Equipo de administración</v>
      </c>
      <c r="I169" s="61">
        <v>0</v>
      </c>
      <c r="J169" s="61">
        <v>0</v>
      </c>
      <c r="K169" s="61">
        <f t="shared" si="1"/>
        <v>0</v>
      </c>
      <c r="L169" s="61">
        <v>0</v>
      </c>
      <c r="M169" s="61">
        <v>0</v>
      </c>
      <c r="N169" s="61">
        <f t="shared" si="533"/>
        <v>0</v>
      </c>
      <c r="O169" s="61">
        <f t="shared" si="3"/>
        <v>0</v>
      </c>
      <c r="P169" s="61">
        <v>0</v>
      </c>
      <c r="Q169" s="61">
        <v>0</v>
      </c>
      <c r="R169" s="61">
        <f t="shared" si="4"/>
        <v>0</v>
      </c>
      <c r="S169" s="61">
        <v>0</v>
      </c>
      <c r="T169" s="61">
        <v>0</v>
      </c>
      <c r="U169" s="61">
        <f t="shared" si="536"/>
        <v>0</v>
      </c>
      <c r="V169" s="61">
        <f t="shared" si="6"/>
        <v>0</v>
      </c>
      <c r="W169" s="61">
        <v>0</v>
      </c>
      <c r="X169" s="61">
        <v>0</v>
      </c>
      <c r="Y169" s="61">
        <f t="shared" si="538"/>
        <v>0</v>
      </c>
      <c r="Z169" s="61">
        <v>0</v>
      </c>
      <c r="AA169" s="61">
        <v>0</v>
      </c>
      <c r="AB169" s="61">
        <f t="shared" si="540"/>
        <v>0</v>
      </c>
      <c r="AC169" s="61">
        <f t="shared" si="541"/>
        <v>0</v>
      </c>
      <c r="AD169" s="61">
        <v>0</v>
      </c>
      <c r="AE169" s="61">
        <v>0</v>
      </c>
      <c r="AF169" s="61">
        <f t="shared" si="10"/>
        <v>0</v>
      </c>
      <c r="AG169" s="61">
        <v>0</v>
      </c>
      <c r="AH169" s="61">
        <v>0</v>
      </c>
      <c r="AI169" s="61">
        <f t="shared" si="544"/>
        <v>0</v>
      </c>
      <c r="AJ169" s="61">
        <f t="shared" si="12"/>
        <v>0</v>
      </c>
      <c r="AK169" s="61">
        <f t="shared" ref="AK169:AQ169" si="1067">I169-P169-W169-AD169</f>
        <v>0</v>
      </c>
      <c r="AL169" s="61">
        <f t="shared" si="1067"/>
        <v>0</v>
      </c>
      <c r="AM169" s="61">
        <f t="shared" si="1067"/>
        <v>0</v>
      </c>
      <c r="AN169" s="61">
        <f t="shared" si="1067"/>
        <v>0</v>
      </c>
      <c r="AO169" s="61">
        <f t="shared" si="1067"/>
        <v>0</v>
      </c>
      <c r="AP169" s="61">
        <f t="shared" si="1067"/>
        <v>0</v>
      </c>
      <c r="AQ169" s="61">
        <f t="shared" si="1067"/>
        <v>0</v>
      </c>
      <c r="AR169" s="62"/>
      <c r="AS169" s="62"/>
      <c r="AT169" s="62"/>
      <c r="AU169" s="62"/>
      <c r="AV169" s="62"/>
      <c r="AW169" s="62"/>
      <c r="AX169" s="66"/>
      <c r="AY169" s="40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</row>
    <row r="170" spans="1:70" ht="24.75" hidden="1" customHeight="1">
      <c r="A170" s="42">
        <v>2023</v>
      </c>
      <c r="B170" s="43">
        <v>8309</v>
      </c>
      <c r="C170" s="44" t="s">
        <v>60</v>
      </c>
      <c r="D170" s="43">
        <v>5000</v>
      </c>
      <c r="E170" s="43">
        <v>5200</v>
      </c>
      <c r="F170" s="43"/>
      <c r="G170" s="43"/>
      <c r="H170" s="45" t="str">
        <f>VLOOKUP(E170,COG!$B$2:$C$858,2,FALSE)</f>
        <v>Mobiliario y equipo educacional y recreativo.</v>
      </c>
      <c r="I170" s="46">
        <f t="shared" ref="I170:J170" si="1068">I171+I173+I175</f>
        <v>0</v>
      </c>
      <c r="J170" s="46">
        <f t="shared" si="1068"/>
        <v>0</v>
      </c>
      <c r="K170" s="46">
        <f t="shared" si="1"/>
        <v>0</v>
      </c>
      <c r="L170" s="46">
        <f t="shared" ref="L170:M170" si="1069">L171+L173+L175</f>
        <v>0</v>
      </c>
      <c r="M170" s="46">
        <f t="shared" si="1069"/>
        <v>0</v>
      </c>
      <c r="N170" s="46">
        <f t="shared" si="533"/>
        <v>0</v>
      </c>
      <c r="O170" s="46">
        <f t="shared" si="3"/>
        <v>0</v>
      </c>
      <c r="P170" s="46">
        <f t="shared" ref="P170:Q170" si="1070">P171+P173+P175</f>
        <v>0</v>
      </c>
      <c r="Q170" s="46">
        <f t="shared" si="1070"/>
        <v>0</v>
      </c>
      <c r="R170" s="46">
        <f t="shared" si="4"/>
        <v>0</v>
      </c>
      <c r="S170" s="46">
        <f t="shared" ref="S170:T170" si="1071">S171+S173+S175</f>
        <v>0</v>
      </c>
      <c r="T170" s="46">
        <f t="shared" si="1071"/>
        <v>0</v>
      </c>
      <c r="U170" s="46">
        <f t="shared" si="536"/>
        <v>0</v>
      </c>
      <c r="V170" s="46">
        <f t="shared" si="6"/>
        <v>0</v>
      </c>
      <c r="W170" s="46">
        <f t="shared" ref="W170:X170" si="1072">W171+W173+W175</f>
        <v>0</v>
      </c>
      <c r="X170" s="46">
        <f t="shared" si="1072"/>
        <v>0</v>
      </c>
      <c r="Y170" s="46">
        <f t="shared" si="538"/>
        <v>0</v>
      </c>
      <c r="Z170" s="46">
        <f t="shared" ref="Z170:AA170" si="1073">Z171+Z173+Z175</f>
        <v>0</v>
      </c>
      <c r="AA170" s="46">
        <f t="shared" si="1073"/>
        <v>0</v>
      </c>
      <c r="AB170" s="46">
        <f t="shared" si="540"/>
        <v>0</v>
      </c>
      <c r="AC170" s="46">
        <f t="shared" si="541"/>
        <v>0</v>
      </c>
      <c r="AD170" s="46">
        <f t="shared" ref="AD170:AE170" si="1074">AD171+AD173+AD175</f>
        <v>0</v>
      </c>
      <c r="AE170" s="46">
        <f t="shared" si="1074"/>
        <v>0</v>
      </c>
      <c r="AF170" s="46">
        <f t="shared" si="10"/>
        <v>0</v>
      </c>
      <c r="AG170" s="46">
        <f t="shared" ref="AG170:AH170" si="1075">AG171+AG173+AG175</f>
        <v>0</v>
      </c>
      <c r="AH170" s="46">
        <f t="shared" si="1075"/>
        <v>0</v>
      </c>
      <c r="AI170" s="46">
        <f t="shared" si="544"/>
        <v>0</v>
      </c>
      <c r="AJ170" s="46">
        <f t="shared" si="12"/>
        <v>0</v>
      </c>
      <c r="AK170" s="46">
        <f t="shared" ref="AK170:AL170" si="1076">AK171+AK173+AK175</f>
        <v>0</v>
      </c>
      <c r="AL170" s="46">
        <f t="shared" si="1076"/>
        <v>0</v>
      </c>
      <c r="AM170" s="46">
        <f t="shared" ref="AM170:AM171" si="1077">K170-R170-Y170-AF170</f>
        <v>0</v>
      </c>
      <c r="AN170" s="46">
        <f t="shared" ref="AN170:AO170" si="1078">AN171+AN173+AN175</f>
        <v>0</v>
      </c>
      <c r="AO170" s="46">
        <f t="shared" si="1078"/>
        <v>0</v>
      </c>
      <c r="AP170" s="46">
        <f t="shared" ref="AP170:AQ170" si="1079">N170-U170-AB170-AI170</f>
        <v>0</v>
      </c>
      <c r="AQ170" s="46">
        <f t="shared" si="1079"/>
        <v>0</v>
      </c>
      <c r="AR170" s="47"/>
      <c r="AS170" s="47"/>
      <c r="AT170" s="47"/>
      <c r="AU170" s="47"/>
      <c r="AV170" s="47"/>
      <c r="AW170" s="47"/>
      <c r="AX170" s="48"/>
      <c r="AY170" s="40"/>
      <c r="AZ170" s="41"/>
      <c r="BA170" s="41"/>
      <c r="BB170" s="41"/>
      <c r="BC170" s="41"/>
      <c r="BD170" s="41"/>
      <c r="BE170" s="41"/>
      <c r="BF170" s="41"/>
      <c r="BG170" s="41"/>
      <c r="BH170" s="41"/>
      <c r="BI170" s="41"/>
      <c r="BJ170" s="41"/>
      <c r="BK170" s="41"/>
      <c r="BL170" s="41"/>
      <c r="BM170" s="41"/>
      <c r="BN170" s="41"/>
      <c r="BO170" s="41"/>
      <c r="BP170" s="41"/>
      <c r="BQ170" s="41"/>
      <c r="BR170" s="41"/>
    </row>
    <row r="171" spans="1:70" ht="24.75" hidden="1" customHeight="1">
      <c r="A171" s="49">
        <v>2023</v>
      </c>
      <c r="B171" s="50">
        <v>8309</v>
      </c>
      <c r="C171" s="51" t="s">
        <v>60</v>
      </c>
      <c r="D171" s="50">
        <v>5000</v>
      </c>
      <c r="E171" s="50">
        <v>5200</v>
      </c>
      <c r="F171" s="50">
        <v>521</v>
      </c>
      <c r="G171" s="50"/>
      <c r="H171" s="52" t="str">
        <f>VLOOKUP(F171,COG!$B$2:$C$858,2,FALSE)</f>
        <v>Equipos y aparatos audiovisuales</v>
      </c>
      <c r="I171" s="53">
        <f t="shared" ref="I171:J171" si="1080">I172</f>
        <v>0</v>
      </c>
      <c r="J171" s="53">
        <f t="shared" si="1080"/>
        <v>0</v>
      </c>
      <c r="K171" s="53">
        <f t="shared" si="1"/>
        <v>0</v>
      </c>
      <c r="L171" s="53">
        <f t="shared" ref="L171:M171" si="1081">L172</f>
        <v>0</v>
      </c>
      <c r="M171" s="53">
        <f t="shared" si="1081"/>
        <v>0</v>
      </c>
      <c r="N171" s="53">
        <f t="shared" si="533"/>
        <v>0</v>
      </c>
      <c r="O171" s="53">
        <f t="shared" si="3"/>
        <v>0</v>
      </c>
      <c r="P171" s="53">
        <f t="shared" ref="P171:Q171" si="1082">P172</f>
        <v>0</v>
      </c>
      <c r="Q171" s="53">
        <f t="shared" si="1082"/>
        <v>0</v>
      </c>
      <c r="R171" s="53">
        <f t="shared" si="4"/>
        <v>0</v>
      </c>
      <c r="S171" s="53">
        <f t="shared" ref="S171:T171" si="1083">S172</f>
        <v>0</v>
      </c>
      <c r="T171" s="53">
        <f t="shared" si="1083"/>
        <v>0</v>
      </c>
      <c r="U171" s="53">
        <f t="shared" si="536"/>
        <v>0</v>
      </c>
      <c r="V171" s="53">
        <f t="shared" si="6"/>
        <v>0</v>
      </c>
      <c r="W171" s="53">
        <f t="shared" ref="W171:X171" si="1084">W172</f>
        <v>0</v>
      </c>
      <c r="X171" s="53">
        <f t="shared" si="1084"/>
        <v>0</v>
      </c>
      <c r="Y171" s="53">
        <f t="shared" si="538"/>
        <v>0</v>
      </c>
      <c r="Z171" s="53">
        <f t="shared" ref="Z171:AA171" si="1085">Z172</f>
        <v>0</v>
      </c>
      <c r="AA171" s="53">
        <f t="shared" si="1085"/>
        <v>0</v>
      </c>
      <c r="AB171" s="53">
        <f t="shared" si="540"/>
        <v>0</v>
      </c>
      <c r="AC171" s="53">
        <f t="shared" si="541"/>
        <v>0</v>
      </c>
      <c r="AD171" s="53">
        <f t="shared" ref="AD171:AE171" si="1086">AD172</f>
        <v>0</v>
      </c>
      <c r="AE171" s="53">
        <f t="shared" si="1086"/>
        <v>0</v>
      </c>
      <c r="AF171" s="53">
        <f t="shared" si="10"/>
        <v>0</v>
      </c>
      <c r="AG171" s="53">
        <f t="shared" ref="AG171:AH171" si="1087">AG172</f>
        <v>0</v>
      </c>
      <c r="AH171" s="53">
        <f t="shared" si="1087"/>
        <v>0</v>
      </c>
      <c r="AI171" s="53">
        <f t="shared" si="544"/>
        <v>0</v>
      </c>
      <c r="AJ171" s="53">
        <f t="shared" si="12"/>
        <v>0</v>
      </c>
      <c r="AK171" s="53">
        <f t="shared" ref="AK171:AL171" si="1088">AK172</f>
        <v>0</v>
      </c>
      <c r="AL171" s="53">
        <f t="shared" si="1088"/>
        <v>0</v>
      </c>
      <c r="AM171" s="53">
        <f t="shared" si="1077"/>
        <v>0</v>
      </c>
      <c r="AN171" s="53">
        <f t="shared" ref="AN171:AO171" si="1089">AN172</f>
        <v>0</v>
      </c>
      <c r="AO171" s="53">
        <f t="shared" si="1089"/>
        <v>0</v>
      </c>
      <c r="AP171" s="53">
        <f t="shared" ref="AP171:AQ171" si="1090">N171-U171-AB171-AI171</f>
        <v>0</v>
      </c>
      <c r="AQ171" s="53">
        <f t="shared" si="1090"/>
        <v>0</v>
      </c>
      <c r="AR171" s="54"/>
      <c r="AS171" s="54"/>
      <c r="AT171" s="54"/>
      <c r="AU171" s="54"/>
      <c r="AV171" s="54"/>
      <c r="AW171" s="54"/>
      <c r="AX171" s="69"/>
      <c r="AY171" s="40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</row>
    <row r="172" spans="1:70" ht="24.75" hidden="1" customHeight="1">
      <c r="A172" s="57">
        <v>2023</v>
      </c>
      <c r="B172" s="58">
        <v>8309</v>
      </c>
      <c r="C172" s="59" t="s">
        <v>60</v>
      </c>
      <c r="D172" s="58">
        <v>5000</v>
      </c>
      <c r="E172" s="58">
        <v>5200</v>
      </c>
      <c r="F172" s="58">
        <v>521</v>
      </c>
      <c r="G172" s="58">
        <v>52101</v>
      </c>
      <c r="H172" s="60" t="str">
        <f>VLOOKUP(G172,COG!$B$2:$C$858,2,FALSE)</f>
        <v>Equipos y aparatos audiovisuales</v>
      </c>
      <c r="I172" s="61">
        <v>0</v>
      </c>
      <c r="J172" s="61">
        <v>0</v>
      </c>
      <c r="K172" s="61">
        <f t="shared" si="1"/>
        <v>0</v>
      </c>
      <c r="L172" s="61">
        <v>0</v>
      </c>
      <c r="M172" s="61">
        <v>0</v>
      </c>
      <c r="N172" s="61">
        <f t="shared" si="533"/>
        <v>0</v>
      </c>
      <c r="O172" s="61">
        <f t="shared" si="3"/>
        <v>0</v>
      </c>
      <c r="P172" s="61">
        <v>0</v>
      </c>
      <c r="Q172" s="61">
        <v>0</v>
      </c>
      <c r="R172" s="61">
        <f t="shared" si="4"/>
        <v>0</v>
      </c>
      <c r="S172" s="61">
        <v>0</v>
      </c>
      <c r="T172" s="61">
        <v>0</v>
      </c>
      <c r="U172" s="61">
        <f t="shared" si="536"/>
        <v>0</v>
      </c>
      <c r="V172" s="61">
        <f t="shared" si="6"/>
        <v>0</v>
      </c>
      <c r="W172" s="61">
        <v>0</v>
      </c>
      <c r="X172" s="61">
        <v>0</v>
      </c>
      <c r="Y172" s="61">
        <f t="shared" si="538"/>
        <v>0</v>
      </c>
      <c r="Z172" s="61">
        <v>0</v>
      </c>
      <c r="AA172" s="61">
        <v>0</v>
      </c>
      <c r="AB172" s="61">
        <f t="shared" si="540"/>
        <v>0</v>
      </c>
      <c r="AC172" s="61">
        <f t="shared" si="541"/>
        <v>0</v>
      </c>
      <c r="AD172" s="61">
        <v>0</v>
      </c>
      <c r="AE172" s="61">
        <v>0</v>
      </c>
      <c r="AF172" s="61">
        <f t="shared" si="10"/>
        <v>0</v>
      </c>
      <c r="AG172" s="61">
        <v>0</v>
      </c>
      <c r="AH172" s="61">
        <v>0</v>
      </c>
      <c r="AI172" s="61">
        <f t="shared" si="544"/>
        <v>0</v>
      </c>
      <c r="AJ172" s="61">
        <f t="shared" si="12"/>
        <v>0</v>
      </c>
      <c r="AK172" s="61">
        <f t="shared" ref="AK172:AQ172" si="1091">I172-P172-W172-AD172</f>
        <v>0</v>
      </c>
      <c r="AL172" s="61">
        <f t="shared" si="1091"/>
        <v>0</v>
      </c>
      <c r="AM172" s="61">
        <f t="shared" si="1091"/>
        <v>0</v>
      </c>
      <c r="AN172" s="61">
        <f t="shared" si="1091"/>
        <v>0</v>
      </c>
      <c r="AO172" s="61">
        <f t="shared" si="1091"/>
        <v>0</v>
      </c>
      <c r="AP172" s="61">
        <f t="shared" si="1091"/>
        <v>0</v>
      </c>
      <c r="AQ172" s="61">
        <f t="shared" si="1091"/>
        <v>0</v>
      </c>
      <c r="AR172" s="62"/>
      <c r="AS172" s="62"/>
      <c r="AT172" s="62"/>
      <c r="AU172" s="62"/>
      <c r="AV172" s="62"/>
      <c r="AW172" s="62"/>
      <c r="AX172" s="66"/>
      <c r="AY172" s="40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</row>
    <row r="173" spans="1:70" ht="24.75" hidden="1" customHeight="1">
      <c r="A173" s="49">
        <v>2023</v>
      </c>
      <c r="B173" s="50">
        <v>8309</v>
      </c>
      <c r="C173" s="51" t="s">
        <v>60</v>
      </c>
      <c r="D173" s="50">
        <v>5000</v>
      </c>
      <c r="E173" s="50">
        <v>5200</v>
      </c>
      <c r="F173" s="50">
        <v>523</v>
      </c>
      <c r="G173" s="50"/>
      <c r="H173" s="52" t="str">
        <f>VLOOKUP(F173,COG!$B$2:$C$858,2,FALSE)</f>
        <v>Cámaras fotográficas y de video</v>
      </c>
      <c r="I173" s="53">
        <f t="shared" ref="I173:J173" si="1092">I174</f>
        <v>0</v>
      </c>
      <c r="J173" s="53">
        <f t="shared" si="1092"/>
        <v>0</v>
      </c>
      <c r="K173" s="53">
        <f t="shared" si="1"/>
        <v>0</v>
      </c>
      <c r="L173" s="53">
        <f t="shared" ref="L173:M173" si="1093">L174</f>
        <v>0</v>
      </c>
      <c r="M173" s="53">
        <f t="shared" si="1093"/>
        <v>0</v>
      </c>
      <c r="N173" s="53">
        <f t="shared" si="533"/>
        <v>0</v>
      </c>
      <c r="O173" s="53">
        <f t="shared" si="3"/>
        <v>0</v>
      </c>
      <c r="P173" s="53">
        <f t="shared" ref="P173:Q173" si="1094">P174</f>
        <v>0</v>
      </c>
      <c r="Q173" s="53">
        <f t="shared" si="1094"/>
        <v>0</v>
      </c>
      <c r="R173" s="53">
        <f t="shared" si="4"/>
        <v>0</v>
      </c>
      <c r="S173" s="53">
        <f t="shared" ref="S173:T173" si="1095">S174</f>
        <v>0</v>
      </c>
      <c r="T173" s="53">
        <f t="shared" si="1095"/>
        <v>0</v>
      </c>
      <c r="U173" s="53">
        <f t="shared" si="536"/>
        <v>0</v>
      </c>
      <c r="V173" s="53">
        <f t="shared" si="6"/>
        <v>0</v>
      </c>
      <c r="W173" s="53">
        <f t="shared" ref="W173:X173" si="1096">W174</f>
        <v>0</v>
      </c>
      <c r="X173" s="53">
        <f t="shared" si="1096"/>
        <v>0</v>
      </c>
      <c r="Y173" s="53">
        <f t="shared" si="538"/>
        <v>0</v>
      </c>
      <c r="Z173" s="53">
        <f t="shared" ref="Z173:AA173" si="1097">Z174</f>
        <v>0</v>
      </c>
      <c r="AA173" s="53">
        <f t="shared" si="1097"/>
        <v>0</v>
      </c>
      <c r="AB173" s="53">
        <f t="shared" si="540"/>
        <v>0</v>
      </c>
      <c r="AC173" s="53">
        <f t="shared" si="541"/>
        <v>0</v>
      </c>
      <c r="AD173" s="53">
        <f t="shared" ref="AD173:AE173" si="1098">AD174</f>
        <v>0</v>
      </c>
      <c r="AE173" s="53">
        <f t="shared" si="1098"/>
        <v>0</v>
      </c>
      <c r="AF173" s="53">
        <f t="shared" si="10"/>
        <v>0</v>
      </c>
      <c r="AG173" s="53">
        <f t="shared" ref="AG173:AH173" si="1099">AG174</f>
        <v>0</v>
      </c>
      <c r="AH173" s="53">
        <f t="shared" si="1099"/>
        <v>0</v>
      </c>
      <c r="AI173" s="53">
        <f t="shared" si="544"/>
        <v>0</v>
      </c>
      <c r="AJ173" s="53">
        <f t="shared" si="12"/>
        <v>0</v>
      </c>
      <c r="AK173" s="53">
        <f t="shared" ref="AK173:AQ173" si="1100">I173-P173-W173-AD173</f>
        <v>0</v>
      </c>
      <c r="AL173" s="53">
        <f t="shared" si="1100"/>
        <v>0</v>
      </c>
      <c r="AM173" s="53">
        <f t="shared" si="1100"/>
        <v>0</v>
      </c>
      <c r="AN173" s="53">
        <f t="shared" si="1100"/>
        <v>0</v>
      </c>
      <c r="AO173" s="53">
        <f t="shared" si="1100"/>
        <v>0</v>
      </c>
      <c r="AP173" s="53">
        <f t="shared" si="1100"/>
        <v>0</v>
      </c>
      <c r="AQ173" s="53">
        <f t="shared" si="1100"/>
        <v>0</v>
      </c>
      <c r="AR173" s="54"/>
      <c r="AS173" s="54"/>
      <c r="AT173" s="54"/>
      <c r="AU173" s="54"/>
      <c r="AV173" s="54"/>
      <c r="AW173" s="54"/>
      <c r="AX173" s="69"/>
      <c r="AY173" s="40"/>
      <c r="AZ173" s="41"/>
      <c r="BA173" s="41"/>
      <c r="BB173" s="41"/>
      <c r="BC173" s="41"/>
      <c r="BD173" s="41"/>
      <c r="BE173" s="41"/>
      <c r="BF173" s="41"/>
      <c r="BG173" s="41"/>
      <c r="BH173" s="41"/>
      <c r="BI173" s="41"/>
      <c r="BJ173" s="41"/>
      <c r="BK173" s="41"/>
      <c r="BL173" s="41"/>
      <c r="BM173" s="41"/>
      <c r="BN173" s="41"/>
      <c r="BO173" s="41"/>
      <c r="BP173" s="41"/>
      <c r="BQ173" s="41"/>
      <c r="BR173" s="41"/>
    </row>
    <row r="174" spans="1:70" ht="24.75" hidden="1" customHeight="1">
      <c r="A174" s="57">
        <v>2023</v>
      </c>
      <c r="B174" s="58">
        <v>8309</v>
      </c>
      <c r="C174" s="59" t="s">
        <v>60</v>
      </c>
      <c r="D174" s="58">
        <v>5000</v>
      </c>
      <c r="E174" s="58">
        <v>5200</v>
      </c>
      <c r="F174" s="58">
        <v>523</v>
      </c>
      <c r="G174" s="58">
        <v>52301</v>
      </c>
      <c r="H174" s="60" t="str">
        <f>VLOOKUP(G174,COG!$B$2:$C$858,2,FALSE)</f>
        <v>Cámaras fotográficas y de video</v>
      </c>
      <c r="I174" s="61">
        <v>0</v>
      </c>
      <c r="J174" s="61">
        <v>0</v>
      </c>
      <c r="K174" s="61">
        <f t="shared" si="1"/>
        <v>0</v>
      </c>
      <c r="L174" s="61">
        <v>0</v>
      </c>
      <c r="M174" s="61">
        <v>0</v>
      </c>
      <c r="N174" s="61">
        <f t="shared" si="533"/>
        <v>0</v>
      </c>
      <c r="O174" s="61">
        <f t="shared" si="3"/>
        <v>0</v>
      </c>
      <c r="P174" s="61">
        <v>0</v>
      </c>
      <c r="Q174" s="61">
        <v>0</v>
      </c>
      <c r="R174" s="61">
        <f t="shared" si="4"/>
        <v>0</v>
      </c>
      <c r="S174" s="61">
        <v>0</v>
      </c>
      <c r="T174" s="61">
        <v>0</v>
      </c>
      <c r="U174" s="61">
        <f t="shared" si="536"/>
        <v>0</v>
      </c>
      <c r="V174" s="61">
        <f t="shared" si="6"/>
        <v>0</v>
      </c>
      <c r="W174" s="61">
        <v>0</v>
      </c>
      <c r="X174" s="61">
        <v>0</v>
      </c>
      <c r="Y174" s="61">
        <f t="shared" si="538"/>
        <v>0</v>
      </c>
      <c r="Z174" s="61">
        <v>0</v>
      </c>
      <c r="AA174" s="61">
        <v>0</v>
      </c>
      <c r="AB174" s="61">
        <f t="shared" si="540"/>
        <v>0</v>
      </c>
      <c r="AC174" s="61">
        <f t="shared" si="541"/>
        <v>0</v>
      </c>
      <c r="AD174" s="61">
        <v>0</v>
      </c>
      <c r="AE174" s="61">
        <v>0</v>
      </c>
      <c r="AF174" s="61">
        <f t="shared" si="10"/>
        <v>0</v>
      </c>
      <c r="AG174" s="61">
        <v>0</v>
      </c>
      <c r="AH174" s="61">
        <v>0</v>
      </c>
      <c r="AI174" s="61">
        <f t="shared" si="544"/>
        <v>0</v>
      </c>
      <c r="AJ174" s="61">
        <f t="shared" si="12"/>
        <v>0</v>
      </c>
      <c r="AK174" s="61">
        <f t="shared" ref="AK174:AQ174" si="1101">I174-P174-W174-AD174</f>
        <v>0</v>
      </c>
      <c r="AL174" s="61">
        <f t="shared" si="1101"/>
        <v>0</v>
      </c>
      <c r="AM174" s="61">
        <f t="shared" si="1101"/>
        <v>0</v>
      </c>
      <c r="AN174" s="61">
        <f t="shared" si="1101"/>
        <v>0</v>
      </c>
      <c r="AO174" s="61">
        <f t="shared" si="1101"/>
        <v>0</v>
      </c>
      <c r="AP174" s="61">
        <f t="shared" si="1101"/>
        <v>0</v>
      </c>
      <c r="AQ174" s="61">
        <f t="shared" si="1101"/>
        <v>0</v>
      </c>
      <c r="AR174" s="62"/>
      <c r="AS174" s="62"/>
      <c r="AT174" s="62"/>
      <c r="AU174" s="62"/>
      <c r="AV174" s="62"/>
      <c r="AW174" s="62"/>
      <c r="AX174" s="66"/>
      <c r="AY174" s="40"/>
      <c r="AZ174" s="41"/>
      <c r="BA174" s="41"/>
      <c r="BB174" s="41"/>
      <c r="BC174" s="41"/>
      <c r="BD174" s="41"/>
      <c r="BE174" s="41"/>
      <c r="BF174" s="41"/>
      <c r="BG174" s="41"/>
      <c r="BH174" s="41"/>
      <c r="BI174" s="41"/>
      <c r="BJ174" s="41"/>
      <c r="BK174" s="41"/>
      <c r="BL174" s="41"/>
      <c r="BM174" s="41"/>
      <c r="BN174" s="41"/>
      <c r="BO174" s="41"/>
      <c r="BP174" s="41"/>
      <c r="BQ174" s="41"/>
      <c r="BR174" s="41"/>
    </row>
    <row r="175" spans="1:70" ht="24.75" hidden="1" customHeight="1">
      <c r="A175" s="49">
        <v>2023</v>
      </c>
      <c r="B175" s="50">
        <v>8309</v>
      </c>
      <c r="C175" s="51" t="s">
        <v>60</v>
      </c>
      <c r="D175" s="50">
        <v>5000</v>
      </c>
      <c r="E175" s="50">
        <v>5200</v>
      </c>
      <c r="F175" s="50">
        <v>529</v>
      </c>
      <c r="G175" s="50"/>
      <c r="H175" s="52" t="str">
        <f>VLOOKUP(F175,COG!$B$2:$C$858,2,FALSE)</f>
        <v>Otro mobiliario y equipo educacional y recreativo</v>
      </c>
      <c r="I175" s="53">
        <f t="shared" ref="I175:J175" si="1102">I176</f>
        <v>0</v>
      </c>
      <c r="J175" s="53">
        <f t="shared" si="1102"/>
        <v>0</v>
      </c>
      <c r="K175" s="53">
        <f t="shared" si="1"/>
        <v>0</v>
      </c>
      <c r="L175" s="53">
        <f t="shared" ref="L175:M175" si="1103">L176</f>
        <v>0</v>
      </c>
      <c r="M175" s="53">
        <f t="shared" si="1103"/>
        <v>0</v>
      </c>
      <c r="N175" s="53">
        <f t="shared" si="533"/>
        <v>0</v>
      </c>
      <c r="O175" s="53">
        <f t="shared" si="3"/>
        <v>0</v>
      </c>
      <c r="P175" s="53">
        <f t="shared" ref="P175:Q175" si="1104">P176</f>
        <v>0</v>
      </c>
      <c r="Q175" s="53">
        <f t="shared" si="1104"/>
        <v>0</v>
      </c>
      <c r="R175" s="53">
        <f t="shared" si="4"/>
        <v>0</v>
      </c>
      <c r="S175" s="53">
        <f t="shared" ref="S175:T175" si="1105">S176</f>
        <v>0</v>
      </c>
      <c r="T175" s="53">
        <f t="shared" si="1105"/>
        <v>0</v>
      </c>
      <c r="U175" s="53">
        <f t="shared" si="536"/>
        <v>0</v>
      </c>
      <c r="V175" s="53">
        <f t="shared" si="6"/>
        <v>0</v>
      </c>
      <c r="W175" s="53">
        <f t="shared" ref="W175:X175" si="1106">W176</f>
        <v>0</v>
      </c>
      <c r="X175" s="53">
        <f t="shared" si="1106"/>
        <v>0</v>
      </c>
      <c r="Y175" s="53">
        <f t="shared" si="538"/>
        <v>0</v>
      </c>
      <c r="Z175" s="53">
        <f t="shared" ref="Z175:AA175" si="1107">Z176</f>
        <v>0</v>
      </c>
      <c r="AA175" s="53">
        <f t="shared" si="1107"/>
        <v>0</v>
      </c>
      <c r="AB175" s="53">
        <f t="shared" si="540"/>
        <v>0</v>
      </c>
      <c r="AC175" s="53">
        <f t="shared" si="541"/>
        <v>0</v>
      </c>
      <c r="AD175" s="53">
        <f t="shared" ref="AD175:AE175" si="1108">AD176</f>
        <v>0</v>
      </c>
      <c r="AE175" s="53">
        <f t="shared" si="1108"/>
        <v>0</v>
      </c>
      <c r="AF175" s="53">
        <f t="shared" si="10"/>
        <v>0</v>
      </c>
      <c r="AG175" s="53">
        <f t="shared" ref="AG175:AH175" si="1109">AG176</f>
        <v>0</v>
      </c>
      <c r="AH175" s="53">
        <f t="shared" si="1109"/>
        <v>0</v>
      </c>
      <c r="AI175" s="53">
        <f t="shared" si="544"/>
        <v>0</v>
      </c>
      <c r="AJ175" s="53">
        <f t="shared" si="12"/>
        <v>0</v>
      </c>
      <c r="AK175" s="53">
        <f t="shared" ref="AK175:AQ175" si="1110">I175-P175-W175-AD175</f>
        <v>0</v>
      </c>
      <c r="AL175" s="53">
        <f t="shared" si="1110"/>
        <v>0</v>
      </c>
      <c r="AM175" s="53">
        <f t="shared" si="1110"/>
        <v>0</v>
      </c>
      <c r="AN175" s="53">
        <f t="shared" si="1110"/>
        <v>0</v>
      </c>
      <c r="AO175" s="53">
        <f t="shared" si="1110"/>
        <v>0</v>
      </c>
      <c r="AP175" s="53">
        <f t="shared" si="1110"/>
        <v>0</v>
      </c>
      <c r="AQ175" s="53">
        <f t="shared" si="1110"/>
        <v>0</v>
      </c>
      <c r="AR175" s="54"/>
      <c r="AS175" s="54"/>
      <c r="AT175" s="54"/>
      <c r="AU175" s="54"/>
      <c r="AV175" s="54"/>
      <c r="AW175" s="54"/>
      <c r="AX175" s="69"/>
      <c r="AY175" s="40"/>
      <c r="AZ175" s="41"/>
      <c r="BA175" s="41"/>
      <c r="BB175" s="41"/>
      <c r="BC175" s="41"/>
      <c r="BD175" s="41"/>
      <c r="BE175" s="41"/>
      <c r="BF175" s="41"/>
      <c r="BG175" s="41"/>
      <c r="BH175" s="41"/>
      <c r="BI175" s="41"/>
      <c r="BJ175" s="41"/>
      <c r="BK175" s="41"/>
      <c r="BL175" s="41"/>
      <c r="BM175" s="41"/>
      <c r="BN175" s="41"/>
      <c r="BO175" s="41"/>
      <c r="BP175" s="41"/>
      <c r="BQ175" s="41"/>
      <c r="BR175" s="41"/>
    </row>
    <row r="176" spans="1:70" ht="24.75" hidden="1" customHeight="1">
      <c r="A176" s="57">
        <v>2023</v>
      </c>
      <c r="B176" s="58">
        <v>8309</v>
      </c>
      <c r="C176" s="59" t="s">
        <v>60</v>
      </c>
      <c r="D176" s="58">
        <v>5000</v>
      </c>
      <c r="E176" s="58">
        <v>5200</v>
      </c>
      <c r="F176" s="58">
        <v>529</v>
      </c>
      <c r="G176" s="58">
        <v>52901</v>
      </c>
      <c r="H176" s="60" t="str">
        <f>VLOOKUP(G176,COG!$B$2:$C$858,2,FALSE)</f>
        <v>Otro mobiliario y equipo educacional y recreativo</v>
      </c>
      <c r="I176" s="61">
        <v>0</v>
      </c>
      <c r="J176" s="61">
        <v>0</v>
      </c>
      <c r="K176" s="61">
        <f t="shared" si="1"/>
        <v>0</v>
      </c>
      <c r="L176" s="61">
        <v>0</v>
      </c>
      <c r="M176" s="61">
        <v>0</v>
      </c>
      <c r="N176" s="61">
        <f t="shared" si="533"/>
        <v>0</v>
      </c>
      <c r="O176" s="61">
        <f t="shared" si="3"/>
        <v>0</v>
      </c>
      <c r="P176" s="61">
        <v>0</v>
      </c>
      <c r="Q176" s="61">
        <v>0</v>
      </c>
      <c r="R176" s="61">
        <f t="shared" si="4"/>
        <v>0</v>
      </c>
      <c r="S176" s="61">
        <v>0</v>
      </c>
      <c r="T176" s="61">
        <v>0</v>
      </c>
      <c r="U176" s="61">
        <f t="shared" si="536"/>
        <v>0</v>
      </c>
      <c r="V176" s="61">
        <f t="shared" si="6"/>
        <v>0</v>
      </c>
      <c r="W176" s="61">
        <v>0</v>
      </c>
      <c r="X176" s="61">
        <v>0</v>
      </c>
      <c r="Y176" s="61">
        <f t="shared" si="538"/>
        <v>0</v>
      </c>
      <c r="Z176" s="61">
        <v>0</v>
      </c>
      <c r="AA176" s="61">
        <v>0</v>
      </c>
      <c r="AB176" s="61">
        <f t="shared" si="540"/>
        <v>0</v>
      </c>
      <c r="AC176" s="61">
        <f t="shared" si="541"/>
        <v>0</v>
      </c>
      <c r="AD176" s="61">
        <v>0</v>
      </c>
      <c r="AE176" s="61">
        <v>0</v>
      </c>
      <c r="AF176" s="61">
        <f t="shared" si="10"/>
        <v>0</v>
      </c>
      <c r="AG176" s="61">
        <v>0</v>
      </c>
      <c r="AH176" s="61">
        <v>0</v>
      </c>
      <c r="AI176" s="61">
        <f t="shared" si="544"/>
        <v>0</v>
      </c>
      <c r="AJ176" s="61">
        <f t="shared" si="12"/>
        <v>0</v>
      </c>
      <c r="AK176" s="61">
        <f t="shared" ref="AK176:AQ176" si="1111">I176-P176-W176-AD176</f>
        <v>0</v>
      </c>
      <c r="AL176" s="61">
        <f t="shared" si="1111"/>
        <v>0</v>
      </c>
      <c r="AM176" s="61">
        <f t="shared" si="1111"/>
        <v>0</v>
      </c>
      <c r="AN176" s="61">
        <f t="shared" si="1111"/>
        <v>0</v>
      </c>
      <c r="AO176" s="61">
        <f t="shared" si="1111"/>
        <v>0</v>
      </c>
      <c r="AP176" s="61">
        <f t="shared" si="1111"/>
        <v>0</v>
      </c>
      <c r="AQ176" s="61">
        <f t="shared" si="1111"/>
        <v>0</v>
      </c>
      <c r="AR176" s="62"/>
      <c r="AS176" s="62"/>
      <c r="AT176" s="62"/>
      <c r="AU176" s="62"/>
      <c r="AV176" s="62"/>
      <c r="AW176" s="62"/>
      <c r="AX176" s="66"/>
      <c r="AY176" s="40"/>
      <c r="AZ176" s="41"/>
      <c r="BA176" s="41"/>
      <c r="BB176" s="41"/>
      <c r="BC176" s="41"/>
      <c r="BD176" s="41"/>
      <c r="BE176" s="41"/>
      <c r="BF176" s="41"/>
      <c r="BG176" s="41"/>
      <c r="BH176" s="41"/>
      <c r="BI176" s="41"/>
      <c r="BJ176" s="41"/>
      <c r="BK176" s="41"/>
      <c r="BL176" s="41"/>
      <c r="BM176" s="41"/>
      <c r="BN176" s="41"/>
      <c r="BO176" s="41"/>
      <c r="BP176" s="41"/>
      <c r="BQ176" s="41"/>
      <c r="BR176" s="41"/>
    </row>
    <row r="177" spans="1:70" ht="24.75" hidden="1" customHeight="1">
      <c r="A177" s="42">
        <v>2023</v>
      </c>
      <c r="B177" s="43">
        <v>8309</v>
      </c>
      <c r="C177" s="44" t="s">
        <v>60</v>
      </c>
      <c r="D177" s="43">
        <v>5000</v>
      </c>
      <c r="E177" s="43">
        <v>5400</v>
      </c>
      <c r="F177" s="43"/>
      <c r="G177" s="43"/>
      <c r="H177" s="45" t="str">
        <f>VLOOKUP(E177,COG!$B$2:$C$858,2,FALSE)</f>
        <v>Vehículos y equipo de transporte</v>
      </c>
      <c r="I177" s="46">
        <f t="shared" ref="I177:J177" si="1112">I178</f>
        <v>0</v>
      </c>
      <c r="J177" s="46">
        <f t="shared" si="1112"/>
        <v>0</v>
      </c>
      <c r="K177" s="46">
        <f t="shared" si="1"/>
        <v>0</v>
      </c>
      <c r="L177" s="46">
        <f t="shared" ref="L177:M177" si="1113">L178</f>
        <v>0</v>
      </c>
      <c r="M177" s="46">
        <f t="shared" si="1113"/>
        <v>0</v>
      </c>
      <c r="N177" s="46">
        <f t="shared" si="533"/>
        <v>0</v>
      </c>
      <c r="O177" s="46">
        <f t="shared" si="3"/>
        <v>0</v>
      </c>
      <c r="P177" s="46">
        <f t="shared" ref="P177:Q177" si="1114">P178</f>
        <v>0</v>
      </c>
      <c r="Q177" s="46">
        <f t="shared" si="1114"/>
        <v>0</v>
      </c>
      <c r="R177" s="46">
        <f t="shared" si="4"/>
        <v>0</v>
      </c>
      <c r="S177" s="46">
        <f t="shared" ref="S177:T177" si="1115">S178</f>
        <v>0</v>
      </c>
      <c r="T177" s="46">
        <f t="shared" si="1115"/>
        <v>0</v>
      </c>
      <c r="U177" s="46">
        <f t="shared" si="536"/>
        <v>0</v>
      </c>
      <c r="V177" s="46">
        <f t="shared" si="6"/>
        <v>0</v>
      </c>
      <c r="W177" s="46">
        <f t="shared" ref="W177:X177" si="1116">W178</f>
        <v>0</v>
      </c>
      <c r="X177" s="46">
        <f t="shared" si="1116"/>
        <v>0</v>
      </c>
      <c r="Y177" s="46">
        <f t="shared" si="538"/>
        <v>0</v>
      </c>
      <c r="Z177" s="46">
        <f t="shared" ref="Z177:AA177" si="1117">Z178</f>
        <v>0</v>
      </c>
      <c r="AA177" s="46">
        <f t="shared" si="1117"/>
        <v>0</v>
      </c>
      <c r="AB177" s="46">
        <f t="shared" si="540"/>
        <v>0</v>
      </c>
      <c r="AC177" s="46">
        <f t="shared" si="541"/>
        <v>0</v>
      </c>
      <c r="AD177" s="46">
        <f t="shared" ref="AD177:AE177" si="1118">AD178</f>
        <v>0</v>
      </c>
      <c r="AE177" s="46">
        <f t="shared" si="1118"/>
        <v>0</v>
      </c>
      <c r="AF177" s="46">
        <f t="shared" si="10"/>
        <v>0</v>
      </c>
      <c r="AG177" s="46">
        <f t="shared" ref="AG177:AH177" si="1119">AG178</f>
        <v>0</v>
      </c>
      <c r="AH177" s="46">
        <f t="shared" si="1119"/>
        <v>0</v>
      </c>
      <c r="AI177" s="46">
        <f t="shared" si="544"/>
        <v>0</v>
      </c>
      <c r="AJ177" s="46">
        <f t="shared" si="12"/>
        <v>0</v>
      </c>
      <c r="AK177" s="46">
        <f t="shared" ref="AK177:AQ177" si="1120">I177-P177-W177-AD177</f>
        <v>0</v>
      </c>
      <c r="AL177" s="46">
        <f t="shared" si="1120"/>
        <v>0</v>
      </c>
      <c r="AM177" s="46">
        <f t="shared" si="1120"/>
        <v>0</v>
      </c>
      <c r="AN177" s="46">
        <f t="shared" si="1120"/>
        <v>0</v>
      </c>
      <c r="AO177" s="46">
        <f t="shared" si="1120"/>
        <v>0</v>
      </c>
      <c r="AP177" s="46">
        <f t="shared" si="1120"/>
        <v>0</v>
      </c>
      <c r="AQ177" s="46">
        <f t="shared" si="1120"/>
        <v>0</v>
      </c>
      <c r="AR177" s="47"/>
      <c r="AS177" s="47"/>
      <c r="AT177" s="47"/>
      <c r="AU177" s="47"/>
      <c r="AV177" s="47"/>
      <c r="AW177" s="47"/>
      <c r="AX177" s="48"/>
      <c r="AY177" s="40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</row>
    <row r="178" spans="1:70" ht="24.75" hidden="1" customHeight="1">
      <c r="A178" s="49">
        <v>2023</v>
      </c>
      <c r="B178" s="50">
        <v>8309</v>
      </c>
      <c r="C178" s="51" t="s">
        <v>60</v>
      </c>
      <c r="D178" s="50">
        <v>5000</v>
      </c>
      <c r="E178" s="50">
        <v>5400</v>
      </c>
      <c r="F178" s="50">
        <v>541</v>
      </c>
      <c r="G178" s="50"/>
      <c r="H178" s="52" t="str">
        <f>VLOOKUP(F178,COG!$B$2:$C$858,2,FALSE)</f>
        <v>Vehículos y equipo terrestre</v>
      </c>
      <c r="I178" s="53">
        <f t="shared" ref="I178:J178" si="1121">I179</f>
        <v>0</v>
      </c>
      <c r="J178" s="53">
        <f t="shared" si="1121"/>
        <v>0</v>
      </c>
      <c r="K178" s="53">
        <f t="shared" si="1"/>
        <v>0</v>
      </c>
      <c r="L178" s="53">
        <f t="shared" ref="L178:M178" si="1122">L179</f>
        <v>0</v>
      </c>
      <c r="M178" s="53">
        <f t="shared" si="1122"/>
        <v>0</v>
      </c>
      <c r="N178" s="53">
        <f t="shared" si="533"/>
        <v>0</v>
      </c>
      <c r="O178" s="53">
        <f t="shared" si="3"/>
        <v>0</v>
      </c>
      <c r="P178" s="53">
        <f t="shared" ref="P178:Q178" si="1123">P179</f>
        <v>0</v>
      </c>
      <c r="Q178" s="53">
        <f t="shared" si="1123"/>
        <v>0</v>
      </c>
      <c r="R178" s="53">
        <f t="shared" si="4"/>
        <v>0</v>
      </c>
      <c r="S178" s="53">
        <f t="shared" ref="S178:T178" si="1124">S179</f>
        <v>0</v>
      </c>
      <c r="T178" s="53">
        <f t="shared" si="1124"/>
        <v>0</v>
      </c>
      <c r="U178" s="53">
        <f t="shared" si="536"/>
        <v>0</v>
      </c>
      <c r="V178" s="53">
        <f t="shared" si="6"/>
        <v>0</v>
      </c>
      <c r="W178" s="53">
        <f t="shared" ref="W178:X178" si="1125">W179</f>
        <v>0</v>
      </c>
      <c r="X178" s="53">
        <f t="shared" si="1125"/>
        <v>0</v>
      </c>
      <c r="Y178" s="53">
        <f t="shared" si="538"/>
        <v>0</v>
      </c>
      <c r="Z178" s="53">
        <f t="shared" ref="Z178:AA178" si="1126">Z179</f>
        <v>0</v>
      </c>
      <c r="AA178" s="53">
        <f t="shared" si="1126"/>
        <v>0</v>
      </c>
      <c r="AB178" s="53">
        <f t="shared" si="540"/>
        <v>0</v>
      </c>
      <c r="AC178" s="53">
        <f t="shared" si="541"/>
        <v>0</v>
      </c>
      <c r="AD178" s="53">
        <f t="shared" ref="AD178:AE178" si="1127">AD179</f>
        <v>0</v>
      </c>
      <c r="AE178" s="53">
        <f t="shared" si="1127"/>
        <v>0</v>
      </c>
      <c r="AF178" s="53">
        <f t="shared" si="10"/>
        <v>0</v>
      </c>
      <c r="AG178" s="53">
        <f t="shared" ref="AG178:AH178" si="1128">AG179</f>
        <v>0</v>
      </c>
      <c r="AH178" s="53">
        <f t="shared" si="1128"/>
        <v>0</v>
      </c>
      <c r="AI178" s="53">
        <f t="shared" si="544"/>
        <v>0</v>
      </c>
      <c r="AJ178" s="53">
        <f t="shared" si="12"/>
        <v>0</v>
      </c>
      <c r="AK178" s="53">
        <f t="shared" ref="AK178:AQ178" si="1129">I178-P178-W178-AD178</f>
        <v>0</v>
      </c>
      <c r="AL178" s="53">
        <f t="shared" si="1129"/>
        <v>0</v>
      </c>
      <c r="AM178" s="53">
        <f t="shared" si="1129"/>
        <v>0</v>
      </c>
      <c r="AN178" s="53">
        <f t="shared" si="1129"/>
        <v>0</v>
      </c>
      <c r="AO178" s="53">
        <f t="shared" si="1129"/>
        <v>0</v>
      </c>
      <c r="AP178" s="53">
        <f t="shared" si="1129"/>
        <v>0</v>
      </c>
      <c r="AQ178" s="53">
        <f t="shared" si="1129"/>
        <v>0</v>
      </c>
      <c r="AR178" s="54"/>
      <c r="AS178" s="54"/>
      <c r="AT178" s="54"/>
      <c r="AU178" s="54"/>
      <c r="AV178" s="54"/>
      <c r="AW178" s="54"/>
      <c r="AX178" s="69"/>
      <c r="AY178" s="40"/>
      <c r="AZ178" s="41"/>
      <c r="BA178" s="41"/>
      <c r="BB178" s="41"/>
      <c r="BC178" s="41"/>
      <c r="BD178" s="41"/>
      <c r="BE178" s="41"/>
      <c r="BF178" s="41"/>
      <c r="BG178" s="41"/>
      <c r="BH178" s="41"/>
      <c r="BI178" s="41"/>
      <c r="BJ178" s="41"/>
      <c r="BK178" s="41"/>
      <c r="BL178" s="41"/>
      <c r="BM178" s="41"/>
      <c r="BN178" s="41"/>
      <c r="BO178" s="41"/>
      <c r="BP178" s="41"/>
      <c r="BQ178" s="41"/>
      <c r="BR178" s="41"/>
    </row>
    <row r="179" spans="1:70" ht="29.25" hidden="1" customHeight="1">
      <c r="A179" s="57">
        <v>2023</v>
      </c>
      <c r="B179" s="58">
        <v>8309</v>
      </c>
      <c r="C179" s="59" t="s">
        <v>60</v>
      </c>
      <c r="D179" s="58">
        <v>5000</v>
      </c>
      <c r="E179" s="58">
        <v>5400</v>
      </c>
      <c r="F179" s="58">
        <v>541</v>
      </c>
      <c r="G179" s="58">
        <v>54101</v>
      </c>
      <c r="H179" s="60" t="str">
        <f>VLOOKUP(G179,COG!$B$2:$C$858,2,FALSE)</f>
        <v>Vehículos y equipo terrestres, para la ejecución de programas
de seguridad pública y nacional</v>
      </c>
      <c r="I179" s="61">
        <v>0</v>
      </c>
      <c r="J179" s="61">
        <v>0</v>
      </c>
      <c r="K179" s="61">
        <f t="shared" si="1"/>
        <v>0</v>
      </c>
      <c r="L179" s="61">
        <v>0</v>
      </c>
      <c r="M179" s="61">
        <v>0</v>
      </c>
      <c r="N179" s="61">
        <f t="shared" si="533"/>
        <v>0</v>
      </c>
      <c r="O179" s="61">
        <f t="shared" si="3"/>
        <v>0</v>
      </c>
      <c r="P179" s="61">
        <v>0</v>
      </c>
      <c r="Q179" s="61">
        <v>0</v>
      </c>
      <c r="R179" s="61">
        <f t="shared" si="4"/>
        <v>0</v>
      </c>
      <c r="S179" s="61">
        <v>0</v>
      </c>
      <c r="T179" s="61">
        <v>0</v>
      </c>
      <c r="U179" s="61">
        <f t="shared" si="536"/>
        <v>0</v>
      </c>
      <c r="V179" s="61">
        <f t="shared" si="6"/>
        <v>0</v>
      </c>
      <c r="W179" s="61">
        <v>0</v>
      </c>
      <c r="X179" s="61">
        <v>0</v>
      </c>
      <c r="Y179" s="61">
        <f t="shared" si="538"/>
        <v>0</v>
      </c>
      <c r="Z179" s="61">
        <v>0</v>
      </c>
      <c r="AA179" s="61">
        <v>0</v>
      </c>
      <c r="AB179" s="61">
        <f t="shared" si="540"/>
        <v>0</v>
      </c>
      <c r="AC179" s="61">
        <f t="shared" si="541"/>
        <v>0</v>
      </c>
      <c r="AD179" s="61">
        <v>0</v>
      </c>
      <c r="AE179" s="61">
        <v>0</v>
      </c>
      <c r="AF179" s="61">
        <f t="shared" si="10"/>
        <v>0</v>
      </c>
      <c r="AG179" s="61">
        <v>0</v>
      </c>
      <c r="AH179" s="61">
        <v>0</v>
      </c>
      <c r="AI179" s="61">
        <f t="shared" si="544"/>
        <v>0</v>
      </c>
      <c r="AJ179" s="61">
        <f t="shared" si="12"/>
        <v>0</v>
      </c>
      <c r="AK179" s="61">
        <f t="shared" ref="AK179:AQ179" si="1130">I179-P179-W179-AD179</f>
        <v>0</v>
      </c>
      <c r="AL179" s="61">
        <f t="shared" si="1130"/>
        <v>0</v>
      </c>
      <c r="AM179" s="61">
        <f t="shared" si="1130"/>
        <v>0</v>
      </c>
      <c r="AN179" s="61">
        <f t="shared" si="1130"/>
        <v>0</v>
      </c>
      <c r="AO179" s="61">
        <f t="shared" si="1130"/>
        <v>0</v>
      </c>
      <c r="AP179" s="61">
        <f t="shared" si="1130"/>
        <v>0</v>
      </c>
      <c r="AQ179" s="61">
        <f t="shared" si="1130"/>
        <v>0</v>
      </c>
      <c r="AR179" s="62"/>
      <c r="AS179" s="62"/>
      <c r="AT179" s="62"/>
      <c r="AU179" s="62"/>
      <c r="AV179" s="62"/>
      <c r="AW179" s="62"/>
      <c r="AX179" s="66"/>
      <c r="AY179" s="40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</row>
    <row r="180" spans="1:70" ht="24.75" hidden="1" customHeight="1">
      <c r="A180" s="42">
        <v>2023</v>
      </c>
      <c r="B180" s="43">
        <v>8309</v>
      </c>
      <c r="C180" s="44" t="s">
        <v>60</v>
      </c>
      <c r="D180" s="43">
        <v>5000</v>
      </c>
      <c r="E180" s="43">
        <v>5600</v>
      </c>
      <c r="F180" s="43"/>
      <c r="G180" s="43"/>
      <c r="H180" s="45" t="str">
        <f>VLOOKUP(E180,COG!$B$2:$C$858,2,FALSE)</f>
        <v>Maquinaria, otros equipos y herramientas</v>
      </c>
      <c r="I180" s="46">
        <f t="shared" ref="I180:J180" si="1131">I181</f>
        <v>0</v>
      </c>
      <c r="J180" s="46">
        <f t="shared" si="1131"/>
        <v>0</v>
      </c>
      <c r="K180" s="46">
        <f t="shared" si="1"/>
        <v>0</v>
      </c>
      <c r="L180" s="46">
        <f t="shared" ref="L180:M180" si="1132">L181</f>
        <v>0</v>
      </c>
      <c r="M180" s="46">
        <f t="shared" si="1132"/>
        <v>0</v>
      </c>
      <c r="N180" s="46">
        <f t="shared" si="533"/>
        <v>0</v>
      </c>
      <c r="O180" s="46">
        <f t="shared" si="3"/>
        <v>0</v>
      </c>
      <c r="P180" s="46">
        <f t="shared" ref="P180:Q180" si="1133">P181</f>
        <v>0</v>
      </c>
      <c r="Q180" s="46">
        <f t="shared" si="1133"/>
        <v>0</v>
      </c>
      <c r="R180" s="46">
        <f t="shared" si="4"/>
        <v>0</v>
      </c>
      <c r="S180" s="46">
        <f t="shared" ref="S180:T180" si="1134">S181</f>
        <v>0</v>
      </c>
      <c r="T180" s="46">
        <f t="shared" si="1134"/>
        <v>0</v>
      </c>
      <c r="U180" s="46">
        <f t="shared" si="536"/>
        <v>0</v>
      </c>
      <c r="V180" s="46">
        <f t="shared" si="6"/>
        <v>0</v>
      </c>
      <c r="W180" s="46">
        <f t="shared" ref="W180:X180" si="1135">W181</f>
        <v>0</v>
      </c>
      <c r="X180" s="46">
        <f t="shared" si="1135"/>
        <v>0</v>
      </c>
      <c r="Y180" s="46">
        <f t="shared" si="538"/>
        <v>0</v>
      </c>
      <c r="Z180" s="46">
        <f t="shared" ref="Z180:AA180" si="1136">Z181</f>
        <v>0</v>
      </c>
      <c r="AA180" s="46">
        <f t="shared" si="1136"/>
        <v>0</v>
      </c>
      <c r="AB180" s="46">
        <f t="shared" si="540"/>
        <v>0</v>
      </c>
      <c r="AC180" s="46">
        <f t="shared" si="541"/>
        <v>0</v>
      </c>
      <c r="AD180" s="46">
        <f t="shared" ref="AD180:AE180" si="1137">AD181</f>
        <v>0</v>
      </c>
      <c r="AE180" s="46">
        <f t="shared" si="1137"/>
        <v>0</v>
      </c>
      <c r="AF180" s="46">
        <f t="shared" si="10"/>
        <v>0</v>
      </c>
      <c r="AG180" s="46">
        <f t="shared" ref="AG180:AH180" si="1138">AG181</f>
        <v>0</v>
      </c>
      <c r="AH180" s="46">
        <f t="shared" si="1138"/>
        <v>0</v>
      </c>
      <c r="AI180" s="46">
        <f t="shared" si="544"/>
        <v>0</v>
      </c>
      <c r="AJ180" s="46">
        <f t="shared" si="12"/>
        <v>0</v>
      </c>
      <c r="AK180" s="46">
        <f t="shared" ref="AK180:AL180" si="1139">AK181</f>
        <v>0</v>
      </c>
      <c r="AL180" s="46">
        <f t="shared" si="1139"/>
        <v>0</v>
      </c>
      <c r="AM180" s="46">
        <f>K180-R180-Y180-AF180</f>
        <v>0</v>
      </c>
      <c r="AN180" s="46">
        <f t="shared" ref="AN180:AO180" si="1140">AN181</f>
        <v>0</v>
      </c>
      <c r="AO180" s="46">
        <f t="shared" si="1140"/>
        <v>0</v>
      </c>
      <c r="AP180" s="46">
        <f t="shared" ref="AP180:AQ180" si="1141">N180-U180-AB180-AI180</f>
        <v>0</v>
      </c>
      <c r="AQ180" s="46">
        <f t="shared" si="1141"/>
        <v>0</v>
      </c>
      <c r="AR180" s="47"/>
      <c r="AS180" s="47"/>
      <c r="AT180" s="47"/>
      <c r="AU180" s="47"/>
      <c r="AV180" s="47"/>
      <c r="AW180" s="47"/>
      <c r="AX180" s="48"/>
      <c r="AY180" s="40"/>
      <c r="AZ180" s="41"/>
      <c r="BA180" s="41"/>
      <c r="BB180" s="41"/>
      <c r="BC180" s="41"/>
      <c r="BD180" s="41"/>
      <c r="BE180" s="41"/>
      <c r="BF180" s="41"/>
      <c r="BG180" s="41"/>
      <c r="BH180" s="41"/>
      <c r="BI180" s="41"/>
      <c r="BJ180" s="41"/>
      <c r="BK180" s="41"/>
      <c r="BL180" s="41"/>
      <c r="BM180" s="41"/>
      <c r="BN180" s="41"/>
      <c r="BO180" s="41"/>
      <c r="BP180" s="41"/>
      <c r="BQ180" s="41"/>
      <c r="BR180" s="41"/>
    </row>
    <row r="181" spans="1:70" ht="24.75" hidden="1" customHeight="1">
      <c r="A181" s="49">
        <v>2023</v>
      </c>
      <c r="B181" s="50">
        <v>8309</v>
      </c>
      <c r="C181" s="51" t="s">
        <v>60</v>
      </c>
      <c r="D181" s="50">
        <v>5000</v>
      </c>
      <c r="E181" s="50">
        <v>5600</v>
      </c>
      <c r="F181" s="50">
        <v>565</v>
      </c>
      <c r="G181" s="50"/>
      <c r="H181" s="52" t="str">
        <f>VLOOKUP(F181,COG!$B$2:$C$858,2,FALSE)</f>
        <v>Equipo de comunicación y telecomunicación.</v>
      </c>
      <c r="I181" s="53">
        <f t="shared" ref="I181:J181" si="1142">I182</f>
        <v>0</v>
      </c>
      <c r="J181" s="53">
        <f t="shared" si="1142"/>
        <v>0</v>
      </c>
      <c r="K181" s="53">
        <f t="shared" si="1"/>
        <v>0</v>
      </c>
      <c r="L181" s="53">
        <f t="shared" ref="L181:M181" si="1143">L182</f>
        <v>0</v>
      </c>
      <c r="M181" s="53">
        <f t="shared" si="1143"/>
        <v>0</v>
      </c>
      <c r="N181" s="53">
        <f t="shared" si="533"/>
        <v>0</v>
      </c>
      <c r="O181" s="53">
        <f t="shared" si="3"/>
        <v>0</v>
      </c>
      <c r="P181" s="53">
        <f t="shared" ref="P181:Q181" si="1144">P182</f>
        <v>0</v>
      </c>
      <c r="Q181" s="53">
        <f t="shared" si="1144"/>
        <v>0</v>
      </c>
      <c r="R181" s="53">
        <f t="shared" si="4"/>
        <v>0</v>
      </c>
      <c r="S181" s="53">
        <f t="shared" ref="S181:T181" si="1145">S182</f>
        <v>0</v>
      </c>
      <c r="T181" s="53">
        <f t="shared" si="1145"/>
        <v>0</v>
      </c>
      <c r="U181" s="53">
        <f t="shared" si="536"/>
        <v>0</v>
      </c>
      <c r="V181" s="53">
        <f t="shared" si="6"/>
        <v>0</v>
      </c>
      <c r="W181" s="53">
        <f t="shared" ref="W181:X181" si="1146">W182</f>
        <v>0</v>
      </c>
      <c r="X181" s="53">
        <f t="shared" si="1146"/>
        <v>0</v>
      </c>
      <c r="Y181" s="53">
        <f t="shared" si="538"/>
        <v>0</v>
      </c>
      <c r="Z181" s="53">
        <f t="shared" ref="Z181:AA181" si="1147">Z182</f>
        <v>0</v>
      </c>
      <c r="AA181" s="53">
        <f t="shared" si="1147"/>
        <v>0</v>
      </c>
      <c r="AB181" s="53">
        <f t="shared" si="540"/>
        <v>0</v>
      </c>
      <c r="AC181" s="53">
        <f t="shared" si="541"/>
        <v>0</v>
      </c>
      <c r="AD181" s="53">
        <f t="shared" ref="AD181:AE181" si="1148">AD182</f>
        <v>0</v>
      </c>
      <c r="AE181" s="53">
        <f t="shared" si="1148"/>
        <v>0</v>
      </c>
      <c r="AF181" s="53">
        <f t="shared" si="10"/>
        <v>0</v>
      </c>
      <c r="AG181" s="53">
        <f t="shared" ref="AG181:AH181" si="1149">AG182</f>
        <v>0</v>
      </c>
      <c r="AH181" s="53">
        <f t="shared" si="1149"/>
        <v>0</v>
      </c>
      <c r="AI181" s="53">
        <f t="shared" si="544"/>
        <v>0</v>
      </c>
      <c r="AJ181" s="53">
        <f t="shared" si="12"/>
        <v>0</v>
      </c>
      <c r="AK181" s="53">
        <f t="shared" ref="AK181:AQ181" si="1150">I181-P181-W181-AD181</f>
        <v>0</v>
      </c>
      <c r="AL181" s="53">
        <f t="shared" si="1150"/>
        <v>0</v>
      </c>
      <c r="AM181" s="53">
        <f t="shared" si="1150"/>
        <v>0</v>
      </c>
      <c r="AN181" s="53">
        <f t="shared" si="1150"/>
        <v>0</v>
      </c>
      <c r="AO181" s="53">
        <f t="shared" si="1150"/>
        <v>0</v>
      </c>
      <c r="AP181" s="53">
        <f t="shared" si="1150"/>
        <v>0</v>
      </c>
      <c r="AQ181" s="53">
        <f t="shared" si="1150"/>
        <v>0</v>
      </c>
      <c r="AR181" s="54"/>
      <c r="AS181" s="54"/>
      <c r="AT181" s="54"/>
      <c r="AU181" s="54"/>
      <c r="AV181" s="54"/>
      <c r="AW181" s="54"/>
      <c r="AX181" s="69"/>
      <c r="AY181" s="40"/>
      <c r="AZ181" s="41"/>
      <c r="BA181" s="41"/>
      <c r="BB181" s="41"/>
      <c r="BC181" s="41"/>
      <c r="BD181" s="41"/>
      <c r="BE181" s="41"/>
      <c r="BF181" s="41"/>
      <c r="BG181" s="41"/>
      <c r="BH181" s="41"/>
      <c r="BI181" s="41"/>
      <c r="BJ181" s="41"/>
      <c r="BK181" s="41"/>
      <c r="BL181" s="41"/>
      <c r="BM181" s="41"/>
      <c r="BN181" s="41"/>
      <c r="BO181" s="41"/>
      <c r="BP181" s="41"/>
      <c r="BQ181" s="41"/>
      <c r="BR181" s="41"/>
    </row>
    <row r="182" spans="1:70" ht="24.75" hidden="1" customHeight="1">
      <c r="A182" s="57">
        <v>2023</v>
      </c>
      <c r="B182" s="58">
        <v>8309</v>
      </c>
      <c r="C182" s="59" t="s">
        <v>60</v>
      </c>
      <c r="D182" s="58">
        <v>5000</v>
      </c>
      <c r="E182" s="58">
        <v>5600</v>
      </c>
      <c r="F182" s="58">
        <v>565</v>
      </c>
      <c r="G182" s="58">
        <v>56501</v>
      </c>
      <c r="H182" s="60" t="str">
        <f>VLOOKUP(G182,COG!$B$2:$C$858,2,FALSE)</f>
        <v>Equipos y aparatos de comunicaciones y telecomunicaciones</v>
      </c>
      <c r="I182" s="61">
        <v>0</v>
      </c>
      <c r="J182" s="61">
        <v>0</v>
      </c>
      <c r="K182" s="61">
        <f t="shared" si="1"/>
        <v>0</v>
      </c>
      <c r="L182" s="61">
        <v>0</v>
      </c>
      <c r="M182" s="61">
        <v>0</v>
      </c>
      <c r="N182" s="61">
        <f t="shared" si="533"/>
        <v>0</v>
      </c>
      <c r="O182" s="61">
        <f t="shared" si="3"/>
        <v>0</v>
      </c>
      <c r="P182" s="61">
        <v>0</v>
      </c>
      <c r="Q182" s="61">
        <v>0</v>
      </c>
      <c r="R182" s="61">
        <f t="shared" si="4"/>
        <v>0</v>
      </c>
      <c r="S182" s="61">
        <v>0</v>
      </c>
      <c r="T182" s="61">
        <v>0</v>
      </c>
      <c r="U182" s="61">
        <f t="shared" si="536"/>
        <v>0</v>
      </c>
      <c r="V182" s="61">
        <f t="shared" si="6"/>
        <v>0</v>
      </c>
      <c r="W182" s="61">
        <v>0</v>
      </c>
      <c r="X182" s="61">
        <v>0</v>
      </c>
      <c r="Y182" s="61">
        <f t="shared" si="538"/>
        <v>0</v>
      </c>
      <c r="Z182" s="61">
        <v>0</v>
      </c>
      <c r="AA182" s="61">
        <v>0</v>
      </c>
      <c r="AB182" s="61">
        <f t="shared" si="540"/>
        <v>0</v>
      </c>
      <c r="AC182" s="61">
        <f t="shared" si="541"/>
        <v>0</v>
      </c>
      <c r="AD182" s="61">
        <v>0</v>
      </c>
      <c r="AE182" s="61">
        <v>0</v>
      </c>
      <c r="AF182" s="61">
        <f t="shared" si="10"/>
        <v>0</v>
      </c>
      <c r="AG182" s="61">
        <v>0</v>
      </c>
      <c r="AH182" s="61">
        <v>0</v>
      </c>
      <c r="AI182" s="61">
        <f t="shared" si="544"/>
        <v>0</v>
      </c>
      <c r="AJ182" s="61">
        <f t="shared" si="12"/>
        <v>0</v>
      </c>
      <c r="AK182" s="61">
        <f t="shared" ref="AK182:AQ182" si="1151">I182-P182-W182-AD182</f>
        <v>0</v>
      </c>
      <c r="AL182" s="61">
        <f t="shared" si="1151"/>
        <v>0</v>
      </c>
      <c r="AM182" s="61">
        <f t="shared" si="1151"/>
        <v>0</v>
      </c>
      <c r="AN182" s="61">
        <f t="shared" si="1151"/>
        <v>0</v>
      </c>
      <c r="AO182" s="61">
        <f t="shared" si="1151"/>
        <v>0</v>
      </c>
      <c r="AP182" s="61">
        <f t="shared" si="1151"/>
        <v>0</v>
      </c>
      <c r="AQ182" s="61">
        <f t="shared" si="1151"/>
        <v>0</v>
      </c>
      <c r="AR182" s="62"/>
      <c r="AS182" s="62"/>
      <c r="AT182" s="62"/>
      <c r="AU182" s="62"/>
      <c r="AV182" s="62"/>
      <c r="AW182" s="62"/>
      <c r="AX182" s="66"/>
      <c r="AY182" s="40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</row>
    <row r="183" spans="1:70" ht="24.75" hidden="1" customHeight="1">
      <c r="A183" s="42">
        <v>2023</v>
      </c>
      <c r="B183" s="43">
        <v>8309</v>
      </c>
      <c r="C183" s="44" t="s">
        <v>60</v>
      </c>
      <c r="D183" s="43">
        <v>5000</v>
      </c>
      <c r="E183" s="43">
        <v>5900</v>
      </c>
      <c r="F183" s="43"/>
      <c r="G183" s="43"/>
      <c r="H183" s="45" t="str">
        <f>VLOOKUP(E183,COG!$B$2:$C$858,2,FALSE)</f>
        <v>Activos intangibles.</v>
      </c>
      <c r="I183" s="46">
        <f t="shared" ref="I183:J183" si="1152">I184+I186</f>
        <v>0</v>
      </c>
      <c r="J183" s="46">
        <f t="shared" si="1152"/>
        <v>0</v>
      </c>
      <c r="K183" s="46">
        <f t="shared" si="1"/>
        <v>0</v>
      </c>
      <c r="L183" s="46">
        <f t="shared" ref="L183:M183" si="1153">L184+L186</f>
        <v>0</v>
      </c>
      <c r="M183" s="46">
        <f t="shared" si="1153"/>
        <v>0</v>
      </c>
      <c r="N183" s="46">
        <f t="shared" si="533"/>
        <v>0</v>
      </c>
      <c r="O183" s="46">
        <f t="shared" si="3"/>
        <v>0</v>
      </c>
      <c r="P183" s="46">
        <f t="shared" ref="P183:Q183" si="1154">P184+P186</f>
        <v>0</v>
      </c>
      <c r="Q183" s="46">
        <f t="shared" si="1154"/>
        <v>0</v>
      </c>
      <c r="R183" s="46">
        <f t="shared" si="4"/>
        <v>0</v>
      </c>
      <c r="S183" s="46">
        <f t="shared" ref="S183:T183" si="1155">S184+S186</f>
        <v>0</v>
      </c>
      <c r="T183" s="46">
        <f t="shared" si="1155"/>
        <v>0</v>
      </c>
      <c r="U183" s="46">
        <f t="shared" si="536"/>
        <v>0</v>
      </c>
      <c r="V183" s="46">
        <f t="shared" si="6"/>
        <v>0</v>
      </c>
      <c r="W183" s="46">
        <f t="shared" ref="W183:X183" si="1156">W184+W186</f>
        <v>0</v>
      </c>
      <c r="X183" s="46">
        <f t="shared" si="1156"/>
        <v>0</v>
      </c>
      <c r="Y183" s="46">
        <f t="shared" si="538"/>
        <v>0</v>
      </c>
      <c r="Z183" s="46">
        <f t="shared" ref="Z183:AA183" si="1157">Z184+Z186</f>
        <v>0</v>
      </c>
      <c r="AA183" s="46">
        <f t="shared" si="1157"/>
        <v>0</v>
      </c>
      <c r="AB183" s="46">
        <f t="shared" si="540"/>
        <v>0</v>
      </c>
      <c r="AC183" s="46">
        <f t="shared" si="541"/>
        <v>0</v>
      </c>
      <c r="AD183" s="46">
        <f t="shared" ref="AD183:AE183" si="1158">AD184+AD186</f>
        <v>0</v>
      </c>
      <c r="AE183" s="46">
        <f t="shared" si="1158"/>
        <v>0</v>
      </c>
      <c r="AF183" s="46">
        <f t="shared" si="10"/>
        <v>0</v>
      </c>
      <c r="AG183" s="46">
        <f t="shared" ref="AG183:AH183" si="1159">AG184+AG186</f>
        <v>0</v>
      </c>
      <c r="AH183" s="46">
        <f t="shared" si="1159"/>
        <v>0</v>
      </c>
      <c r="AI183" s="46">
        <f t="shared" si="544"/>
        <v>0</v>
      </c>
      <c r="AJ183" s="46">
        <f t="shared" si="12"/>
        <v>0</v>
      </c>
      <c r="AK183" s="46">
        <f t="shared" ref="AK183:AL183" si="1160">AK184+AK186</f>
        <v>0</v>
      </c>
      <c r="AL183" s="46">
        <f t="shared" si="1160"/>
        <v>0</v>
      </c>
      <c r="AM183" s="46">
        <f>K183-R183-Y183-AF183</f>
        <v>0</v>
      </c>
      <c r="AN183" s="46">
        <f t="shared" ref="AN183:AO183" si="1161">AN184+AN186</f>
        <v>0</v>
      </c>
      <c r="AO183" s="46">
        <f t="shared" si="1161"/>
        <v>0</v>
      </c>
      <c r="AP183" s="46">
        <f t="shared" ref="AP183:AQ183" si="1162">N183-U183-AB183-AI183</f>
        <v>0</v>
      </c>
      <c r="AQ183" s="46">
        <f t="shared" si="1162"/>
        <v>0</v>
      </c>
      <c r="AR183" s="47"/>
      <c r="AS183" s="47"/>
      <c r="AT183" s="47"/>
      <c r="AU183" s="47"/>
      <c r="AV183" s="47"/>
      <c r="AW183" s="47"/>
      <c r="AX183" s="48"/>
      <c r="AY183" s="40"/>
      <c r="AZ183" s="41"/>
      <c r="BA183" s="41"/>
      <c r="BB183" s="41"/>
      <c r="BC183" s="41"/>
      <c r="BD183" s="41"/>
      <c r="BE183" s="41"/>
      <c r="BF183" s="41"/>
      <c r="BG183" s="41"/>
      <c r="BH183" s="41"/>
      <c r="BI183" s="41"/>
      <c r="BJ183" s="41"/>
      <c r="BK183" s="41"/>
      <c r="BL183" s="41"/>
      <c r="BM183" s="41"/>
      <c r="BN183" s="41"/>
      <c r="BO183" s="41"/>
      <c r="BP183" s="41"/>
      <c r="BQ183" s="41"/>
      <c r="BR183" s="41"/>
    </row>
    <row r="184" spans="1:70" ht="24.75" hidden="1" customHeight="1">
      <c r="A184" s="49">
        <v>2023</v>
      </c>
      <c r="B184" s="50">
        <v>8309</v>
      </c>
      <c r="C184" s="51" t="s">
        <v>60</v>
      </c>
      <c r="D184" s="50">
        <v>5000</v>
      </c>
      <c r="E184" s="50">
        <v>5900</v>
      </c>
      <c r="F184" s="50">
        <v>591</v>
      </c>
      <c r="G184" s="50"/>
      <c r="H184" s="52" t="str">
        <f>VLOOKUP(F184,COG!$B$2:$C$858,2,FALSE)</f>
        <v>Software</v>
      </c>
      <c r="I184" s="53">
        <f t="shared" ref="I184:J184" si="1163">I185</f>
        <v>0</v>
      </c>
      <c r="J184" s="53">
        <f t="shared" si="1163"/>
        <v>0</v>
      </c>
      <c r="K184" s="53">
        <f t="shared" si="1"/>
        <v>0</v>
      </c>
      <c r="L184" s="53">
        <f t="shared" ref="L184:M184" si="1164">L185</f>
        <v>0</v>
      </c>
      <c r="M184" s="53">
        <f t="shared" si="1164"/>
        <v>0</v>
      </c>
      <c r="N184" s="53">
        <f t="shared" si="533"/>
        <v>0</v>
      </c>
      <c r="O184" s="53">
        <f t="shared" si="3"/>
        <v>0</v>
      </c>
      <c r="P184" s="53">
        <f t="shared" ref="P184:Q184" si="1165">P185</f>
        <v>0</v>
      </c>
      <c r="Q184" s="53">
        <f t="shared" si="1165"/>
        <v>0</v>
      </c>
      <c r="R184" s="53">
        <f t="shared" si="4"/>
        <v>0</v>
      </c>
      <c r="S184" s="53">
        <f t="shared" ref="S184:T184" si="1166">S185</f>
        <v>0</v>
      </c>
      <c r="T184" s="53">
        <f t="shared" si="1166"/>
        <v>0</v>
      </c>
      <c r="U184" s="53">
        <f t="shared" si="536"/>
        <v>0</v>
      </c>
      <c r="V184" s="53">
        <f t="shared" si="6"/>
        <v>0</v>
      </c>
      <c r="W184" s="53">
        <f t="shared" ref="W184:X184" si="1167">W185</f>
        <v>0</v>
      </c>
      <c r="X184" s="53">
        <f t="shared" si="1167"/>
        <v>0</v>
      </c>
      <c r="Y184" s="53">
        <f t="shared" si="538"/>
        <v>0</v>
      </c>
      <c r="Z184" s="53">
        <f t="shared" ref="Z184:AA184" si="1168">Z185</f>
        <v>0</v>
      </c>
      <c r="AA184" s="53">
        <f t="shared" si="1168"/>
        <v>0</v>
      </c>
      <c r="AB184" s="53">
        <f t="shared" si="540"/>
        <v>0</v>
      </c>
      <c r="AC184" s="53">
        <f t="shared" si="541"/>
        <v>0</v>
      </c>
      <c r="AD184" s="53">
        <f t="shared" ref="AD184:AE184" si="1169">AD185</f>
        <v>0</v>
      </c>
      <c r="AE184" s="53">
        <f t="shared" si="1169"/>
        <v>0</v>
      </c>
      <c r="AF184" s="53">
        <f t="shared" si="10"/>
        <v>0</v>
      </c>
      <c r="AG184" s="53">
        <f t="shared" ref="AG184:AH184" si="1170">AG185</f>
        <v>0</v>
      </c>
      <c r="AH184" s="53">
        <f t="shared" si="1170"/>
        <v>0</v>
      </c>
      <c r="AI184" s="53">
        <f t="shared" si="544"/>
        <v>0</v>
      </c>
      <c r="AJ184" s="53">
        <f t="shared" si="12"/>
        <v>0</v>
      </c>
      <c r="AK184" s="53">
        <f t="shared" ref="AK184:AQ184" si="1171">I184-P184-W184-AD184</f>
        <v>0</v>
      </c>
      <c r="AL184" s="53">
        <f t="shared" si="1171"/>
        <v>0</v>
      </c>
      <c r="AM184" s="53">
        <f t="shared" si="1171"/>
        <v>0</v>
      </c>
      <c r="AN184" s="53">
        <f t="shared" si="1171"/>
        <v>0</v>
      </c>
      <c r="AO184" s="53">
        <f t="shared" si="1171"/>
        <v>0</v>
      </c>
      <c r="AP184" s="53">
        <f t="shared" si="1171"/>
        <v>0</v>
      </c>
      <c r="AQ184" s="53">
        <f t="shared" si="1171"/>
        <v>0</v>
      </c>
      <c r="AR184" s="54"/>
      <c r="AS184" s="54"/>
      <c r="AT184" s="54"/>
      <c r="AU184" s="54"/>
      <c r="AV184" s="54"/>
      <c r="AW184" s="54"/>
      <c r="AX184" s="69"/>
      <c r="AY184" s="40"/>
      <c r="AZ184" s="41"/>
      <c r="BA184" s="41"/>
      <c r="BB184" s="41"/>
      <c r="BC184" s="41"/>
      <c r="BD184" s="41"/>
      <c r="BE184" s="41"/>
      <c r="BF184" s="41"/>
      <c r="BG184" s="41"/>
      <c r="BH184" s="41"/>
      <c r="BI184" s="41"/>
      <c r="BJ184" s="41"/>
      <c r="BK184" s="41"/>
      <c r="BL184" s="41"/>
      <c r="BM184" s="41"/>
      <c r="BN184" s="41"/>
      <c r="BO184" s="41"/>
      <c r="BP184" s="41"/>
      <c r="BQ184" s="41"/>
      <c r="BR184" s="41"/>
    </row>
    <row r="185" spans="1:70" ht="24.75" hidden="1" customHeight="1">
      <c r="A185" s="57">
        <v>2023</v>
      </c>
      <c r="B185" s="58">
        <v>8309</v>
      </c>
      <c r="C185" s="59" t="s">
        <v>60</v>
      </c>
      <c r="D185" s="58">
        <v>5000</v>
      </c>
      <c r="E185" s="58">
        <v>5900</v>
      </c>
      <c r="F185" s="58">
        <v>591</v>
      </c>
      <c r="G185" s="58">
        <v>59101</v>
      </c>
      <c r="H185" s="60" t="str">
        <f>VLOOKUP(G185,COG!$B$2:$C$858,2,FALSE)</f>
        <v>Software</v>
      </c>
      <c r="I185" s="61">
        <v>0</v>
      </c>
      <c r="J185" s="61">
        <v>0</v>
      </c>
      <c r="K185" s="61">
        <f t="shared" si="1"/>
        <v>0</v>
      </c>
      <c r="L185" s="61">
        <v>0</v>
      </c>
      <c r="M185" s="61">
        <v>0</v>
      </c>
      <c r="N185" s="61">
        <f t="shared" si="533"/>
        <v>0</v>
      </c>
      <c r="O185" s="61">
        <f t="shared" si="3"/>
        <v>0</v>
      </c>
      <c r="P185" s="61">
        <v>0</v>
      </c>
      <c r="Q185" s="61">
        <v>0</v>
      </c>
      <c r="R185" s="61">
        <f t="shared" si="4"/>
        <v>0</v>
      </c>
      <c r="S185" s="61">
        <v>0</v>
      </c>
      <c r="T185" s="61">
        <v>0</v>
      </c>
      <c r="U185" s="61">
        <f t="shared" si="536"/>
        <v>0</v>
      </c>
      <c r="V185" s="61">
        <f t="shared" si="6"/>
        <v>0</v>
      </c>
      <c r="W185" s="61">
        <v>0</v>
      </c>
      <c r="X185" s="61">
        <v>0</v>
      </c>
      <c r="Y185" s="61">
        <f t="shared" si="538"/>
        <v>0</v>
      </c>
      <c r="Z185" s="61">
        <v>0</v>
      </c>
      <c r="AA185" s="61">
        <v>0</v>
      </c>
      <c r="AB185" s="61">
        <f t="shared" si="540"/>
        <v>0</v>
      </c>
      <c r="AC185" s="61">
        <f t="shared" si="541"/>
        <v>0</v>
      </c>
      <c r="AD185" s="61">
        <v>0</v>
      </c>
      <c r="AE185" s="61">
        <v>0</v>
      </c>
      <c r="AF185" s="61">
        <f t="shared" si="10"/>
        <v>0</v>
      </c>
      <c r="AG185" s="61">
        <v>0</v>
      </c>
      <c r="AH185" s="61">
        <v>0</v>
      </c>
      <c r="AI185" s="61">
        <f t="shared" si="544"/>
        <v>0</v>
      </c>
      <c r="AJ185" s="61">
        <f t="shared" si="12"/>
        <v>0</v>
      </c>
      <c r="AK185" s="61">
        <f t="shared" ref="AK185:AQ185" si="1172">I185-P185-W185-AD185</f>
        <v>0</v>
      </c>
      <c r="AL185" s="61">
        <f t="shared" si="1172"/>
        <v>0</v>
      </c>
      <c r="AM185" s="61">
        <f t="shared" si="1172"/>
        <v>0</v>
      </c>
      <c r="AN185" s="61">
        <f t="shared" si="1172"/>
        <v>0</v>
      </c>
      <c r="AO185" s="61">
        <f t="shared" si="1172"/>
        <v>0</v>
      </c>
      <c r="AP185" s="61">
        <f t="shared" si="1172"/>
        <v>0</v>
      </c>
      <c r="AQ185" s="61">
        <f t="shared" si="1172"/>
        <v>0</v>
      </c>
      <c r="AR185" s="62"/>
      <c r="AS185" s="62"/>
      <c r="AT185" s="62"/>
      <c r="AU185" s="62"/>
      <c r="AV185" s="62"/>
      <c r="AW185" s="62"/>
      <c r="AX185" s="66"/>
      <c r="AY185" s="40"/>
      <c r="AZ185" s="41"/>
      <c r="BA185" s="41"/>
      <c r="BB185" s="41"/>
      <c r="BC185" s="41"/>
      <c r="BD185" s="41"/>
      <c r="BE185" s="41"/>
      <c r="BF185" s="41"/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41"/>
      <c r="BR185" s="41"/>
    </row>
    <row r="186" spans="1:70" ht="24.75" hidden="1" customHeight="1">
      <c r="A186" s="49">
        <v>2023</v>
      </c>
      <c r="B186" s="50">
        <v>8309</v>
      </c>
      <c r="C186" s="51" t="s">
        <v>60</v>
      </c>
      <c r="D186" s="50">
        <v>5000</v>
      </c>
      <c r="E186" s="50">
        <v>5900</v>
      </c>
      <c r="F186" s="50">
        <v>597</v>
      </c>
      <c r="G186" s="50"/>
      <c r="H186" s="52" t="str">
        <f>VLOOKUP(F186,COG!$B$2:$C$858,2,FALSE)</f>
        <v>Licencias informáticas e intelectuales.</v>
      </c>
      <c r="I186" s="53">
        <f t="shared" ref="I186:J186" si="1173">I187</f>
        <v>0</v>
      </c>
      <c r="J186" s="53">
        <f t="shared" si="1173"/>
        <v>0</v>
      </c>
      <c r="K186" s="53">
        <f t="shared" si="1"/>
        <v>0</v>
      </c>
      <c r="L186" s="53">
        <f t="shared" ref="L186:M186" si="1174">L187</f>
        <v>0</v>
      </c>
      <c r="M186" s="53">
        <f t="shared" si="1174"/>
        <v>0</v>
      </c>
      <c r="N186" s="53">
        <f t="shared" si="533"/>
        <v>0</v>
      </c>
      <c r="O186" s="53">
        <f t="shared" si="3"/>
        <v>0</v>
      </c>
      <c r="P186" s="53">
        <f t="shared" ref="P186:Q186" si="1175">P187</f>
        <v>0</v>
      </c>
      <c r="Q186" s="53">
        <f t="shared" si="1175"/>
        <v>0</v>
      </c>
      <c r="R186" s="53">
        <f t="shared" si="4"/>
        <v>0</v>
      </c>
      <c r="S186" s="53">
        <f t="shared" ref="S186:T186" si="1176">S187</f>
        <v>0</v>
      </c>
      <c r="T186" s="53">
        <f t="shared" si="1176"/>
        <v>0</v>
      </c>
      <c r="U186" s="53">
        <f t="shared" si="536"/>
        <v>0</v>
      </c>
      <c r="V186" s="53">
        <f t="shared" si="6"/>
        <v>0</v>
      </c>
      <c r="W186" s="53">
        <f t="shared" ref="W186:X186" si="1177">W187</f>
        <v>0</v>
      </c>
      <c r="X186" s="53">
        <f t="shared" si="1177"/>
        <v>0</v>
      </c>
      <c r="Y186" s="53">
        <f t="shared" si="538"/>
        <v>0</v>
      </c>
      <c r="Z186" s="53">
        <f t="shared" ref="Z186:AA186" si="1178">Z187</f>
        <v>0</v>
      </c>
      <c r="AA186" s="53">
        <f t="shared" si="1178"/>
        <v>0</v>
      </c>
      <c r="AB186" s="53">
        <f t="shared" si="540"/>
        <v>0</v>
      </c>
      <c r="AC186" s="53">
        <f t="shared" si="541"/>
        <v>0</v>
      </c>
      <c r="AD186" s="53">
        <f t="shared" ref="AD186:AE186" si="1179">AD187</f>
        <v>0</v>
      </c>
      <c r="AE186" s="53">
        <f t="shared" si="1179"/>
        <v>0</v>
      </c>
      <c r="AF186" s="53">
        <f t="shared" si="10"/>
        <v>0</v>
      </c>
      <c r="AG186" s="53">
        <f t="shared" ref="AG186:AH186" si="1180">AG187</f>
        <v>0</v>
      </c>
      <c r="AH186" s="53">
        <f t="shared" si="1180"/>
        <v>0</v>
      </c>
      <c r="AI186" s="53">
        <f t="shared" si="544"/>
        <v>0</v>
      </c>
      <c r="AJ186" s="53">
        <f t="shared" si="12"/>
        <v>0</v>
      </c>
      <c r="AK186" s="53">
        <f t="shared" ref="AK186:AQ186" si="1181">I186-P186-W186-AD186</f>
        <v>0</v>
      </c>
      <c r="AL186" s="53">
        <f t="shared" si="1181"/>
        <v>0</v>
      </c>
      <c r="AM186" s="53">
        <f t="shared" si="1181"/>
        <v>0</v>
      </c>
      <c r="AN186" s="53">
        <f t="shared" si="1181"/>
        <v>0</v>
      </c>
      <c r="AO186" s="53">
        <f t="shared" si="1181"/>
        <v>0</v>
      </c>
      <c r="AP186" s="53">
        <f t="shared" si="1181"/>
        <v>0</v>
      </c>
      <c r="AQ186" s="53">
        <f t="shared" si="1181"/>
        <v>0</v>
      </c>
      <c r="AR186" s="54"/>
      <c r="AS186" s="54"/>
      <c r="AT186" s="54"/>
      <c r="AU186" s="54"/>
      <c r="AV186" s="54"/>
      <c r="AW186" s="54"/>
      <c r="AX186" s="69"/>
      <c r="AY186" s="40"/>
      <c r="AZ186" s="41"/>
      <c r="BA186" s="41"/>
      <c r="BB186" s="41"/>
      <c r="BC186" s="41"/>
      <c r="BD186" s="41"/>
      <c r="BE186" s="41"/>
      <c r="BF186" s="41"/>
      <c r="BG186" s="41"/>
      <c r="BH186" s="41"/>
      <c r="BI186" s="41"/>
      <c r="BJ186" s="41"/>
      <c r="BK186" s="41"/>
      <c r="BL186" s="41"/>
      <c r="BM186" s="41"/>
      <c r="BN186" s="41"/>
      <c r="BO186" s="41"/>
      <c r="BP186" s="41"/>
      <c r="BQ186" s="41"/>
      <c r="BR186" s="41"/>
    </row>
    <row r="187" spans="1:70" ht="24.75" hidden="1" customHeight="1">
      <c r="A187" s="57">
        <v>2023</v>
      </c>
      <c r="B187" s="58">
        <v>8309</v>
      </c>
      <c r="C187" s="59" t="s">
        <v>60</v>
      </c>
      <c r="D187" s="58">
        <v>5000</v>
      </c>
      <c r="E187" s="58">
        <v>5900</v>
      </c>
      <c r="F187" s="58">
        <v>597</v>
      </c>
      <c r="G187" s="58">
        <v>59701</v>
      </c>
      <c r="H187" s="60" t="str">
        <f>VLOOKUP(G187,COG!$B$2:$C$858,2,FALSE)</f>
        <v>Licencias informáticas e intelectuales</v>
      </c>
      <c r="I187" s="61">
        <v>0</v>
      </c>
      <c r="J187" s="61">
        <v>0</v>
      </c>
      <c r="K187" s="61">
        <f t="shared" si="1"/>
        <v>0</v>
      </c>
      <c r="L187" s="61">
        <v>0</v>
      </c>
      <c r="M187" s="61">
        <v>0</v>
      </c>
      <c r="N187" s="61">
        <f t="shared" si="533"/>
        <v>0</v>
      </c>
      <c r="O187" s="61">
        <f t="shared" si="3"/>
        <v>0</v>
      </c>
      <c r="P187" s="61">
        <v>0</v>
      </c>
      <c r="Q187" s="61">
        <v>0</v>
      </c>
      <c r="R187" s="61">
        <f t="shared" si="4"/>
        <v>0</v>
      </c>
      <c r="S187" s="61">
        <v>0</v>
      </c>
      <c r="T187" s="61">
        <v>0</v>
      </c>
      <c r="U187" s="61">
        <f t="shared" si="536"/>
        <v>0</v>
      </c>
      <c r="V187" s="61">
        <f t="shared" si="6"/>
        <v>0</v>
      </c>
      <c r="W187" s="61">
        <v>0</v>
      </c>
      <c r="X187" s="61">
        <v>0</v>
      </c>
      <c r="Y187" s="61">
        <f t="shared" si="538"/>
        <v>0</v>
      </c>
      <c r="Z187" s="61">
        <v>0</v>
      </c>
      <c r="AA187" s="61">
        <v>0</v>
      </c>
      <c r="AB187" s="61">
        <f t="shared" si="540"/>
        <v>0</v>
      </c>
      <c r="AC187" s="61">
        <f t="shared" si="541"/>
        <v>0</v>
      </c>
      <c r="AD187" s="61">
        <v>0</v>
      </c>
      <c r="AE187" s="61">
        <v>0</v>
      </c>
      <c r="AF187" s="61">
        <f t="shared" si="10"/>
        <v>0</v>
      </c>
      <c r="AG187" s="61">
        <v>0</v>
      </c>
      <c r="AH187" s="61">
        <v>0</v>
      </c>
      <c r="AI187" s="61">
        <f t="shared" si="544"/>
        <v>0</v>
      </c>
      <c r="AJ187" s="61">
        <f t="shared" si="12"/>
        <v>0</v>
      </c>
      <c r="AK187" s="61">
        <f t="shared" ref="AK187:AQ187" si="1182">I187-P187-W187-AD187</f>
        <v>0</v>
      </c>
      <c r="AL187" s="61">
        <f t="shared" si="1182"/>
        <v>0</v>
      </c>
      <c r="AM187" s="61">
        <f t="shared" si="1182"/>
        <v>0</v>
      </c>
      <c r="AN187" s="61">
        <f t="shared" si="1182"/>
        <v>0</v>
      </c>
      <c r="AO187" s="61">
        <f t="shared" si="1182"/>
        <v>0</v>
      </c>
      <c r="AP187" s="61">
        <f t="shared" si="1182"/>
        <v>0</v>
      </c>
      <c r="AQ187" s="61">
        <f t="shared" si="1182"/>
        <v>0</v>
      </c>
      <c r="AR187" s="62"/>
      <c r="AS187" s="62"/>
      <c r="AT187" s="62"/>
      <c r="AU187" s="62"/>
      <c r="AV187" s="62"/>
      <c r="AW187" s="62"/>
      <c r="AX187" s="66"/>
      <c r="AY187" s="40"/>
      <c r="AZ187" s="41"/>
      <c r="BA187" s="41"/>
      <c r="BB187" s="41"/>
      <c r="BC187" s="41"/>
      <c r="BD187" s="41"/>
      <c r="BE187" s="41"/>
      <c r="BF187" s="41"/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41"/>
      <c r="BR187" s="41"/>
    </row>
    <row r="188" spans="1:70" ht="24.75" hidden="1" customHeight="1">
      <c r="A188" s="33">
        <v>2023</v>
      </c>
      <c r="B188" s="34">
        <v>8309</v>
      </c>
      <c r="C188" s="35" t="s">
        <v>60</v>
      </c>
      <c r="D188" s="34">
        <v>6000</v>
      </c>
      <c r="E188" s="34"/>
      <c r="F188" s="34"/>
      <c r="G188" s="34"/>
      <c r="H188" s="36" t="str">
        <f>VLOOKUP(D188,COG!$B$2:$C$858,2,FALSE)</f>
        <v>Inversión pública.</v>
      </c>
      <c r="I188" s="37">
        <f t="shared" ref="I188:J188" si="1183">I189</f>
        <v>0</v>
      </c>
      <c r="J188" s="37">
        <f t="shared" si="1183"/>
        <v>0</v>
      </c>
      <c r="K188" s="37">
        <f t="shared" si="1"/>
        <v>0</v>
      </c>
      <c r="L188" s="37">
        <f t="shared" ref="L188:M188" si="1184">L189</f>
        <v>0</v>
      </c>
      <c r="M188" s="37">
        <f t="shared" si="1184"/>
        <v>0</v>
      </c>
      <c r="N188" s="37">
        <f t="shared" si="533"/>
        <v>0</v>
      </c>
      <c r="O188" s="37">
        <f t="shared" si="3"/>
        <v>0</v>
      </c>
      <c r="P188" s="37">
        <f t="shared" ref="P188:Q188" si="1185">P189</f>
        <v>0</v>
      </c>
      <c r="Q188" s="37">
        <f t="shared" si="1185"/>
        <v>0</v>
      </c>
      <c r="R188" s="37">
        <f t="shared" si="4"/>
        <v>0</v>
      </c>
      <c r="S188" s="37">
        <f t="shared" ref="S188:T188" si="1186">S189</f>
        <v>0</v>
      </c>
      <c r="T188" s="37">
        <f t="shared" si="1186"/>
        <v>0</v>
      </c>
      <c r="U188" s="37">
        <f t="shared" si="536"/>
        <v>0</v>
      </c>
      <c r="V188" s="37">
        <f t="shared" si="6"/>
        <v>0</v>
      </c>
      <c r="W188" s="37">
        <f t="shared" ref="W188:X188" si="1187">W189</f>
        <v>0</v>
      </c>
      <c r="X188" s="37">
        <f t="shared" si="1187"/>
        <v>0</v>
      </c>
      <c r="Y188" s="37">
        <f t="shared" si="538"/>
        <v>0</v>
      </c>
      <c r="Z188" s="37">
        <f t="shared" ref="Z188:AA188" si="1188">Z189</f>
        <v>0</v>
      </c>
      <c r="AA188" s="37">
        <f t="shared" si="1188"/>
        <v>0</v>
      </c>
      <c r="AB188" s="37">
        <f t="shared" si="540"/>
        <v>0</v>
      </c>
      <c r="AC188" s="37">
        <f t="shared" si="541"/>
        <v>0</v>
      </c>
      <c r="AD188" s="37">
        <f t="shared" ref="AD188:AE188" si="1189">AD189</f>
        <v>0</v>
      </c>
      <c r="AE188" s="37">
        <f t="shared" si="1189"/>
        <v>0</v>
      </c>
      <c r="AF188" s="37">
        <f t="shared" si="10"/>
        <v>0</v>
      </c>
      <c r="AG188" s="37">
        <f t="shared" ref="AG188:AH188" si="1190">AG189</f>
        <v>0</v>
      </c>
      <c r="AH188" s="37">
        <f t="shared" si="1190"/>
        <v>0</v>
      </c>
      <c r="AI188" s="37">
        <f t="shared" si="544"/>
        <v>0</v>
      </c>
      <c r="AJ188" s="37">
        <f t="shared" si="12"/>
        <v>0</v>
      </c>
      <c r="AK188" s="37">
        <f t="shared" ref="AK188:AL188" si="1191">AK189</f>
        <v>0</v>
      </c>
      <c r="AL188" s="37">
        <f t="shared" si="1191"/>
        <v>0</v>
      </c>
      <c r="AM188" s="37">
        <f t="shared" ref="AM188:AM189" si="1192">K188-R188-Y188-AF188</f>
        <v>0</v>
      </c>
      <c r="AN188" s="37">
        <f t="shared" ref="AN188:AO188" si="1193">AN189</f>
        <v>0</v>
      </c>
      <c r="AO188" s="37">
        <f t="shared" si="1193"/>
        <v>0</v>
      </c>
      <c r="AP188" s="37">
        <f t="shared" ref="AP188:AQ188" si="1194">N188-U188-AB188-AI188</f>
        <v>0</v>
      </c>
      <c r="AQ188" s="37">
        <f t="shared" si="1194"/>
        <v>0</v>
      </c>
      <c r="AR188" s="38"/>
      <c r="AS188" s="38"/>
      <c r="AT188" s="38"/>
      <c r="AU188" s="38"/>
      <c r="AV188" s="38"/>
      <c r="AW188" s="38"/>
      <c r="AX188" s="134"/>
      <c r="AY188" s="40"/>
      <c r="AZ188" s="41"/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1"/>
      <c r="BP188" s="41"/>
      <c r="BQ188" s="41"/>
      <c r="BR188" s="41"/>
    </row>
    <row r="189" spans="1:70" ht="24.75" hidden="1" customHeight="1">
      <c r="A189" s="42">
        <v>2023</v>
      </c>
      <c r="B189" s="43">
        <v>8309</v>
      </c>
      <c r="C189" s="44" t="s">
        <v>60</v>
      </c>
      <c r="D189" s="43">
        <v>6000</v>
      </c>
      <c r="E189" s="43">
        <v>6200</v>
      </c>
      <c r="F189" s="43"/>
      <c r="G189" s="43"/>
      <c r="H189" s="45" t="str">
        <f>VLOOKUP(E189,COG!$B$2:$C$858,2,FALSE)</f>
        <v>Obra pública en bienes propios.</v>
      </c>
      <c r="I189" s="46">
        <f t="shared" ref="I189:J189" si="1195">I190</f>
        <v>0</v>
      </c>
      <c r="J189" s="46">
        <f t="shared" si="1195"/>
        <v>0</v>
      </c>
      <c r="K189" s="46">
        <f t="shared" si="1"/>
        <v>0</v>
      </c>
      <c r="L189" s="46">
        <f t="shared" ref="L189:M189" si="1196">L190</f>
        <v>0</v>
      </c>
      <c r="M189" s="46">
        <f t="shared" si="1196"/>
        <v>0</v>
      </c>
      <c r="N189" s="46">
        <f t="shared" si="533"/>
        <v>0</v>
      </c>
      <c r="O189" s="46">
        <f t="shared" si="3"/>
        <v>0</v>
      </c>
      <c r="P189" s="46">
        <f t="shared" ref="P189:Q189" si="1197">P190</f>
        <v>0</v>
      </c>
      <c r="Q189" s="46">
        <f t="shared" si="1197"/>
        <v>0</v>
      </c>
      <c r="R189" s="46">
        <f t="shared" si="4"/>
        <v>0</v>
      </c>
      <c r="S189" s="46">
        <f t="shared" ref="S189:T189" si="1198">S190</f>
        <v>0</v>
      </c>
      <c r="T189" s="46">
        <f t="shared" si="1198"/>
        <v>0</v>
      </c>
      <c r="U189" s="46">
        <f t="shared" si="536"/>
        <v>0</v>
      </c>
      <c r="V189" s="46">
        <f t="shared" si="6"/>
        <v>0</v>
      </c>
      <c r="W189" s="46">
        <f t="shared" ref="W189:X189" si="1199">W190</f>
        <v>0</v>
      </c>
      <c r="X189" s="46">
        <f t="shared" si="1199"/>
        <v>0</v>
      </c>
      <c r="Y189" s="46">
        <f t="shared" si="538"/>
        <v>0</v>
      </c>
      <c r="Z189" s="46">
        <f t="shared" ref="Z189:AA189" si="1200">Z190</f>
        <v>0</v>
      </c>
      <c r="AA189" s="46">
        <f t="shared" si="1200"/>
        <v>0</v>
      </c>
      <c r="AB189" s="46">
        <f t="shared" si="540"/>
        <v>0</v>
      </c>
      <c r="AC189" s="46">
        <f t="shared" si="541"/>
        <v>0</v>
      </c>
      <c r="AD189" s="46">
        <f t="shared" ref="AD189:AE189" si="1201">AD190</f>
        <v>0</v>
      </c>
      <c r="AE189" s="46">
        <f t="shared" si="1201"/>
        <v>0</v>
      </c>
      <c r="AF189" s="46">
        <f t="shared" si="10"/>
        <v>0</v>
      </c>
      <c r="AG189" s="46">
        <f t="shared" ref="AG189:AH189" si="1202">AG190</f>
        <v>0</v>
      </c>
      <c r="AH189" s="46">
        <f t="shared" si="1202"/>
        <v>0</v>
      </c>
      <c r="AI189" s="46">
        <f t="shared" si="544"/>
        <v>0</v>
      </c>
      <c r="AJ189" s="46">
        <f t="shared" si="12"/>
        <v>0</v>
      </c>
      <c r="AK189" s="46">
        <f t="shared" ref="AK189:AL189" si="1203">AK190</f>
        <v>0</v>
      </c>
      <c r="AL189" s="46">
        <f t="shared" si="1203"/>
        <v>0</v>
      </c>
      <c r="AM189" s="46">
        <f t="shared" si="1192"/>
        <v>0</v>
      </c>
      <c r="AN189" s="46">
        <f t="shared" ref="AN189:AO189" si="1204">AN190</f>
        <v>0</v>
      </c>
      <c r="AO189" s="46">
        <f t="shared" si="1204"/>
        <v>0</v>
      </c>
      <c r="AP189" s="46">
        <f t="shared" ref="AP189:AQ189" si="1205">N189-U189-AB189-AI189</f>
        <v>0</v>
      </c>
      <c r="AQ189" s="46">
        <f t="shared" si="1205"/>
        <v>0</v>
      </c>
      <c r="AR189" s="47"/>
      <c r="AS189" s="47"/>
      <c r="AT189" s="47"/>
      <c r="AU189" s="47"/>
      <c r="AV189" s="47"/>
      <c r="AW189" s="47"/>
      <c r="AX189" s="48"/>
      <c r="AY189" s="40"/>
      <c r="AZ189" s="41"/>
      <c r="BA189" s="41"/>
      <c r="BB189" s="41"/>
      <c r="BC189" s="41"/>
      <c r="BD189" s="41"/>
      <c r="BE189" s="41"/>
      <c r="BF189" s="41"/>
      <c r="BG189" s="41"/>
      <c r="BH189" s="41"/>
      <c r="BI189" s="41"/>
      <c r="BJ189" s="41"/>
      <c r="BK189" s="41"/>
      <c r="BL189" s="41"/>
      <c r="BM189" s="41"/>
      <c r="BN189" s="41"/>
      <c r="BO189" s="41"/>
      <c r="BP189" s="41"/>
      <c r="BQ189" s="41"/>
      <c r="BR189" s="41"/>
    </row>
    <row r="190" spans="1:70" ht="24.75" hidden="1" customHeight="1">
      <c r="A190" s="49">
        <v>2023</v>
      </c>
      <c r="B190" s="50">
        <v>8309</v>
      </c>
      <c r="C190" s="51" t="s">
        <v>60</v>
      </c>
      <c r="D190" s="50">
        <v>6000</v>
      </c>
      <c r="E190" s="50">
        <v>6200</v>
      </c>
      <c r="F190" s="50">
        <v>622</v>
      </c>
      <c r="G190" s="50"/>
      <c r="H190" s="52" t="str">
        <f>VLOOKUP(F190,COG!$B$2:$C$858,2,FALSE)</f>
        <v>Edificación no habitacional</v>
      </c>
      <c r="I190" s="53">
        <f t="shared" ref="I190:J190" si="1206">I191</f>
        <v>0</v>
      </c>
      <c r="J190" s="53">
        <f t="shared" si="1206"/>
        <v>0</v>
      </c>
      <c r="K190" s="53">
        <f t="shared" si="1"/>
        <v>0</v>
      </c>
      <c r="L190" s="53">
        <f t="shared" ref="L190:M190" si="1207">L191</f>
        <v>0</v>
      </c>
      <c r="M190" s="53">
        <f t="shared" si="1207"/>
        <v>0</v>
      </c>
      <c r="N190" s="53">
        <f t="shared" si="533"/>
        <v>0</v>
      </c>
      <c r="O190" s="53">
        <f t="shared" si="3"/>
        <v>0</v>
      </c>
      <c r="P190" s="53">
        <f t="shared" ref="P190:Q190" si="1208">P191</f>
        <v>0</v>
      </c>
      <c r="Q190" s="53">
        <f t="shared" si="1208"/>
        <v>0</v>
      </c>
      <c r="R190" s="53">
        <f t="shared" si="4"/>
        <v>0</v>
      </c>
      <c r="S190" s="53">
        <f t="shared" ref="S190:T190" si="1209">S191</f>
        <v>0</v>
      </c>
      <c r="T190" s="53">
        <f t="shared" si="1209"/>
        <v>0</v>
      </c>
      <c r="U190" s="53">
        <f t="shared" si="536"/>
        <v>0</v>
      </c>
      <c r="V190" s="53">
        <f t="shared" si="6"/>
        <v>0</v>
      </c>
      <c r="W190" s="53">
        <f t="shared" ref="W190:X190" si="1210">W191</f>
        <v>0</v>
      </c>
      <c r="X190" s="53">
        <f t="shared" si="1210"/>
        <v>0</v>
      </c>
      <c r="Y190" s="53">
        <f t="shared" si="538"/>
        <v>0</v>
      </c>
      <c r="Z190" s="53">
        <f t="shared" ref="Z190:AA190" si="1211">Z191</f>
        <v>0</v>
      </c>
      <c r="AA190" s="53">
        <f t="shared" si="1211"/>
        <v>0</v>
      </c>
      <c r="AB190" s="53">
        <f t="shared" si="540"/>
        <v>0</v>
      </c>
      <c r="AC190" s="53">
        <f t="shared" si="541"/>
        <v>0</v>
      </c>
      <c r="AD190" s="53">
        <f t="shared" ref="AD190:AE190" si="1212">AD191</f>
        <v>0</v>
      </c>
      <c r="AE190" s="53">
        <f t="shared" si="1212"/>
        <v>0</v>
      </c>
      <c r="AF190" s="53">
        <f t="shared" si="10"/>
        <v>0</v>
      </c>
      <c r="AG190" s="53">
        <f t="shared" ref="AG190:AH190" si="1213">AG191</f>
        <v>0</v>
      </c>
      <c r="AH190" s="53">
        <f t="shared" si="1213"/>
        <v>0</v>
      </c>
      <c r="AI190" s="53">
        <f t="shared" si="544"/>
        <v>0</v>
      </c>
      <c r="AJ190" s="53">
        <f t="shared" si="12"/>
        <v>0</v>
      </c>
      <c r="AK190" s="53">
        <f t="shared" ref="AK190:AQ190" si="1214">I190-P190-W190-AD190</f>
        <v>0</v>
      </c>
      <c r="AL190" s="53">
        <f t="shared" si="1214"/>
        <v>0</v>
      </c>
      <c r="AM190" s="53">
        <f t="shared" si="1214"/>
        <v>0</v>
      </c>
      <c r="AN190" s="53">
        <f t="shared" si="1214"/>
        <v>0</v>
      </c>
      <c r="AO190" s="53">
        <f t="shared" si="1214"/>
        <v>0</v>
      </c>
      <c r="AP190" s="53">
        <f t="shared" si="1214"/>
        <v>0</v>
      </c>
      <c r="AQ190" s="53">
        <f t="shared" si="1214"/>
        <v>0</v>
      </c>
      <c r="AR190" s="100"/>
      <c r="AS190" s="54"/>
      <c r="AT190" s="54"/>
      <c r="AU190" s="54"/>
      <c r="AV190" s="54"/>
      <c r="AW190" s="54"/>
      <c r="AX190" s="69"/>
      <c r="AY190" s="40"/>
      <c r="AZ190" s="41"/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</row>
    <row r="191" spans="1:70" ht="24.75" hidden="1" customHeight="1">
      <c r="A191" s="57">
        <v>2023</v>
      </c>
      <c r="B191" s="58">
        <v>8309</v>
      </c>
      <c r="C191" s="59" t="s">
        <v>60</v>
      </c>
      <c r="D191" s="58">
        <v>6000</v>
      </c>
      <c r="E191" s="58">
        <v>6200</v>
      </c>
      <c r="F191" s="58">
        <v>621</v>
      </c>
      <c r="G191" s="58">
        <v>62201</v>
      </c>
      <c r="H191" s="60" t="str">
        <f>VLOOKUP(G191,COG!$B$2:$C$858,2,FALSE)</f>
        <v>Obras de construcción para edificios no habitacionales</v>
      </c>
      <c r="I191" s="61">
        <v>0</v>
      </c>
      <c r="J191" s="61">
        <v>0</v>
      </c>
      <c r="K191" s="61">
        <f t="shared" si="1"/>
        <v>0</v>
      </c>
      <c r="L191" s="61">
        <v>0</v>
      </c>
      <c r="M191" s="61">
        <v>0</v>
      </c>
      <c r="N191" s="61">
        <f t="shared" si="533"/>
        <v>0</v>
      </c>
      <c r="O191" s="61">
        <f t="shared" si="3"/>
        <v>0</v>
      </c>
      <c r="P191" s="61">
        <v>0</v>
      </c>
      <c r="Q191" s="61">
        <v>0</v>
      </c>
      <c r="R191" s="61">
        <f t="shared" si="4"/>
        <v>0</v>
      </c>
      <c r="S191" s="61">
        <v>0</v>
      </c>
      <c r="T191" s="61">
        <v>0</v>
      </c>
      <c r="U191" s="61">
        <f t="shared" si="536"/>
        <v>0</v>
      </c>
      <c r="V191" s="61">
        <f t="shared" si="6"/>
        <v>0</v>
      </c>
      <c r="W191" s="61">
        <v>0</v>
      </c>
      <c r="X191" s="61">
        <v>0</v>
      </c>
      <c r="Y191" s="61">
        <f t="shared" si="538"/>
        <v>0</v>
      </c>
      <c r="Z191" s="61">
        <v>0</v>
      </c>
      <c r="AA191" s="61">
        <v>0</v>
      </c>
      <c r="AB191" s="61">
        <f t="shared" si="540"/>
        <v>0</v>
      </c>
      <c r="AC191" s="61">
        <f t="shared" si="541"/>
        <v>0</v>
      </c>
      <c r="AD191" s="61">
        <v>0</v>
      </c>
      <c r="AE191" s="61">
        <v>0</v>
      </c>
      <c r="AF191" s="61">
        <f t="shared" si="10"/>
        <v>0</v>
      </c>
      <c r="AG191" s="61">
        <v>0</v>
      </c>
      <c r="AH191" s="61">
        <v>0</v>
      </c>
      <c r="AI191" s="61">
        <f t="shared" si="544"/>
        <v>0</v>
      </c>
      <c r="AJ191" s="61">
        <f t="shared" si="12"/>
        <v>0</v>
      </c>
      <c r="AK191" s="61">
        <f t="shared" ref="AK191:AQ191" si="1215">I191-P191-W191-AD191</f>
        <v>0</v>
      </c>
      <c r="AL191" s="61">
        <f t="shared" si="1215"/>
        <v>0</v>
      </c>
      <c r="AM191" s="61">
        <f t="shared" si="1215"/>
        <v>0</v>
      </c>
      <c r="AN191" s="61">
        <f t="shared" si="1215"/>
        <v>0</v>
      </c>
      <c r="AO191" s="61">
        <f t="shared" si="1215"/>
        <v>0</v>
      </c>
      <c r="AP191" s="61">
        <f t="shared" si="1215"/>
        <v>0</v>
      </c>
      <c r="AQ191" s="61">
        <f t="shared" si="1215"/>
        <v>0</v>
      </c>
      <c r="AR191" s="62"/>
      <c r="AS191" s="62"/>
      <c r="AT191" s="62"/>
      <c r="AU191" s="62"/>
      <c r="AV191" s="62"/>
      <c r="AW191" s="62"/>
      <c r="AX191" s="66"/>
      <c r="AY191" s="40"/>
      <c r="AZ191" s="41"/>
      <c r="BA191" s="41"/>
      <c r="BB191" s="41"/>
      <c r="BC191" s="41"/>
      <c r="BD191" s="41"/>
      <c r="BE191" s="41"/>
      <c r="BF191" s="41"/>
      <c r="BG191" s="41"/>
      <c r="BH191" s="41"/>
      <c r="BI191" s="41"/>
      <c r="BJ191" s="41"/>
      <c r="BK191" s="41"/>
      <c r="BL191" s="41"/>
      <c r="BM191" s="41"/>
      <c r="BN191" s="41"/>
      <c r="BO191" s="41"/>
      <c r="BP191" s="41"/>
      <c r="BQ191" s="41"/>
      <c r="BR191" s="41"/>
    </row>
    <row r="192" spans="1:70" ht="54" hidden="1" customHeight="1">
      <c r="A192" s="71">
        <v>2023</v>
      </c>
      <c r="B192" s="72">
        <v>8309</v>
      </c>
      <c r="C192" s="73" t="s">
        <v>61</v>
      </c>
      <c r="D192" s="74"/>
      <c r="E192" s="74"/>
      <c r="F192" s="74"/>
      <c r="G192" s="74"/>
      <c r="H192" s="76" t="s">
        <v>766</v>
      </c>
      <c r="I192" s="78">
        <f t="shared" ref="I192:J192" si="1216">I193+I207</f>
        <v>0</v>
      </c>
      <c r="J192" s="78">
        <f t="shared" si="1216"/>
        <v>0</v>
      </c>
      <c r="K192" s="78">
        <f t="shared" si="1"/>
        <v>0</v>
      </c>
      <c r="L192" s="78">
        <f t="shared" ref="L192:M192" si="1217">L193+L207</f>
        <v>0</v>
      </c>
      <c r="M192" s="78">
        <f t="shared" si="1217"/>
        <v>0</v>
      </c>
      <c r="N192" s="78">
        <f t="shared" si="533"/>
        <v>0</v>
      </c>
      <c r="O192" s="78">
        <f t="shared" si="3"/>
        <v>0</v>
      </c>
      <c r="P192" s="78">
        <f t="shared" ref="P192:Q192" si="1218">P193+P207</f>
        <v>0</v>
      </c>
      <c r="Q192" s="78">
        <f t="shared" si="1218"/>
        <v>0</v>
      </c>
      <c r="R192" s="78">
        <f t="shared" si="4"/>
        <v>0</v>
      </c>
      <c r="S192" s="78">
        <f t="shared" ref="S192:T192" si="1219">S193+S207</f>
        <v>0</v>
      </c>
      <c r="T192" s="78">
        <f t="shared" si="1219"/>
        <v>0</v>
      </c>
      <c r="U192" s="78">
        <f t="shared" si="536"/>
        <v>0</v>
      </c>
      <c r="V192" s="78">
        <f t="shared" si="6"/>
        <v>0</v>
      </c>
      <c r="W192" s="78">
        <f t="shared" ref="W192:X192" si="1220">W193+W207</f>
        <v>0</v>
      </c>
      <c r="X192" s="78">
        <f t="shared" si="1220"/>
        <v>0</v>
      </c>
      <c r="Y192" s="78">
        <f t="shared" si="538"/>
        <v>0</v>
      </c>
      <c r="Z192" s="78">
        <f t="shared" ref="Z192:AA192" si="1221">Z193+Z207</f>
        <v>0</v>
      </c>
      <c r="AA192" s="78">
        <f t="shared" si="1221"/>
        <v>0</v>
      </c>
      <c r="AB192" s="78">
        <f t="shared" si="540"/>
        <v>0</v>
      </c>
      <c r="AC192" s="78">
        <f t="shared" si="541"/>
        <v>0</v>
      </c>
      <c r="AD192" s="78">
        <f t="shared" ref="AD192:AE192" si="1222">AD193+AD207</f>
        <v>0</v>
      </c>
      <c r="AE192" s="78">
        <f t="shared" si="1222"/>
        <v>0</v>
      </c>
      <c r="AF192" s="78">
        <f t="shared" si="10"/>
        <v>0</v>
      </c>
      <c r="AG192" s="78">
        <f t="shared" ref="AG192:AH192" si="1223">AG193+AG207</f>
        <v>0</v>
      </c>
      <c r="AH192" s="78">
        <f t="shared" si="1223"/>
        <v>0</v>
      </c>
      <c r="AI192" s="78">
        <f t="shared" si="544"/>
        <v>0</v>
      </c>
      <c r="AJ192" s="78">
        <f t="shared" si="12"/>
        <v>0</v>
      </c>
      <c r="AK192" s="78">
        <f t="shared" ref="AK192:AL192" si="1224">AK193+AK207</f>
        <v>0</v>
      </c>
      <c r="AL192" s="78">
        <f t="shared" si="1224"/>
        <v>0</v>
      </c>
      <c r="AM192" s="78">
        <f t="shared" ref="AM192:AM194" si="1225">K192-R192-Y192-AF192</f>
        <v>0</v>
      </c>
      <c r="AN192" s="78">
        <f t="shared" ref="AN192:AO192" si="1226">AN193+AN207</f>
        <v>0</v>
      </c>
      <c r="AO192" s="78">
        <f t="shared" si="1226"/>
        <v>0</v>
      </c>
      <c r="AP192" s="78">
        <f t="shared" ref="AP192:AQ192" si="1227">N192-U192-AB192-AI192</f>
        <v>0</v>
      </c>
      <c r="AQ192" s="78">
        <f t="shared" si="1227"/>
        <v>0</v>
      </c>
      <c r="AR192" s="79"/>
      <c r="AS192" s="79"/>
      <c r="AT192" s="79"/>
      <c r="AU192" s="79"/>
      <c r="AV192" s="79"/>
      <c r="AW192" s="79"/>
      <c r="AX192" s="80"/>
      <c r="AY192" s="31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</row>
    <row r="193" spans="1:70" ht="24.75" hidden="1" customHeight="1">
      <c r="A193" s="137">
        <v>2023</v>
      </c>
      <c r="B193" s="82">
        <v>8309</v>
      </c>
      <c r="C193" s="113" t="s">
        <v>61</v>
      </c>
      <c r="D193" s="82">
        <v>2000</v>
      </c>
      <c r="E193" s="82"/>
      <c r="F193" s="82"/>
      <c r="G193" s="82"/>
      <c r="H193" s="36" t="str">
        <f>VLOOKUP(D193,COG!$B$2:$C$858,2,FALSE)</f>
        <v>Materiales y suministros</v>
      </c>
      <c r="I193" s="115">
        <f t="shared" ref="I193:J193" si="1228">I194+I199+I204</f>
        <v>0</v>
      </c>
      <c r="J193" s="115">
        <f t="shared" si="1228"/>
        <v>0</v>
      </c>
      <c r="K193" s="115">
        <f t="shared" si="1"/>
        <v>0</v>
      </c>
      <c r="L193" s="115">
        <f t="shared" ref="L193:M193" si="1229">L194+L199+L204</f>
        <v>0</v>
      </c>
      <c r="M193" s="115">
        <f t="shared" si="1229"/>
        <v>0</v>
      </c>
      <c r="N193" s="115">
        <f t="shared" si="533"/>
        <v>0</v>
      </c>
      <c r="O193" s="115">
        <f t="shared" si="3"/>
        <v>0</v>
      </c>
      <c r="P193" s="115">
        <f t="shared" ref="P193:Q193" si="1230">P194+P199+P204</f>
        <v>0</v>
      </c>
      <c r="Q193" s="115">
        <f t="shared" si="1230"/>
        <v>0</v>
      </c>
      <c r="R193" s="115">
        <f t="shared" si="4"/>
        <v>0</v>
      </c>
      <c r="S193" s="115">
        <f t="shared" ref="S193:T193" si="1231">S194+S199+S204</f>
        <v>0</v>
      </c>
      <c r="T193" s="115">
        <f t="shared" si="1231"/>
        <v>0</v>
      </c>
      <c r="U193" s="115">
        <f t="shared" si="536"/>
        <v>0</v>
      </c>
      <c r="V193" s="115">
        <f t="shared" si="6"/>
        <v>0</v>
      </c>
      <c r="W193" s="115">
        <f t="shared" ref="W193:X193" si="1232">W194+W199+W204</f>
        <v>0</v>
      </c>
      <c r="X193" s="115">
        <f t="shared" si="1232"/>
        <v>0</v>
      </c>
      <c r="Y193" s="115">
        <f t="shared" si="538"/>
        <v>0</v>
      </c>
      <c r="Z193" s="115">
        <f t="shared" ref="Z193:AA193" si="1233">Z194+Z199+Z204</f>
        <v>0</v>
      </c>
      <c r="AA193" s="115">
        <f t="shared" si="1233"/>
        <v>0</v>
      </c>
      <c r="AB193" s="115">
        <f t="shared" si="540"/>
        <v>0</v>
      </c>
      <c r="AC193" s="115">
        <f t="shared" si="541"/>
        <v>0</v>
      </c>
      <c r="AD193" s="115">
        <f t="shared" ref="AD193:AE193" si="1234">AD194+AD199+AD204</f>
        <v>0</v>
      </c>
      <c r="AE193" s="115">
        <f t="shared" si="1234"/>
        <v>0</v>
      </c>
      <c r="AF193" s="115">
        <f t="shared" si="10"/>
        <v>0</v>
      </c>
      <c r="AG193" s="115">
        <f t="shared" ref="AG193:AH193" si="1235">AG194+AG199+AG204</f>
        <v>0</v>
      </c>
      <c r="AH193" s="115">
        <f t="shared" si="1235"/>
        <v>0</v>
      </c>
      <c r="AI193" s="115">
        <f t="shared" si="544"/>
        <v>0</v>
      </c>
      <c r="AJ193" s="115">
        <f t="shared" si="12"/>
        <v>0</v>
      </c>
      <c r="AK193" s="115">
        <f t="shared" ref="AK193:AL193" si="1236">AK194+AK199+AK204</f>
        <v>0</v>
      </c>
      <c r="AL193" s="115">
        <f t="shared" si="1236"/>
        <v>0</v>
      </c>
      <c r="AM193" s="115">
        <f t="shared" si="1225"/>
        <v>0</v>
      </c>
      <c r="AN193" s="115">
        <f t="shared" ref="AN193:AO193" si="1237">AN194+AN199+AN204</f>
        <v>0</v>
      </c>
      <c r="AO193" s="115">
        <f t="shared" si="1237"/>
        <v>0</v>
      </c>
      <c r="AP193" s="115">
        <f t="shared" ref="AP193:AQ193" si="1238">N193-U193-AB193-AI193</f>
        <v>0</v>
      </c>
      <c r="AQ193" s="115">
        <f t="shared" si="1238"/>
        <v>0</v>
      </c>
      <c r="AR193" s="87"/>
      <c r="AS193" s="87"/>
      <c r="AT193" s="87"/>
      <c r="AU193" s="87"/>
      <c r="AV193" s="87"/>
      <c r="AW193" s="87"/>
      <c r="AX193" s="116"/>
      <c r="AY193" s="20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</row>
    <row r="194" spans="1:70" ht="24.75" hidden="1" customHeight="1">
      <c r="A194" s="138">
        <v>2023</v>
      </c>
      <c r="B194" s="90">
        <v>8309</v>
      </c>
      <c r="C194" s="117" t="s">
        <v>61</v>
      </c>
      <c r="D194" s="90">
        <v>2000</v>
      </c>
      <c r="E194" s="90">
        <v>2700</v>
      </c>
      <c r="F194" s="90"/>
      <c r="G194" s="90"/>
      <c r="H194" s="45" t="str">
        <f>VLOOKUP(E194,COG!$B$2:$C$858,2,FALSE)</f>
        <v>Vestuario, blancos, prendas de protección y artículos deportivos</v>
      </c>
      <c r="I194" s="119">
        <f t="shared" ref="I194:J194" si="1239">I195+I197</f>
        <v>0</v>
      </c>
      <c r="J194" s="119">
        <f t="shared" si="1239"/>
        <v>0</v>
      </c>
      <c r="K194" s="119">
        <f t="shared" si="1"/>
        <v>0</v>
      </c>
      <c r="L194" s="119">
        <f t="shared" ref="L194:M194" si="1240">L195+L197</f>
        <v>0</v>
      </c>
      <c r="M194" s="119">
        <f t="shared" si="1240"/>
        <v>0</v>
      </c>
      <c r="N194" s="119">
        <f t="shared" si="533"/>
        <v>0</v>
      </c>
      <c r="O194" s="119">
        <f t="shared" si="3"/>
        <v>0</v>
      </c>
      <c r="P194" s="119">
        <f t="shared" ref="P194:Q194" si="1241">P195+P197</f>
        <v>0</v>
      </c>
      <c r="Q194" s="119">
        <f t="shared" si="1241"/>
        <v>0</v>
      </c>
      <c r="R194" s="119">
        <f t="shared" si="4"/>
        <v>0</v>
      </c>
      <c r="S194" s="119">
        <f t="shared" ref="S194:T194" si="1242">S195+S197</f>
        <v>0</v>
      </c>
      <c r="T194" s="119">
        <f t="shared" si="1242"/>
        <v>0</v>
      </c>
      <c r="U194" s="119">
        <f t="shared" si="536"/>
        <v>0</v>
      </c>
      <c r="V194" s="119">
        <f t="shared" si="6"/>
        <v>0</v>
      </c>
      <c r="W194" s="119">
        <f t="shared" ref="W194:X194" si="1243">W195+W197</f>
        <v>0</v>
      </c>
      <c r="X194" s="119">
        <f t="shared" si="1243"/>
        <v>0</v>
      </c>
      <c r="Y194" s="119">
        <f t="shared" si="538"/>
        <v>0</v>
      </c>
      <c r="Z194" s="119">
        <f t="shared" ref="Z194:AA194" si="1244">Z195+Z197</f>
        <v>0</v>
      </c>
      <c r="AA194" s="119">
        <f t="shared" si="1244"/>
        <v>0</v>
      </c>
      <c r="AB194" s="119">
        <f t="shared" si="540"/>
        <v>0</v>
      </c>
      <c r="AC194" s="119">
        <f t="shared" si="541"/>
        <v>0</v>
      </c>
      <c r="AD194" s="119">
        <f t="shared" ref="AD194:AE194" si="1245">AD195+AD197</f>
        <v>0</v>
      </c>
      <c r="AE194" s="119">
        <f t="shared" si="1245"/>
        <v>0</v>
      </c>
      <c r="AF194" s="119">
        <f t="shared" si="10"/>
        <v>0</v>
      </c>
      <c r="AG194" s="119">
        <f t="shared" ref="AG194:AH194" si="1246">AG195+AG197</f>
        <v>0</v>
      </c>
      <c r="AH194" s="119">
        <f t="shared" si="1246"/>
        <v>0</v>
      </c>
      <c r="AI194" s="119">
        <f t="shared" si="544"/>
        <v>0</v>
      </c>
      <c r="AJ194" s="119">
        <f t="shared" si="12"/>
        <v>0</v>
      </c>
      <c r="AK194" s="119">
        <f t="shared" ref="AK194:AL194" si="1247">AK195+AK197</f>
        <v>0</v>
      </c>
      <c r="AL194" s="119">
        <f t="shared" si="1247"/>
        <v>0</v>
      </c>
      <c r="AM194" s="119">
        <f t="shared" si="1225"/>
        <v>0</v>
      </c>
      <c r="AN194" s="119">
        <f t="shared" ref="AN194:AO194" si="1248">AN195+AN197</f>
        <v>0</v>
      </c>
      <c r="AO194" s="119">
        <f t="shared" si="1248"/>
        <v>0</v>
      </c>
      <c r="AP194" s="119">
        <f t="shared" ref="AP194:AQ194" si="1249">N194-U194-AB194-AI194</f>
        <v>0</v>
      </c>
      <c r="AQ194" s="119">
        <f t="shared" si="1249"/>
        <v>0</v>
      </c>
      <c r="AR194" s="94"/>
      <c r="AS194" s="94"/>
      <c r="AT194" s="94"/>
      <c r="AU194" s="94"/>
      <c r="AV194" s="94"/>
      <c r="AW194" s="94"/>
      <c r="AX194" s="120"/>
      <c r="AY194" s="20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</row>
    <row r="195" spans="1:70" ht="24.75" hidden="1" customHeight="1">
      <c r="A195" s="139">
        <v>2023</v>
      </c>
      <c r="B195" s="97">
        <v>8309</v>
      </c>
      <c r="C195" s="121" t="s">
        <v>61</v>
      </c>
      <c r="D195" s="97">
        <v>2000</v>
      </c>
      <c r="E195" s="97">
        <v>2700</v>
      </c>
      <c r="F195" s="97">
        <v>271</v>
      </c>
      <c r="G195" s="97"/>
      <c r="H195" s="52" t="str">
        <f>VLOOKUP(F195,COG!$B$2:$C$858,2,FALSE)</f>
        <v>Vestuario y uniformes</v>
      </c>
      <c r="I195" s="53">
        <f t="shared" ref="I195:J195" si="1250">I196</f>
        <v>0</v>
      </c>
      <c r="J195" s="53">
        <f t="shared" si="1250"/>
        <v>0</v>
      </c>
      <c r="K195" s="53">
        <f t="shared" si="1"/>
        <v>0</v>
      </c>
      <c r="L195" s="53">
        <f t="shared" ref="L195:M195" si="1251">L196</f>
        <v>0</v>
      </c>
      <c r="M195" s="53">
        <f t="shared" si="1251"/>
        <v>0</v>
      </c>
      <c r="N195" s="53">
        <f t="shared" si="533"/>
        <v>0</v>
      </c>
      <c r="O195" s="53">
        <f t="shared" si="3"/>
        <v>0</v>
      </c>
      <c r="P195" s="53">
        <f t="shared" ref="P195:Q195" si="1252">P196</f>
        <v>0</v>
      </c>
      <c r="Q195" s="53">
        <f t="shared" si="1252"/>
        <v>0</v>
      </c>
      <c r="R195" s="53">
        <f t="shared" si="4"/>
        <v>0</v>
      </c>
      <c r="S195" s="53">
        <f t="shared" ref="S195:T195" si="1253">S196</f>
        <v>0</v>
      </c>
      <c r="T195" s="53">
        <f t="shared" si="1253"/>
        <v>0</v>
      </c>
      <c r="U195" s="53">
        <f t="shared" si="536"/>
        <v>0</v>
      </c>
      <c r="V195" s="53">
        <f t="shared" si="6"/>
        <v>0</v>
      </c>
      <c r="W195" s="53">
        <f t="shared" ref="W195:X195" si="1254">W196</f>
        <v>0</v>
      </c>
      <c r="X195" s="53">
        <f t="shared" si="1254"/>
        <v>0</v>
      </c>
      <c r="Y195" s="53">
        <f t="shared" si="538"/>
        <v>0</v>
      </c>
      <c r="Z195" s="53">
        <f t="shared" ref="Z195:AA195" si="1255">Z196</f>
        <v>0</v>
      </c>
      <c r="AA195" s="53">
        <f t="shared" si="1255"/>
        <v>0</v>
      </c>
      <c r="AB195" s="53">
        <f t="shared" si="540"/>
        <v>0</v>
      </c>
      <c r="AC195" s="53">
        <f t="shared" si="541"/>
        <v>0</v>
      </c>
      <c r="AD195" s="53">
        <f t="shared" ref="AD195:AE195" si="1256">AD196</f>
        <v>0</v>
      </c>
      <c r="AE195" s="53">
        <f t="shared" si="1256"/>
        <v>0</v>
      </c>
      <c r="AF195" s="53">
        <f t="shared" si="10"/>
        <v>0</v>
      </c>
      <c r="AG195" s="53">
        <f t="shared" ref="AG195:AH195" si="1257">AG196</f>
        <v>0</v>
      </c>
      <c r="AH195" s="53">
        <f t="shared" si="1257"/>
        <v>0</v>
      </c>
      <c r="AI195" s="53">
        <f t="shared" si="544"/>
        <v>0</v>
      </c>
      <c r="AJ195" s="53">
        <f t="shared" si="12"/>
        <v>0</v>
      </c>
      <c r="AK195" s="53">
        <f t="shared" ref="AK195:AQ195" si="1258">I195-P195-W195-AD195</f>
        <v>0</v>
      </c>
      <c r="AL195" s="53">
        <f t="shared" si="1258"/>
        <v>0</v>
      </c>
      <c r="AM195" s="53">
        <f t="shared" si="1258"/>
        <v>0</v>
      </c>
      <c r="AN195" s="53">
        <f t="shared" si="1258"/>
        <v>0</v>
      </c>
      <c r="AO195" s="53">
        <f t="shared" si="1258"/>
        <v>0</v>
      </c>
      <c r="AP195" s="53">
        <f t="shared" si="1258"/>
        <v>0</v>
      </c>
      <c r="AQ195" s="53">
        <f t="shared" si="1258"/>
        <v>0</v>
      </c>
      <c r="AR195" s="100"/>
      <c r="AS195" s="100"/>
      <c r="AT195" s="100"/>
      <c r="AU195" s="100"/>
      <c r="AV195" s="100"/>
      <c r="AW195" s="100"/>
      <c r="AX195" s="123"/>
      <c r="AY195" s="20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</row>
    <row r="196" spans="1:70" ht="24.75" hidden="1" customHeight="1">
      <c r="A196" s="140">
        <v>2023</v>
      </c>
      <c r="B196" s="103">
        <v>8309</v>
      </c>
      <c r="C196" s="124" t="s">
        <v>61</v>
      </c>
      <c r="D196" s="103">
        <v>2000</v>
      </c>
      <c r="E196" s="103">
        <v>2700</v>
      </c>
      <c r="F196" s="103">
        <v>271</v>
      </c>
      <c r="G196" s="103">
        <v>27101</v>
      </c>
      <c r="H196" s="60" t="str">
        <f>VLOOKUP(G196,COG!$B$2:$C$858,2,FALSE)</f>
        <v>Vestuario y uniformes</v>
      </c>
      <c r="I196" s="61"/>
      <c r="J196" s="61">
        <v>0</v>
      </c>
      <c r="K196" s="61">
        <f t="shared" si="1"/>
        <v>0</v>
      </c>
      <c r="L196" s="61"/>
      <c r="M196" s="61">
        <v>0</v>
      </c>
      <c r="N196" s="61">
        <f t="shared" si="533"/>
        <v>0</v>
      </c>
      <c r="O196" s="61">
        <f t="shared" si="3"/>
        <v>0</v>
      </c>
      <c r="P196" s="61"/>
      <c r="Q196" s="61">
        <v>0</v>
      </c>
      <c r="R196" s="61">
        <f t="shared" si="4"/>
        <v>0</v>
      </c>
      <c r="S196" s="61"/>
      <c r="T196" s="61">
        <v>0</v>
      </c>
      <c r="U196" s="61">
        <f t="shared" si="536"/>
        <v>0</v>
      </c>
      <c r="V196" s="61">
        <f t="shared" si="6"/>
        <v>0</v>
      </c>
      <c r="W196" s="61">
        <v>0</v>
      </c>
      <c r="X196" s="61">
        <v>0</v>
      </c>
      <c r="Y196" s="61">
        <f t="shared" si="538"/>
        <v>0</v>
      </c>
      <c r="Z196" s="61">
        <v>0</v>
      </c>
      <c r="AA196" s="61">
        <v>0</v>
      </c>
      <c r="AB196" s="61">
        <f t="shared" si="540"/>
        <v>0</v>
      </c>
      <c r="AC196" s="61">
        <f t="shared" si="541"/>
        <v>0</v>
      </c>
      <c r="AD196" s="61">
        <v>0</v>
      </c>
      <c r="AE196" s="61">
        <v>0</v>
      </c>
      <c r="AF196" s="61">
        <f t="shared" si="10"/>
        <v>0</v>
      </c>
      <c r="AG196" s="61">
        <v>0</v>
      </c>
      <c r="AH196" s="61">
        <v>0</v>
      </c>
      <c r="AI196" s="61">
        <f t="shared" si="544"/>
        <v>0</v>
      </c>
      <c r="AJ196" s="61">
        <f t="shared" si="12"/>
        <v>0</v>
      </c>
      <c r="AK196" s="61">
        <f t="shared" ref="AK196:AQ196" si="1259">I196-P196-W196-AD196</f>
        <v>0</v>
      </c>
      <c r="AL196" s="61">
        <f t="shared" si="1259"/>
        <v>0</v>
      </c>
      <c r="AM196" s="61">
        <f t="shared" si="1259"/>
        <v>0</v>
      </c>
      <c r="AN196" s="61">
        <f t="shared" si="1259"/>
        <v>0</v>
      </c>
      <c r="AO196" s="61">
        <f t="shared" si="1259"/>
        <v>0</v>
      </c>
      <c r="AP196" s="61">
        <f t="shared" si="1259"/>
        <v>0</v>
      </c>
      <c r="AQ196" s="61">
        <f t="shared" si="1259"/>
        <v>0</v>
      </c>
      <c r="AR196" s="106" t="s">
        <v>62</v>
      </c>
      <c r="AS196" s="106">
        <v>7220</v>
      </c>
      <c r="AT196" s="106"/>
      <c r="AU196" s="106">
        <v>0</v>
      </c>
      <c r="AV196" s="106"/>
      <c r="AW196" s="106">
        <v>7220</v>
      </c>
      <c r="AX196" s="126"/>
      <c r="AY196" s="20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</row>
    <row r="197" spans="1:70" ht="24.75" hidden="1" customHeight="1">
      <c r="A197" s="139">
        <v>2023</v>
      </c>
      <c r="B197" s="97">
        <v>8309</v>
      </c>
      <c r="C197" s="121" t="s">
        <v>61</v>
      </c>
      <c r="D197" s="97">
        <v>2000</v>
      </c>
      <c r="E197" s="97">
        <v>2700</v>
      </c>
      <c r="F197" s="97">
        <v>275</v>
      </c>
      <c r="G197" s="97"/>
      <c r="H197" s="52" t="str">
        <f>VLOOKUP(F197,COG!$B$2:$C$858,2,FALSE)</f>
        <v>Blancos y otros productos textiles, excepto prendas de vestir</v>
      </c>
      <c r="I197" s="53">
        <f t="shared" ref="I197:J197" si="1260">I198</f>
        <v>0</v>
      </c>
      <c r="J197" s="53">
        <f t="shared" si="1260"/>
        <v>0</v>
      </c>
      <c r="K197" s="53">
        <f t="shared" si="1"/>
        <v>0</v>
      </c>
      <c r="L197" s="53">
        <f t="shared" ref="L197:M197" si="1261">L198</f>
        <v>0</v>
      </c>
      <c r="M197" s="53">
        <f t="shared" si="1261"/>
        <v>0</v>
      </c>
      <c r="N197" s="53">
        <f t="shared" si="533"/>
        <v>0</v>
      </c>
      <c r="O197" s="53">
        <f t="shared" si="3"/>
        <v>0</v>
      </c>
      <c r="P197" s="53">
        <f t="shared" ref="P197:Q197" si="1262">P198</f>
        <v>0</v>
      </c>
      <c r="Q197" s="53">
        <f t="shared" si="1262"/>
        <v>0</v>
      </c>
      <c r="R197" s="53">
        <f t="shared" si="4"/>
        <v>0</v>
      </c>
      <c r="S197" s="53">
        <f t="shared" ref="S197:T197" si="1263">S198</f>
        <v>0</v>
      </c>
      <c r="T197" s="53">
        <f t="shared" si="1263"/>
        <v>0</v>
      </c>
      <c r="U197" s="53">
        <f t="shared" si="536"/>
        <v>0</v>
      </c>
      <c r="V197" s="53">
        <f t="shared" si="6"/>
        <v>0</v>
      </c>
      <c r="W197" s="53">
        <f t="shared" ref="W197:X197" si="1264">W198</f>
        <v>0</v>
      </c>
      <c r="X197" s="53">
        <f t="shared" si="1264"/>
        <v>0</v>
      </c>
      <c r="Y197" s="53">
        <f t="shared" si="538"/>
        <v>0</v>
      </c>
      <c r="Z197" s="53">
        <f t="shared" ref="Z197:AA197" si="1265">Z198</f>
        <v>0</v>
      </c>
      <c r="AA197" s="53">
        <f t="shared" si="1265"/>
        <v>0</v>
      </c>
      <c r="AB197" s="53">
        <f t="shared" si="540"/>
        <v>0</v>
      </c>
      <c r="AC197" s="53">
        <f t="shared" si="541"/>
        <v>0</v>
      </c>
      <c r="AD197" s="53">
        <f t="shared" ref="AD197:AE197" si="1266">AD198</f>
        <v>0</v>
      </c>
      <c r="AE197" s="53">
        <f t="shared" si="1266"/>
        <v>0</v>
      </c>
      <c r="AF197" s="53">
        <f t="shared" si="10"/>
        <v>0</v>
      </c>
      <c r="AG197" s="53">
        <f t="shared" ref="AG197:AH197" si="1267">AG198</f>
        <v>0</v>
      </c>
      <c r="AH197" s="53">
        <f t="shared" si="1267"/>
        <v>0</v>
      </c>
      <c r="AI197" s="53">
        <f t="shared" si="544"/>
        <v>0</v>
      </c>
      <c r="AJ197" s="53">
        <f t="shared" si="12"/>
        <v>0</v>
      </c>
      <c r="AK197" s="53">
        <f t="shared" ref="AK197:AQ197" si="1268">I197-P197-W197-AD197</f>
        <v>0</v>
      </c>
      <c r="AL197" s="53">
        <f t="shared" si="1268"/>
        <v>0</v>
      </c>
      <c r="AM197" s="53">
        <f t="shared" si="1268"/>
        <v>0</v>
      </c>
      <c r="AN197" s="53">
        <f t="shared" si="1268"/>
        <v>0</v>
      </c>
      <c r="AO197" s="53">
        <f t="shared" si="1268"/>
        <v>0</v>
      </c>
      <c r="AP197" s="53">
        <f t="shared" si="1268"/>
        <v>0</v>
      </c>
      <c r="AQ197" s="53">
        <f t="shared" si="1268"/>
        <v>0</v>
      </c>
      <c r="AR197" s="100"/>
      <c r="AS197" s="100"/>
      <c r="AT197" s="100"/>
      <c r="AU197" s="100"/>
      <c r="AV197" s="100"/>
      <c r="AW197" s="100"/>
      <c r="AX197" s="123"/>
      <c r="AY197" s="20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</row>
    <row r="198" spans="1:70" ht="24.75" hidden="1" customHeight="1">
      <c r="A198" s="140">
        <v>2023</v>
      </c>
      <c r="B198" s="103">
        <v>8309</v>
      </c>
      <c r="C198" s="124" t="s">
        <v>61</v>
      </c>
      <c r="D198" s="103">
        <v>2000</v>
      </c>
      <c r="E198" s="103">
        <v>2700</v>
      </c>
      <c r="F198" s="103">
        <v>275</v>
      </c>
      <c r="G198" s="103">
        <v>27501</v>
      </c>
      <c r="H198" s="60" t="str">
        <f>VLOOKUP(G198,COG!$B$2:$C$858,2,FALSE)</f>
        <v>Blancos y otros productos textiles, excepto prendas de vestir</v>
      </c>
      <c r="I198" s="61">
        <v>0</v>
      </c>
      <c r="J198" s="61">
        <v>0</v>
      </c>
      <c r="K198" s="61">
        <f t="shared" si="1"/>
        <v>0</v>
      </c>
      <c r="L198" s="61">
        <v>0</v>
      </c>
      <c r="M198" s="61">
        <v>0</v>
      </c>
      <c r="N198" s="61">
        <f t="shared" si="533"/>
        <v>0</v>
      </c>
      <c r="O198" s="61">
        <f t="shared" si="3"/>
        <v>0</v>
      </c>
      <c r="P198" s="61">
        <v>0</v>
      </c>
      <c r="Q198" s="61">
        <v>0</v>
      </c>
      <c r="R198" s="61">
        <f t="shared" si="4"/>
        <v>0</v>
      </c>
      <c r="S198" s="61">
        <v>0</v>
      </c>
      <c r="T198" s="61">
        <v>0</v>
      </c>
      <c r="U198" s="61">
        <f t="shared" si="536"/>
        <v>0</v>
      </c>
      <c r="V198" s="61">
        <f t="shared" si="6"/>
        <v>0</v>
      </c>
      <c r="W198" s="61">
        <v>0</v>
      </c>
      <c r="X198" s="61">
        <v>0</v>
      </c>
      <c r="Y198" s="61">
        <f t="shared" si="538"/>
        <v>0</v>
      </c>
      <c r="Z198" s="61">
        <v>0</v>
      </c>
      <c r="AA198" s="61">
        <v>0</v>
      </c>
      <c r="AB198" s="61">
        <f t="shared" si="540"/>
        <v>0</v>
      </c>
      <c r="AC198" s="61">
        <f t="shared" si="541"/>
        <v>0</v>
      </c>
      <c r="AD198" s="61">
        <v>0</v>
      </c>
      <c r="AE198" s="61">
        <v>0</v>
      </c>
      <c r="AF198" s="61">
        <f t="shared" si="10"/>
        <v>0</v>
      </c>
      <c r="AG198" s="61">
        <v>0</v>
      </c>
      <c r="AH198" s="61">
        <v>0</v>
      </c>
      <c r="AI198" s="61">
        <f t="shared" si="544"/>
        <v>0</v>
      </c>
      <c r="AJ198" s="61">
        <f t="shared" si="12"/>
        <v>0</v>
      </c>
      <c r="AK198" s="61">
        <f t="shared" ref="AK198:AQ198" si="1269">I198-P198-W198-AD198</f>
        <v>0</v>
      </c>
      <c r="AL198" s="61">
        <f t="shared" si="1269"/>
        <v>0</v>
      </c>
      <c r="AM198" s="61">
        <f t="shared" si="1269"/>
        <v>0</v>
      </c>
      <c r="AN198" s="61">
        <f t="shared" si="1269"/>
        <v>0</v>
      </c>
      <c r="AO198" s="61">
        <f t="shared" si="1269"/>
        <v>0</v>
      </c>
      <c r="AP198" s="61">
        <f t="shared" si="1269"/>
        <v>0</v>
      </c>
      <c r="AQ198" s="61">
        <f t="shared" si="1269"/>
        <v>0</v>
      </c>
      <c r="AR198" s="106"/>
      <c r="AS198" s="106"/>
      <c r="AT198" s="106"/>
      <c r="AU198" s="106"/>
      <c r="AV198" s="106"/>
      <c r="AW198" s="106"/>
      <c r="AX198" s="126"/>
      <c r="AY198" s="20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</row>
    <row r="199" spans="1:70" ht="24.75" hidden="1" customHeight="1">
      <c r="A199" s="138">
        <v>2023</v>
      </c>
      <c r="B199" s="90">
        <v>8309</v>
      </c>
      <c r="C199" s="117" t="s">
        <v>61</v>
      </c>
      <c r="D199" s="90">
        <v>2000</v>
      </c>
      <c r="E199" s="90">
        <v>2800</v>
      </c>
      <c r="F199" s="90"/>
      <c r="G199" s="90"/>
      <c r="H199" s="45" t="str">
        <f>VLOOKUP(E199,COG!$B$2:$C$858,2,FALSE)</f>
        <v>Materiales y suministros para seguridad</v>
      </c>
      <c r="I199" s="119">
        <f t="shared" ref="I199:J199" si="1270">I200+I202</f>
        <v>0</v>
      </c>
      <c r="J199" s="119">
        <f t="shared" si="1270"/>
        <v>0</v>
      </c>
      <c r="K199" s="119">
        <f t="shared" si="1"/>
        <v>0</v>
      </c>
      <c r="L199" s="119">
        <f t="shared" ref="L199:M199" si="1271">L200+L202</f>
        <v>0</v>
      </c>
      <c r="M199" s="119">
        <f t="shared" si="1271"/>
        <v>0</v>
      </c>
      <c r="N199" s="119">
        <f t="shared" si="533"/>
        <v>0</v>
      </c>
      <c r="O199" s="119">
        <f t="shared" si="3"/>
        <v>0</v>
      </c>
      <c r="P199" s="119">
        <f t="shared" ref="P199:Q199" si="1272">P200+P202</f>
        <v>0</v>
      </c>
      <c r="Q199" s="119">
        <f t="shared" si="1272"/>
        <v>0</v>
      </c>
      <c r="R199" s="119">
        <f t="shared" si="4"/>
        <v>0</v>
      </c>
      <c r="S199" s="119">
        <f t="shared" ref="S199:T199" si="1273">S200+S202</f>
        <v>0</v>
      </c>
      <c r="T199" s="119">
        <f t="shared" si="1273"/>
        <v>0</v>
      </c>
      <c r="U199" s="119">
        <f t="shared" si="536"/>
        <v>0</v>
      </c>
      <c r="V199" s="119">
        <f t="shared" si="6"/>
        <v>0</v>
      </c>
      <c r="W199" s="119">
        <f t="shared" ref="W199:X199" si="1274">W200+W202</f>
        <v>0</v>
      </c>
      <c r="X199" s="119">
        <f t="shared" si="1274"/>
        <v>0</v>
      </c>
      <c r="Y199" s="119">
        <f t="shared" si="538"/>
        <v>0</v>
      </c>
      <c r="Z199" s="119">
        <f t="shared" ref="Z199:AA199" si="1275">Z200+Z202</f>
        <v>0</v>
      </c>
      <c r="AA199" s="119">
        <f t="shared" si="1275"/>
        <v>0</v>
      </c>
      <c r="AB199" s="119">
        <f t="shared" si="540"/>
        <v>0</v>
      </c>
      <c r="AC199" s="119">
        <f t="shared" si="541"/>
        <v>0</v>
      </c>
      <c r="AD199" s="119">
        <f t="shared" ref="AD199:AE199" si="1276">AD200+AD202</f>
        <v>0</v>
      </c>
      <c r="AE199" s="119">
        <f t="shared" si="1276"/>
        <v>0</v>
      </c>
      <c r="AF199" s="119">
        <f t="shared" si="10"/>
        <v>0</v>
      </c>
      <c r="AG199" s="119">
        <f t="shared" ref="AG199:AH199" si="1277">AG200+AG202</f>
        <v>0</v>
      </c>
      <c r="AH199" s="119">
        <f t="shared" si="1277"/>
        <v>0</v>
      </c>
      <c r="AI199" s="119">
        <f t="shared" si="544"/>
        <v>0</v>
      </c>
      <c r="AJ199" s="119">
        <f t="shared" si="12"/>
        <v>0</v>
      </c>
      <c r="AK199" s="119">
        <f t="shared" ref="AK199:AL199" si="1278">AK200+AK202</f>
        <v>0</v>
      </c>
      <c r="AL199" s="119">
        <f t="shared" si="1278"/>
        <v>0</v>
      </c>
      <c r="AM199" s="119">
        <f>K199-R199-Y199-AF199</f>
        <v>0</v>
      </c>
      <c r="AN199" s="119">
        <f t="shared" ref="AN199:AO199" si="1279">AN200+AN202</f>
        <v>0</v>
      </c>
      <c r="AO199" s="119">
        <f t="shared" si="1279"/>
        <v>0</v>
      </c>
      <c r="AP199" s="119">
        <f t="shared" ref="AP199:AQ199" si="1280">N199-U199-AB199-AI199</f>
        <v>0</v>
      </c>
      <c r="AQ199" s="119">
        <f t="shared" si="1280"/>
        <v>0</v>
      </c>
      <c r="AR199" s="94"/>
      <c r="AS199" s="94"/>
      <c r="AT199" s="94"/>
      <c r="AU199" s="94"/>
      <c r="AV199" s="94"/>
      <c r="AW199" s="94"/>
      <c r="AX199" s="120"/>
      <c r="AY199" s="20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</row>
    <row r="200" spans="1:70" ht="24.75" hidden="1" customHeight="1">
      <c r="A200" s="139">
        <v>2023</v>
      </c>
      <c r="B200" s="97">
        <v>8309</v>
      </c>
      <c r="C200" s="121" t="s">
        <v>61</v>
      </c>
      <c r="D200" s="97">
        <v>2000</v>
      </c>
      <c r="E200" s="97">
        <v>2800</v>
      </c>
      <c r="F200" s="97">
        <v>282</v>
      </c>
      <c r="G200" s="97"/>
      <c r="H200" s="52" t="str">
        <f>VLOOKUP(F200,COG!$B$2:$C$858,2,FALSE)</f>
        <v>Materiales de seguridad pública</v>
      </c>
      <c r="I200" s="53">
        <f t="shared" ref="I200:J200" si="1281">I201</f>
        <v>0</v>
      </c>
      <c r="J200" s="53">
        <f t="shared" si="1281"/>
        <v>0</v>
      </c>
      <c r="K200" s="53">
        <f t="shared" si="1"/>
        <v>0</v>
      </c>
      <c r="L200" s="53">
        <f t="shared" ref="L200:M200" si="1282">L201</f>
        <v>0</v>
      </c>
      <c r="M200" s="53">
        <f t="shared" si="1282"/>
        <v>0</v>
      </c>
      <c r="N200" s="53">
        <f t="shared" si="533"/>
        <v>0</v>
      </c>
      <c r="O200" s="53">
        <f t="shared" si="3"/>
        <v>0</v>
      </c>
      <c r="P200" s="53">
        <f t="shared" ref="P200:Q200" si="1283">P201</f>
        <v>0</v>
      </c>
      <c r="Q200" s="53">
        <f t="shared" si="1283"/>
        <v>0</v>
      </c>
      <c r="R200" s="53">
        <f t="shared" si="4"/>
        <v>0</v>
      </c>
      <c r="S200" s="53">
        <f t="shared" ref="S200:T200" si="1284">S201</f>
        <v>0</v>
      </c>
      <c r="T200" s="53">
        <f t="shared" si="1284"/>
        <v>0</v>
      </c>
      <c r="U200" s="53">
        <f t="shared" si="536"/>
        <v>0</v>
      </c>
      <c r="V200" s="53">
        <f t="shared" si="6"/>
        <v>0</v>
      </c>
      <c r="W200" s="53">
        <f t="shared" ref="W200:X200" si="1285">W201</f>
        <v>0</v>
      </c>
      <c r="X200" s="53">
        <f t="shared" si="1285"/>
        <v>0</v>
      </c>
      <c r="Y200" s="53">
        <f t="shared" si="538"/>
        <v>0</v>
      </c>
      <c r="Z200" s="53">
        <f t="shared" ref="Z200:AA200" si="1286">Z201</f>
        <v>0</v>
      </c>
      <c r="AA200" s="53">
        <f t="shared" si="1286"/>
        <v>0</v>
      </c>
      <c r="AB200" s="53">
        <f t="shared" si="540"/>
        <v>0</v>
      </c>
      <c r="AC200" s="53">
        <f t="shared" si="541"/>
        <v>0</v>
      </c>
      <c r="AD200" s="53">
        <f t="shared" ref="AD200:AE200" si="1287">AD201</f>
        <v>0</v>
      </c>
      <c r="AE200" s="53">
        <f t="shared" si="1287"/>
        <v>0</v>
      </c>
      <c r="AF200" s="53">
        <f t="shared" si="10"/>
        <v>0</v>
      </c>
      <c r="AG200" s="53">
        <f t="shared" ref="AG200:AH200" si="1288">AG201</f>
        <v>0</v>
      </c>
      <c r="AH200" s="53">
        <f t="shared" si="1288"/>
        <v>0</v>
      </c>
      <c r="AI200" s="53">
        <f t="shared" si="544"/>
        <v>0</v>
      </c>
      <c r="AJ200" s="53">
        <f t="shared" si="12"/>
        <v>0</v>
      </c>
      <c r="AK200" s="53">
        <f t="shared" ref="AK200:AQ200" si="1289">I200-P200-W200-AD200</f>
        <v>0</v>
      </c>
      <c r="AL200" s="53">
        <f t="shared" si="1289"/>
        <v>0</v>
      </c>
      <c r="AM200" s="53">
        <f t="shared" si="1289"/>
        <v>0</v>
      </c>
      <c r="AN200" s="53">
        <f t="shared" si="1289"/>
        <v>0</v>
      </c>
      <c r="AO200" s="53">
        <f t="shared" si="1289"/>
        <v>0</v>
      </c>
      <c r="AP200" s="53">
        <f t="shared" si="1289"/>
        <v>0</v>
      </c>
      <c r="AQ200" s="53">
        <f t="shared" si="1289"/>
        <v>0</v>
      </c>
      <c r="AR200" s="100"/>
      <c r="AS200" s="100"/>
      <c r="AT200" s="100"/>
      <c r="AU200" s="100"/>
      <c r="AV200" s="100"/>
      <c r="AW200" s="100"/>
      <c r="AX200" s="123"/>
      <c r="AY200" s="20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</row>
    <row r="201" spans="1:70" ht="24.75" hidden="1" customHeight="1">
      <c r="A201" s="140">
        <v>2023</v>
      </c>
      <c r="B201" s="103">
        <v>8309</v>
      </c>
      <c r="C201" s="124" t="s">
        <v>61</v>
      </c>
      <c r="D201" s="103">
        <v>2000</v>
      </c>
      <c r="E201" s="103">
        <v>2800</v>
      </c>
      <c r="F201" s="103">
        <v>282</v>
      </c>
      <c r="G201" s="103">
        <v>28201</v>
      </c>
      <c r="H201" s="60" t="str">
        <f>VLOOKUP(G201,COG!$B$2:$C$858,2,FALSE)</f>
        <v>Materiales de seguridad pública</v>
      </c>
      <c r="I201" s="61">
        <v>0</v>
      </c>
      <c r="J201" s="61">
        <v>0</v>
      </c>
      <c r="K201" s="61">
        <f t="shared" si="1"/>
        <v>0</v>
      </c>
      <c r="L201" s="61">
        <v>0</v>
      </c>
      <c r="M201" s="61">
        <v>0</v>
      </c>
      <c r="N201" s="61">
        <f t="shared" si="533"/>
        <v>0</v>
      </c>
      <c r="O201" s="61">
        <f t="shared" si="3"/>
        <v>0</v>
      </c>
      <c r="P201" s="61">
        <v>0</v>
      </c>
      <c r="Q201" s="61">
        <v>0</v>
      </c>
      <c r="R201" s="61">
        <f t="shared" si="4"/>
        <v>0</v>
      </c>
      <c r="S201" s="61">
        <v>0</v>
      </c>
      <c r="T201" s="61">
        <v>0</v>
      </c>
      <c r="U201" s="61">
        <f t="shared" si="536"/>
        <v>0</v>
      </c>
      <c r="V201" s="61">
        <f t="shared" si="6"/>
        <v>0</v>
      </c>
      <c r="W201" s="61">
        <v>0</v>
      </c>
      <c r="X201" s="61">
        <v>0</v>
      </c>
      <c r="Y201" s="61">
        <f t="shared" si="538"/>
        <v>0</v>
      </c>
      <c r="Z201" s="61">
        <v>0</v>
      </c>
      <c r="AA201" s="61">
        <v>0</v>
      </c>
      <c r="AB201" s="61">
        <f t="shared" si="540"/>
        <v>0</v>
      </c>
      <c r="AC201" s="61">
        <f t="shared" si="541"/>
        <v>0</v>
      </c>
      <c r="AD201" s="61">
        <v>0</v>
      </c>
      <c r="AE201" s="61">
        <v>0</v>
      </c>
      <c r="AF201" s="61">
        <f t="shared" si="10"/>
        <v>0</v>
      </c>
      <c r="AG201" s="61">
        <v>0</v>
      </c>
      <c r="AH201" s="61">
        <v>0</v>
      </c>
      <c r="AI201" s="61">
        <f t="shared" si="544"/>
        <v>0</v>
      </c>
      <c r="AJ201" s="61">
        <f t="shared" si="12"/>
        <v>0</v>
      </c>
      <c r="AK201" s="61">
        <f t="shared" ref="AK201:AQ201" si="1290">I201-P201-W201-AD201</f>
        <v>0</v>
      </c>
      <c r="AL201" s="61">
        <f t="shared" si="1290"/>
        <v>0</v>
      </c>
      <c r="AM201" s="61">
        <f t="shared" si="1290"/>
        <v>0</v>
      </c>
      <c r="AN201" s="61">
        <f t="shared" si="1290"/>
        <v>0</v>
      </c>
      <c r="AO201" s="61">
        <f t="shared" si="1290"/>
        <v>0</v>
      </c>
      <c r="AP201" s="61">
        <f t="shared" si="1290"/>
        <v>0</v>
      </c>
      <c r="AQ201" s="61">
        <f t="shared" si="1290"/>
        <v>0</v>
      </c>
      <c r="AR201" s="106"/>
      <c r="AS201" s="106"/>
      <c r="AT201" s="106"/>
      <c r="AU201" s="106"/>
      <c r="AV201" s="106"/>
      <c r="AW201" s="106"/>
      <c r="AX201" s="126"/>
      <c r="AY201" s="20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</row>
    <row r="202" spans="1:70" ht="24.75" hidden="1" customHeight="1">
      <c r="A202" s="139">
        <v>2023</v>
      </c>
      <c r="B202" s="97">
        <v>8309</v>
      </c>
      <c r="C202" s="121" t="s">
        <v>61</v>
      </c>
      <c r="D202" s="97">
        <v>2000</v>
      </c>
      <c r="E202" s="97">
        <v>2800</v>
      </c>
      <c r="F202" s="97">
        <v>283</v>
      </c>
      <c r="G202" s="97"/>
      <c r="H202" s="52" t="str">
        <f>VLOOKUP(F202,COG!$B$2:$C$858,2,FALSE)</f>
        <v>Prendas de protección para seguridad pública y nacional</v>
      </c>
      <c r="I202" s="53">
        <f t="shared" ref="I202:J202" si="1291">I203</f>
        <v>0</v>
      </c>
      <c r="J202" s="53">
        <f t="shared" si="1291"/>
        <v>0</v>
      </c>
      <c r="K202" s="53">
        <f t="shared" si="1"/>
        <v>0</v>
      </c>
      <c r="L202" s="53">
        <f t="shared" ref="L202:M202" si="1292">L203</f>
        <v>0</v>
      </c>
      <c r="M202" s="53">
        <f t="shared" si="1292"/>
        <v>0</v>
      </c>
      <c r="N202" s="53">
        <f t="shared" si="533"/>
        <v>0</v>
      </c>
      <c r="O202" s="53">
        <f t="shared" si="3"/>
        <v>0</v>
      </c>
      <c r="P202" s="53">
        <f t="shared" ref="P202:Q202" si="1293">P203</f>
        <v>0</v>
      </c>
      <c r="Q202" s="53">
        <f t="shared" si="1293"/>
        <v>0</v>
      </c>
      <c r="R202" s="53">
        <f t="shared" si="4"/>
        <v>0</v>
      </c>
      <c r="S202" s="53">
        <f t="shared" ref="S202:T202" si="1294">S203</f>
        <v>0</v>
      </c>
      <c r="T202" s="53">
        <f t="shared" si="1294"/>
        <v>0</v>
      </c>
      <c r="U202" s="53">
        <f t="shared" si="536"/>
        <v>0</v>
      </c>
      <c r="V202" s="53">
        <f t="shared" si="6"/>
        <v>0</v>
      </c>
      <c r="W202" s="53">
        <f t="shared" ref="W202:X202" si="1295">W203</f>
        <v>0</v>
      </c>
      <c r="X202" s="53">
        <f t="shared" si="1295"/>
        <v>0</v>
      </c>
      <c r="Y202" s="53">
        <f t="shared" si="538"/>
        <v>0</v>
      </c>
      <c r="Z202" s="53">
        <f t="shared" ref="Z202:AA202" si="1296">Z203</f>
        <v>0</v>
      </c>
      <c r="AA202" s="53">
        <f t="shared" si="1296"/>
        <v>0</v>
      </c>
      <c r="AB202" s="53">
        <f t="shared" si="540"/>
        <v>0</v>
      </c>
      <c r="AC202" s="53">
        <f t="shared" si="541"/>
        <v>0</v>
      </c>
      <c r="AD202" s="53">
        <f t="shared" ref="AD202:AE202" si="1297">AD203</f>
        <v>0</v>
      </c>
      <c r="AE202" s="53">
        <f t="shared" si="1297"/>
        <v>0</v>
      </c>
      <c r="AF202" s="53">
        <f t="shared" si="10"/>
        <v>0</v>
      </c>
      <c r="AG202" s="53">
        <f t="shared" ref="AG202:AH202" si="1298">AG203</f>
        <v>0</v>
      </c>
      <c r="AH202" s="53">
        <f t="shared" si="1298"/>
        <v>0</v>
      </c>
      <c r="AI202" s="53">
        <f t="shared" si="544"/>
        <v>0</v>
      </c>
      <c r="AJ202" s="53">
        <f t="shared" si="12"/>
        <v>0</v>
      </c>
      <c r="AK202" s="53">
        <f t="shared" ref="AK202:AQ202" si="1299">I202-P202-W202-AD202</f>
        <v>0</v>
      </c>
      <c r="AL202" s="53">
        <f t="shared" si="1299"/>
        <v>0</v>
      </c>
      <c r="AM202" s="53">
        <f t="shared" si="1299"/>
        <v>0</v>
      </c>
      <c r="AN202" s="53">
        <f t="shared" si="1299"/>
        <v>0</v>
      </c>
      <c r="AO202" s="53">
        <f t="shared" si="1299"/>
        <v>0</v>
      </c>
      <c r="AP202" s="53">
        <f t="shared" si="1299"/>
        <v>0</v>
      </c>
      <c r="AQ202" s="53">
        <f t="shared" si="1299"/>
        <v>0</v>
      </c>
      <c r="AR202" s="100"/>
      <c r="AS202" s="100"/>
      <c r="AT202" s="100"/>
      <c r="AU202" s="100"/>
      <c r="AV202" s="100"/>
      <c r="AW202" s="100"/>
      <c r="AX202" s="123"/>
      <c r="AY202" s="20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</row>
    <row r="203" spans="1:70" ht="24.75" hidden="1" customHeight="1">
      <c r="A203" s="140">
        <v>2023</v>
      </c>
      <c r="B203" s="103">
        <v>8309</v>
      </c>
      <c r="C203" s="124" t="s">
        <v>61</v>
      </c>
      <c r="D203" s="103">
        <v>2000</v>
      </c>
      <c r="E203" s="103">
        <v>2800</v>
      </c>
      <c r="F203" s="103">
        <v>283</v>
      </c>
      <c r="G203" s="103">
        <v>28301</v>
      </c>
      <c r="H203" s="60" t="str">
        <f>VLOOKUP(G203,COG!$B$2:$C$858,2,FALSE)</f>
        <v>Prendas de protección para seguridad pública y nacional</v>
      </c>
      <c r="I203" s="61">
        <v>0</v>
      </c>
      <c r="J203" s="61">
        <v>0</v>
      </c>
      <c r="K203" s="61">
        <f t="shared" si="1"/>
        <v>0</v>
      </c>
      <c r="L203" s="61">
        <v>0</v>
      </c>
      <c r="M203" s="61">
        <v>0</v>
      </c>
      <c r="N203" s="61">
        <f t="shared" si="533"/>
        <v>0</v>
      </c>
      <c r="O203" s="61">
        <f t="shared" si="3"/>
        <v>0</v>
      </c>
      <c r="P203" s="61">
        <v>0</v>
      </c>
      <c r="Q203" s="61">
        <v>0</v>
      </c>
      <c r="R203" s="61">
        <f t="shared" si="4"/>
        <v>0</v>
      </c>
      <c r="S203" s="61">
        <v>0</v>
      </c>
      <c r="T203" s="61">
        <v>0</v>
      </c>
      <c r="U203" s="61">
        <f t="shared" si="536"/>
        <v>0</v>
      </c>
      <c r="V203" s="61">
        <f t="shared" si="6"/>
        <v>0</v>
      </c>
      <c r="W203" s="61">
        <v>0</v>
      </c>
      <c r="X203" s="61">
        <v>0</v>
      </c>
      <c r="Y203" s="61">
        <f t="shared" si="538"/>
        <v>0</v>
      </c>
      <c r="Z203" s="61">
        <v>0</v>
      </c>
      <c r="AA203" s="61">
        <v>0</v>
      </c>
      <c r="AB203" s="61">
        <f t="shared" si="540"/>
        <v>0</v>
      </c>
      <c r="AC203" s="61">
        <f t="shared" si="541"/>
        <v>0</v>
      </c>
      <c r="AD203" s="61">
        <v>0</v>
      </c>
      <c r="AE203" s="61">
        <v>0</v>
      </c>
      <c r="AF203" s="61">
        <f t="shared" si="10"/>
        <v>0</v>
      </c>
      <c r="AG203" s="61">
        <v>0</v>
      </c>
      <c r="AH203" s="61">
        <v>0</v>
      </c>
      <c r="AI203" s="61">
        <f t="shared" si="544"/>
        <v>0</v>
      </c>
      <c r="AJ203" s="61">
        <f t="shared" si="12"/>
        <v>0</v>
      </c>
      <c r="AK203" s="61">
        <f t="shared" ref="AK203:AQ203" si="1300">I203-P203-W203-AD203</f>
        <v>0</v>
      </c>
      <c r="AL203" s="61">
        <f t="shared" si="1300"/>
        <v>0</v>
      </c>
      <c r="AM203" s="61">
        <f t="shared" si="1300"/>
        <v>0</v>
      </c>
      <c r="AN203" s="61">
        <f t="shared" si="1300"/>
        <v>0</v>
      </c>
      <c r="AO203" s="61">
        <f t="shared" si="1300"/>
        <v>0</v>
      </c>
      <c r="AP203" s="61">
        <f t="shared" si="1300"/>
        <v>0</v>
      </c>
      <c r="AQ203" s="61">
        <f t="shared" si="1300"/>
        <v>0</v>
      </c>
      <c r="AR203" s="106"/>
      <c r="AS203" s="106"/>
      <c r="AT203" s="106"/>
      <c r="AU203" s="106"/>
      <c r="AV203" s="106"/>
      <c r="AW203" s="106"/>
      <c r="AX203" s="126"/>
      <c r="AY203" s="20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</row>
    <row r="204" spans="1:70" ht="24.75" hidden="1" customHeight="1">
      <c r="A204" s="138">
        <v>2023</v>
      </c>
      <c r="B204" s="90">
        <v>8309</v>
      </c>
      <c r="C204" s="117" t="s">
        <v>61</v>
      </c>
      <c r="D204" s="90">
        <v>2000</v>
      </c>
      <c r="E204" s="90">
        <v>2900</v>
      </c>
      <c r="F204" s="90"/>
      <c r="G204" s="90"/>
      <c r="H204" s="45" t="str">
        <f>VLOOKUP(E204,COG!$B$2:$C$858,2,FALSE)</f>
        <v>Herramientas, refacciones y accesorios menores</v>
      </c>
      <c r="I204" s="119">
        <f t="shared" ref="I204:J204" si="1301">I205</f>
        <v>0</v>
      </c>
      <c r="J204" s="119">
        <f t="shared" si="1301"/>
        <v>0</v>
      </c>
      <c r="K204" s="119">
        <f t="shared" si="1"/>
        <v>0</v>
      </c>
      <c r="L204" s="119">
        <f t="shared" ref="L204:M204" si="1302">L205</f>
        <v>0</v>
      </c>
      <c r="M204" s="119">
        <f t="shared" si="1302"/>
        <v>0</v>
      </c>
      <c r="N204" s="119">
        <f t="shared" si="533"/>
        <v>0</v>
      </c>
      <c r="O204" s="119">
        <f t="shared" si="3"/>
        <v>0</v>
      </c>
      <c r="P204" s="119">
        <f t="shared" ref="P204:Q204" si="1303">P205</f>
        <v>0</v>
      </c>
      <c r="Q204" s="119">
        <f t="shared" si="1303"/>
        <v>0</v>
      </c>
      <c r="R204" s="119">
        <f t="shared" si="4"/>
        <v>0</v>
      </c>
      <c r="S204" s="119">
        <f t="shared" ref="S204:T204" si="1304">S205</f>
        <v>0</v>
      </c>
      <c r="T204" s="119">
        <f t="shared" si="1304"/>
        <v>0</v>
      </c>
      <c r="U204" s="119">
        <f t="shared" si="536"/>
        <v>0</v>
      </c>
      <c r="V204" s="119">
        <f t="shared" si="6"/>
        <v>0</v>
      </c>
      <c r="W204" s="119">
        <f t="shared" ref="W204:X204" si="1305">W205</f>
        <v>0</v>
      </c>
      <c r="X204" s="119">
        <f t="shared" si="1305"/>
        <v>0</v>
      </c>
      <c r="Y204" s="119">
        <f t="shared" si="538"/>
        <v>0</v>
      </c>
      <c r="Z204" s="119">
        <f t="shared" ref="Z204:AA204" si="1306">Z205</f>
        <v>0</v>
      </c>
      <c r="AA204" s="119">
        <f t="shared" si="1306"/>
        <v>0</v>
      </c>
      <c r="AB204" s="119">
        <f t="shared" si="540"/>
        <v>0</v>
      </c>
      <c r="AC204" s="119">
        <f t="shared" si="541"/>
        <v>0</v>
      </c>
      <c r="AD204" s="119">
        <f t="shared" ref="AD204:AE204" si="1307">AD205</f>
        <v>0</v>
      </c>
      <c r="AE204" s="119">
        <f t="shared" si="1307"/>
        <v>0</v>
      </c>
      <c r="AF204" s="119">
        <f t="shared" si="10"/>
        <v>0</v>
      </c>
      <c r="AG204" s="119">
        <f t="shared" ref="AG204:AH204" si="1308">AG205</f>
        <v>0</v>
      </c>
      <c r="AH204" s="119">
        <f t="shared" si="1308"/>
        <v>0</v>
      </c>
      <c r="AI204" s="119">
        <f t="shared" si="544"/>
        <v>0</v>
      </c>
      <c r="AJ204" s="119">
        <f t="shared" si="12"/>
        <v>0</v>
      </c>
      <c r="AK204" s="119">
        <f t="shared" ref="AK204:AQ204" si="1309">I204-P204-W204-AD204</f>
        <v>0</v>
      </c>
      <c r="AL204" s="119">
        <f t="shared" si="1309"/>
        <v>0</v>
      </c>
      <c r="AM204" s="119">
        <f t="shared" si="1309"/>
        <v>0</v>
      </c>
      <c r="AN204" s="119">
        <f t="shared" si="1309"/>
        <v>0</v>
      </c>
      <c r="AO204" s="119">
        <f t="shared" si="1309"/>
        <v>0</v>
      </c>
      <c r="AP204" s="119">
        <f t="shared" si="1309"/>
        <v>0</v>
      </c>
      <c r="AQ204" s="119">
        <f t="shared" si="1309"/>
        <v>0</v>
      </c>
      <c r="AR204" s="94"/>
      <c r="AS204" s="94"/>
      <c r="AT204" s="94"/>
      <c r="AU204" s="94"/>
      <c r="AV204" s="94"/>
      <c r="AW204" s="94"/>
      <c r="AX204" s="120"/>
      <c r="AY204" s="20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</row>
    <row r="205" spans="1:70" ht="24.75" hidden="1" customHeight="1">
      <c r="A205" s="139">
        <v>2023</v>
      </c>
      <c r="B205" s="97">
        <v>8309</v>
      </c>
      <c r="C205" s="121" t="s">
        <v>61</v>
      </c>
      <c r="D205" s="97">
        <v>2000</v>
      </c>
      <c r="E205" s="97">
        <v>2900</v>
      </c>
      <c r="F205" s="97">
        <v>292</v>
      </c>
      <c r="G205" s="97"/>
      <c r="H205" s="52" t="str">
        <f>VLOOKUP(F205,COG!$B$2:$C$858,2,FALSE)</f>
        <v xml:space="preserve">Refacciones y accesorios menores de edificios </v>
      </c>
      <c r="I205" s="53">
        <f t="shared" ref="I205:J205" si="1310">I206</f>
        <v>0</v>
      </c>
      <c r="J205" s="53">
        <f t="shared" si="1310"/>
        <v>0</v>
      </c>
      <c r="K205" s="53">
        <f t="shared" si="1"/>
        <v>0</v>
      </c>
      <c r="L205" s="53">
        <f t="shared" ref="L205:M205" si="1311">L206</f>
        <v>0</v>
      </c>
      <c r="M205" s="53">
        <f t="shared" si="1311"/>
        <v>0</v>
      </c>
      <c r="N205" s="53">
        <f t="shared" si="533"/>
        <v>0</v>
      </c>
      <c r="O205" s="53">
        <f t="shared" si="3"/>
        <v>0</v>
      </c>
      <c r="P205" s="53">
        <f t="shared" ref="P205:Q205" si="1312">P206</f>
        <v>0</v>
      </c>
      <c r="Q205" s="53">
        <f t="shared" si="1312"/>
        <v>0</v>
      </c>
      <c r="R205" s="53">
        <f t="shared" si="4"/>
        <v>0</v>
      </c>
      <c r="S205" s="53">
        <f t="shared" ref="S205:T205" si="1313">S206</f>
        <v>0</v>
      </c>
      <c r="T205" s="53">
        <f t="shared" si="1313"/>
        <v>0</v>
      </c>
      <c r="U205" s="53">
        <f t="shared" si="536"/>
        <v>0</v>
      </c>
      <c r="V205" s="53">
        <f t="shared" si="6"/>
        <v>0</v>
      </c>
      <c r="W205" s="53">
        <f t="shared" ref="W205:X205" si="1314">W206</f>
        <v>0</v>
      </c>
      <c r="X205" s="53">
        <f t="shared" si="1314"/>
        <v>0</v>
      </c>
      <c r="Y205" s="53">
        <f t="shared" si="538"/>
        <v>0</v>
      </c>
      <c r="Z205" s="53">
        <f t="shared" ref="Z205:AA205" si="1315">Z206</f>
        <v>0</v>
      </c>
      <c r="AA205" s="53">
        <f t="shared" si="1315"/>
        <v>0</v>
      </c>
      <c r="AB205" s="53">
        <f t="shared" si="540"/>
        <v>0</v>
      </c>
      <c r="AC205" s="53">
        <f t="shared" si="541"/>
        <v>0</v>
      </c>
      <c r="AD205" s="53">
        <f t="shared" ref="AD205:AE205" si="1316">AD206</f>
        <v>0</v>
      </c>
      <c r="AE205" s="53">
        <f t="shared" si="1316"/>
        <v>0</v>
      </c>
      <c r="AF205" s="53">
        <f t="shared" si="10"/>
        <v>0</v>
      </c>
      <c r="AG205" s="53">
        <f t="shared" ref="AG205:AH205" si="1317">AG206</f>
        <v>0</v>
      </c>
      <c r="AH205" s="53">
        <f t="shared" si="1317"/>
        <v>0</v>
      </c>
      <c r="AI205" s="53">
        <f t="shared" si="544"/>
        <v>0</v>
      </c>
      <c r="AJ205" s="53">
        <f t="shared" si="12"/>
        <v>0</v>
      </c>
      <c r="AK205" s="53">
        <f t="shared" ref="AK205:AQ205" si="1318">I205-P205-W205-AD205</f>
        <v>0</v>
      </c>
      <c r="AL205" s="53">
        <f t="shared" si="1318"/>
        <v>0</v>
      </c>
      <c r="AM205" s="53">
        <f t="shared" si="1318"/>
        <v>0</v>
      </c>
      <c r="AN205" s="53">
        <f t="shared" si="1318"/>
        <v>0</v>
      </c>
      <c r="AO205" s="53">
        <f t="shared" si="1318"/>
        <v>0</v>
      </c>
      <c r="AP205" s="53">
        <f t="shared" si="1318"/>
        <v>0</v>
      </c>
      <c r="AQ205" s="53">
        <f t="shared" si="1318"/>
        <v>0</v>
      </c>
      <c r="AR205" s="100"/>
      <c r="AS205" s="100"/>
      <c r="AT205" s="100"/>
      <c r="AU205" s="100"/>
      <c r="AV205" s="100"/>
      <c r="AW205" s="100"/>
      <c r="AX205" s="123"/>
      <c r="AY205" s="20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</row>
    <row r="206" spans="1:70" ht="24.75" hidden="1" customHeight="1">
      <c r="A206" s="140">
        <v>2023</v>
      </c>
      <c r="B206" s="103">
        <v>8309</v>
      </c>
      <c r="C206" s="124" t="s">
        <v>61</v>
      </c>
      <c r="D206" s="103">
        <v>2000</v>
      </c>
      <c r="E206" s="103">
        <v>2900</v>
      </c>
      <c r="F206" s="103">
        <v>292</v>
      </c>
      <c r="G206" s="103">
        <v>29201</v>
      </c>
      <c r="H206" s="60" t="str">
        <f>VLOOKUP(G206,COG!$B$2:$C$858,2,FALSE)</f>
        <v xml:space="preserve">Refacciones y accesorios menores de edificios </v>
      </c>
      <c r="I206" s="61">
        <v>0</v>
      </c>
      <c r="J206" s="61">
        <v>0</v>
      </c>
      <c r="K206" s="61">
        <f t="shared" si="1"/>
        <v>0</v>
      </c>
      <c r="L206" s="61">
        <v>0</v>
      </c>
      <c r="M206" s="61">
        <v>0</v>
      </c>
      <c r="N206" s="61">
        <f t="shared" si="533"/>
        <v>0</v>
      </c>
      <c r="O206" s="61">
        <f t="shared" si="3"/>
        <v>0</v>
      </c>
      <c r="P206" s="61">
        <v>0</v>
      </c>
      <c r="Q206" s="61">
        <v>0</v>
      </c>
      <c r="R206" s="61">
        <f t="shared" si="4"/>
        <v>0</v>
      </c>
      <c r="S206" s="61">
        <v>0</v>
      </c>
      <c r="T206" s="61">
        <v>0</v>
      </c>
      <c r="U206" s="61">
        <f t="shared" si="536"/>
        <v>0</v>
      </c>
      <c r="V206" s="61">
        <f t="shared" si="6"/>
        <v>0</v>
      </c>
      <c r="W206" s="61">
        <v>0</v>
      </c>
      <c r="X206" s="61">
        <v>0</v>
      </c>
      <c r="Y206" s="61">
        <f t="shared" si="538"/>
        <v>0</v>
      </c>
      <c r="Z206" s="61">
        <v>0</v>
      </c>
      <c r="AA206" s="61">
        <v>0</v>
      </c>
      <c r="AB206" s="61">
        <f t="shared" si="540"/>
        <v>0</v>
      </c>
      <c r="AC206" s="61">
        <f t="shared" si="541"/>
        <v>0</v>
      </c>
      <c r="AD206" s="61">
        <v>0</v>
      </c>
      <c r="AE206" s="61">
        <v>0</v>
      </c>
      <c r="AF206" s="61">
        <f t="shared" si="10"/>
        <v>0</v>
      </c>
      <c r="AG206" s="61">
        <v>0</v>
      </c>
      <c r="AH206" s="61">
        <v>0</v>
      </c>
      <c r="AI206" s="61">
        <f t="shared" si="544"/>
        <v>0</v>
      </c>
      <c r="AJ206" s="61">
        <f t="shared" si="12"/>
        <v>0</v>
      </c>
      <c r="AK206" s="61">
        <f t="shared" ref="AK206:AQ206" si="1319">I206-P206-W206-AD206</f>
        <v>0</v>
      </c>
      <c r="AL206" s="61">
        <f t="shared" si="1319"/>
        <v>0</v>
      </c>
      <c r="AM206" s="61">
        <f t="shared" si="1319"/>
        <v>0</v>
      </c>
      <c r="AN206" s="61">
        <f t="shared" si="1319"/>
        <v>0</v>
      </c>
      <c r="AO206" s="61">
        <f t="shared" si="1319"/>
        <v>0</v>
      </c>
      <c r="AP206" s="61">
        <f t="shared" si="1319"/>
        <v>0</v>
      </c>
      <c r="AQ206" s="61">
        <f t="shared" si="1319"/>
        <v>0</v>
      </c>
      <c r="AR206" s="106"/>
      <c r="AS206" s="106"/>
      <c r="AT206" s="106"/>
      <c r="AU206" s="106"/>
      <c r="AV206" s="106"/>
      <c r="AW206" s="106"/>
      <c r="AX206" s="126"/>
      <c r="AY206" s="20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</row>
    <row r="207" spans="1:70" ht="24.75" hidden="1" customHeight="1">
      <c r="A207" s="137">
        <v>2023</v>
      </c>
      <c r="B207" s="82">
        <v>8309</v>
      </c>
      <c r="C207" s="113" t="s">
        <v>61</v>
      </c>
      <c r="D207" s="82">
        <v>5000</v>
      </c>
      <c r="E207" s="82"/>
      <c r="F207" s="82"/>
      <c r="G207" s="82"/>
      <c r="H207" s="36" t="str">
        <f>VLOOKUP(D207,COG!$B$2:$C$858,2,FALSE)</f>
        <v>Bienes muebles, inmuebles e intangibles</v>
      </c>
      <c r="I207" s="115">
        <f t="shared" ref="I207:J207" si="1320">I208+I213+I217+I220</f>
        <v>0</v>
      </c>
      <c r="J207" s="115">
        <f t="shared" si="1320"/>
        <v>0</v>
      </c>
      <c r="K207" s="115">
        <f t="shared" si="1"/>
        <v>0</v>
      </c>
      <c r="L207" s="115">
        <f t="shared" ref="L207:M207" si="1321">L208+L213+L217+L220</f>
        <v>0</v>
      </c>
      <c r="M207" s="115">
        <f t="shared" si="1321"/>
        <v>0</v>
      </c>
      <c r="N207" s="115">
        <f t="shared" si="533"/>
        <v>0</v>
      </c>
      <c r="O207" s="115">
        <f t="shared" si="3"/>
        <v>0</v>
      </c>
      <c r="P207" s="115">
        <f t="shared" ref="P207:Q207" si="1322">P208+P213+P217+P220</f>
        <v>0</v>
      </c>
      <c r="Q207" s="115">
        <f t="shared" si="1322"/>
        <v>0</v>
      </c>
      <c r="R207" s="115">
        <f t="shared" si="4"/>
        <v>0</v>
      </c>
      <c r="S207" s="115">
        <f t="shared" ref="S207:T207" si="1323">S208+S213+S217+S220</f>
        <v>0</v>
      </c>
      <c r="T207" s="115">
        <f t="shared" si="1323"/>
        <v>0</v>
      </c>
      <c r="U207" s="115">
        <f t="shared" si="536"/>
        <v>0</v>
      </c>
      <c r="V207" s="115">
        <f t="shared" si="6"/>
        <v>0</v>
      </c>
      <c r="W207" s="115">
        <f t="shared" ref="W207:X207" si="1324">W208+W213+W217+W220</f>
        <v>0</v>
      </c>
      <c r="X207" s="115">
        <f t="shared" si="1324"/>
        <v>0</v>
      </c>
      <c r="Y207" s="115">
        <f t="shared" si="538"/>
        <v>0</v>
      </c>
      <c r="Z207" s="115">
        <f t="shared" ref="Z207:AA207" si="1325">Z208+Z213+Z217+Z220</f>
        <v>0</v>
      </c>
      <c r="AA207" s="115">
        <f t="shared" si="1325"/>
        <v>0</v>
      </c>
      <c r="AB207" s="115">
        <f t="shared" si="540"/>
        <v>0</v>
      </c>
      <c r="AC207" s="115">
        <f t="shared" si="541"/>
        <v>0</v>
      </c>
      <c r="AD207" s="115">
        <f t="shared" ref="AD207:AE207" si="1326">AD208+AD213+AD217+AD220</f>
        <v>0</v>
      </c>
      <c r="AE207" s="115">
        <f t="shared" si="1326"/>
        <v>0</v>
      </c>
      <c r="AF207" s="115">
        <f t="shared" si="10"/>
        <v>0</v>
      </c>
      <c r="AG207" s="115">
        <f t="shared" ref="AG207:AH207" si="1327">AG208+AG213+AG217+AG220</f>
        <v>0</v>
      </c>
      <c r="AH207" s="115">
        <f t="shared" si="1327"/>
        <v>0</v>
      </c>
      <c r="AI207" s="115">
        <f t="shared" si="544"/>
        <v>0</v>
      </c>
      <c r="AJ207" s="115">
        <f t="shared" si="12"/>
        <v>0</v>
      </c>
      <c r="AK207" s="115">
        <f t="shared" ref="AK207:AL207" si="1328">AK208+AK213+AK217+AK220</f>
        <v>0</v>
      </c>
      <c r="AL207" s="115">
        <f t="shared" si="1328"/>
        <v>0</v>
      </c>
      <c r="AM207" s="115">
        <f t="shared" ref="AM207:AM208" si="1329">K207-R207-Y207-AF207</f>
        <v>0</v>
      </c>
      <c r="AN207" s="115">
        <f t="shared" ref="AN207:AO207" si="1330">AN208+AN213+AN217+AN220</f>
        <v>0</v>
      </c>
      <c r="AO207" s="115">
        <f t="shared" si="1330"/>
        <v>0</v>
      </c>
      <c r="AP207" s="115">
        <f t="shared" ref="AP207:AQ207" si="1331">N207-U207-AB207-AI207</f>
        <v>0</v>
      </c>
      <c r="AQ207" s="115">
        <f t="shared" si="1331"/>
        <v>0</v>
      </c>
      <c r="AR207" s="87"/>
      <c r="AS207" s="87"/>
      <c r="AT207" s="87"/>
      <c r="AU207" s="87"/>
      <c r="AV207" s="87"/>
      <c r="AW207" s="87"/>
      <c r="AX207" s="116"/>
      <c r="AY207" s="20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</row>
    <row r="208" spans="1:70" ht="24.75" hidden="1" customHeight="1">
      <c r="A208" s="138">
        <v>2023</v>
      </c>
      <c r="B208" s="90">
        <v>8309</v>
      </c>
      <c r="C208" s="117" t="s">
        <v>61</v>
      </c>
      <c r="D208" s="90">
        <v>5000</v>
      </c>
      <c r="E208" s="90">
        <v>5100</v>
      </c>
      <c r="F208" s="90"/>
      <c r="G208" s="90"/>
      <c r="H208" s="45" t="str">
        <f>VLOOKUP(E208,COG!$B$2:$C$858,2,FALSE)</f>
        <v>Mobiliario y equipo de administración</v>
      </c>
      <c r="I208" s="119">
        <f t="shared" ref="I208:J208" si="1332">I209+I211</f>
        <v>0</v>
      </c>
      <c r="J208" s="119">
        <f t="shared" si="1332"/>
        <v>0</v>
      </c>
      <c r="K208" s="119">
        <f t="shared" si="1"/>
        <v>0</v>
      </c>
      <c r="L208" s="119">
        <f t="shared" ref="L208:M208" si="1333">L209+L211</f>
        <v>0</v>
      </c>
      <c r="M208" s="119">
        <f t="shared" si="1333"/>
        <v>0</v>
      </c>
      <c r="N208" s="119">
        <f t="shared" si="533"/>
        <v>0</v>
      </c>
      <c r="O208" s="119">
        <f t="shared" si="3"/>
        <v>0</v>
      </c>
      <c r="P208" s="119">
        <f t="shared" ref="P208:Q208" si="1334">P209+P211</f>
        <v>0</v>
      </c>
      <c r="Q208" s="119">
        <f t="shared" si="1334"/>
        <v>0</v>
      </c>
      <c r="R208" s="119">
        <f t="shared" si="4"/>
        <v>0</v>
      </c>
      <c r="S208" s="119">
        <f t="shared" ref="S208:T208" si="1335">S209+S211</f>
        <v>0</v>
      </c>
      <c r="T208" s="119">
        <f t="shared" si="1335"/>
        <v>0</v>
      </c>
      <c r="U208" s="119">
        <f t="shared" si="536"/>
        <v>0</v>
      </c>
      <c r="V208" s="119">
        <f t="shared" si="6"/>
        <v>0</v>
      </c>
      <c r="W208" s="119">
        <f t="shared" ref="W208:X208" si="1336">W209+W211</f>
        <v>0</v>
      </c>
      <c r="X208" s="119">
        <f t="shared" si="1336"/>
        <v>0</v>
      </c>
      <c r="Y208" s="119">
        <f t="shared" si="538"/>
        <v>0</v>
      </c>
      <c r="Z208" s="119">
        <f t="shared" ref="Z208:AA208" si="1337">Z209+Z211</f>
        <v>0</v>
      </c>
      <c r="AA208" s="119">
        <f t="shared" si="1337"/>
        <v>0</v>
      </c>
      <c r="AB208" s="119">
        <f t="shared" si="540"/>
        <v>0</v>
      </c>
      <c r="AC208" s="119">
        <f t="shared" si="541"/>
        <v>0</v>
      </c>
      <c r="AD208" s="119">
        <f t="shared" ref="AD208:AE208" si="1338">AD209+AD211</f>
        <v>0</v>
      </c>
      <c r="AE208" s="119">
        <f t="shared" si="1338"/>
        <v>0</v>
      </c>
      <c r="AF208" s="119">
        <f t="shared" si="10"/>
        <v>0</v>
      </c>
      <c r="AG208" s="119">
        <f t="shared" ref="AG208:AH208" si="1339">AG209+AG211</f>
        <v>0</v>
      </c>
      <c r="AH208" s="119">
        <f t="shared" si="1339"/>
        <v>0</v>
      </c>
      <c r="AI208" s="119">
        <f t="shared" si="544"/>
        <v>0</v>
      </c>
      <c r="AJ208" s="119">
        <f t="shared" si="12"/>
        <v>0</v>
      </c>
      <c r="AK208" s="119">
        <f t="shared" ref="AK208:AL208" si="1340">AK209+AK211</f>
        <v>0</v>
      </c>
      <c r="AL208" s="119">
        <f t="shared" si="1340"/>
        <v>0</v>
      </c>
      <c r="AM208" s="119">
        <f t="shared" si="1329"/>
        <v>0</v>
      </c>
      <c r="AN208" s="119">
        <f t="shared" ref="AN208:AO208" si="1341">AN209+AN211</f>
        <v>0</v>
      </c>
      <c r="AO208" s="119">
        <f t="shared" si="1341"/>
        <v>0</v>
      </c>
      <c r="AP208" s="119">
        <f t="shared" ref="AP208:AQ208" si="1342">N208-U208-AB208-AI208</f>
        <v>0</v>
      </c>
      <c r="AQ208" s="119">
        <f t="shared" si="1342"/>
        <v>0</v>
      </c>
      <c r="AR208" s="94"/>
      <c r="AS208" s="94"/>
      <c r="AT208" s="94"/>
      <c r="AU208" s="94"/>
      <c r="AV208" s="94"/>
      <c r="AW208" s="94"/>
      <c r="AX208" s="120"/>
      <c r="AY208" s="20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</row>
    <row r="209" spans="1:70" ht="24.75" hidden="1" customHeight="1">
      <c r="A209" s="139">
        <v>2023</v>
      </c>
      <c r="B209" s="97">
        <v>8309</v>
      </c>
      <c r="C209" s="121" t="s">
        <v>61</v>
      </c>
      <c r="D209" s="97">
        <v>5000</v>
      </c>
      <c r="E209" s="97">
        <v>5100</v>
      </c>
      <c r="F209" s="97">
        <v>515</v>
      </c>
      <c r="G209" s="97"/>
      <c r="H209" s="52" t="str">
        <f>VLOOKUP(F209,COG!$B$2:$C$858,2,FALSE)</f>
        <v>Equipo de cómputo y de tecnologías de la información</v>
      </c>
      <c r="I209" s="53">
        <f t="shared" ref="I209:J209" si="1343">I210</f>
        <v>0</v>
      </c>
      <c r="J209" s="53">
        <f t="shared" si="1343"/>
        <v>0</v>
      </c>
      <c r="K209" s="53">
        <f t="shared" si="1"/>
        <v>0</v>
      </c>
      <c r="L209" s="53">
        <f t="shared" ref="L209:M209" si="1344">L210</f>
        <v>0</v>
      </c>
      <c r="M209" s="53">
        <f t="shared" si="1344"/>
        <v>0</v>
      </c>
      <c r="N209" s="53">
        <f t="shared" si="533"/>
        <v>0</v>
      </c>
      <c r="O209" s="53">
        <f t="shared" si="3"/>
        <v>0</v>
      </c>
      <c r="P209" s="53">
        <f t="shared" ref="P209:Q209" si="1345">P210</f>
        <v>0</v>
      </c>
      <c r="Q209" s="53">
        <f t="shared" si="1345"/>
        <v>0</v>
      </c>
      <c r="R209" s="53">
        <f t="shared" si="4"/>
        <v>0</v>
      </c>
      <c r="S209" s="53">
        <f t="shared" ref="S209:T209" si="1346">S210</f>
        <v>0</v>
      </c>
      <c r="T209" s="53">
        <f t="shared" si="1346"/>
        <v>0</v>
      </c>
      <c r="U209" s="53">
        <f t="shared" si="536"/>
        <v>0</v>
      </c>
      <c r="V209" s="53">
        <f t="shared" si="6"/>
        <v>0</v>
      </c>
      <c r="W209" s="53">
        <f t="shared" ref="W209:X209" si="1347">W210</f>
        <v>0</v>
      </c>
      <c r="X209" s="53">
        <f t="shared" si="1347"/>
        <v>0</v>
      </c>
      <c r="Y209" s="53">
        <f t="shared" si="538"/>
        <v>0</v>
      </c>
      <c r="Z209" s="53">
        <f t="shared" ref="Z209:AA209" si="1348">Z210</f>
        <v>0</v>
      </c>
      <c r="AA209" s="53">
        <f t="shared" si="1348"/>
        <v>0</v>
      </c>
      <c r="AB209" s="53">
        <f t="shared" si="540"/>
        <v>0</v>
      </c>
      <c r="AC209" s="53">
        <f t="shared" si="541"/>
        <v>0</v>
      </c>
      <c r="AD209" s="53">
        <f t="shared" ref="AD209:AE209" si="1349">AD210</f>
        <v>0</v>
      </c>
      <c r="AE209" s="53">
        <f t="shared" si="1349"/>
        <v>0</v>
      </c>
      <c r="AF209" s="53">
        <f t="shared" si="10"/>
        <v>0</v>
      </c>
      <c r="AG209" s="53">
        <f t="shared" ref="AG209:AH209" si="1350">AG210</f>
        <v>0</v>
      </c>
      <c r="AH209" s="53">
        <f t="shared" si="1350"/>
        <v>0</v>
      </c>
      <c r="AI209" s="53">
        <f t="shared" si="544"/>
        <v>0</v>
      </c>
      <c r="AJ209" s="53">
        <f t="shared" si="12"/>
        <v>0</v>
      </c>
      <c r="AK209" s="53">
        <f t="shared" ref="AK209:AQ209" si="1351">I209-P209-W209-AD209</f>
        <v>0</v>
      </c>
      <c r="AL209" s="53">
        <f t="shared" si="1351"/>
        <v>0</v>
      </c>
      <c r="AM209" s="53">
        <f t="shared" si="1351"/>
        <v>0</v>
      </c>
      <c r="AN209" s="53">
        <f t="shared" si="1351"/>
        <v>0</v>
      </c>
      <c r="AO209" s="53">
        <f t="shared" si="1351"/>
        <v>0</v>
      </c>
      <c r="AP209" s="53">
        <f t="shared" si="1351"/>
        <v>0</v>
      </c>
      <c r="AQ209" s="53">
        <f t="shared" si="1351"/>
        <v>0</v>
      </c>
      <c r="AR209" s="100"/>
      <c r="AS209" s="100"/>
      <c r="AT209" s="100"/>
      <c r="AU209" s="100"/>
      <c r="AV209" s="100"/>
      <c r="AW209" s="100"/>
      <c r="AX209" s="123"/>
      <c r="AY209" s="20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</row>
    <row r="210" spans="1:70" ht="24.75" hidden="1" customHeight="1">
      <c r="A210" s="140">
        <v>2023</v>
      </c>
      <c r="B210" s="103">
        <v>8309</v>
      </c>
      <c r="C210" s="124" t="s">
        <v>61</v>
      </c>
      <c r="D210" s="103">
        <v>5000</v>
      </c>
      <c r="E210" s="103">
        <v>5100</v>
      </c>
      <c r="F210" s="103">
        <v>515</v>
      </c>
      <c r="G210" s="103">
        <v>51501</v>
      </c>
      <c r="H210" s="60" t="str">
        <f>VLOOKUP(G210,COG!$B$2:$C$858,2,FALSE)</f>
        <v>Bienes informáticos</v>
      </c>
      <c r="I210" s="61">
        <v>0</v>
      </c>
      <c r="J210" s="61">
        <v>0</v>
      </c>
      <c r="K210" s="61">
        <f t="shared" si="1"/>
        <v>0</v>
      </c>
      <c r="L210" s="61">
        <v>0</v>
      </c>
      <c r="M210" s="61">
        <v>0</v>
      </c>
      <c r="N210" s="61">
        <f t="shared" si="533"/>
        <v>0</v>
      </c>
      <c r="O210" s="61">
        <f t="shared" si="3"/>
        <v>0</v>
      </c>
      <c r="P210" s="61">
        <v>0</v>
      </c>
      <c r="Q210" s="61">
        <v>0</v>
      </c>
      <c r="R210" s="61">
        <f t="shared" si="4"/>
        <v>0</v>
      </c>
      <c r="S210" s="61">
        <v>0</v>
      </c>
      <c r="T210" s="61">
        <v>0</v>
      </c>
      <c r="U210" s="61">
        <f t="shared" si="536"/>
        <v>0</v>
      </c>
      <c r="V210" s="61">
        <f t="shared" si="6"/>
        <v>0</v>
      </c>
      <c r="W210" s="61">
        <v>0</v>
      </c>
      <c r="X210" s="61">
        <v>0</v>
      </c>
      <c r="Y210" s="61">
        <f t="shared" si="538"/>
        <v>0</v>
      </c>
      <c r="Z210" s="61">
        <v>0</v>
      </c>
      <c r="AA210" s="61">
        <v>0</v>
      </c>
      <c r="AB210" s="61">
        <f t="shared" si="540"/>
        <v>0</v>
      </c>
      <c r="AC210" s="61">
        <f t="shared" si="541"/>
        <v>0</v>
      </c>
      <c r="AD210" s="61">
        <v>0</v>
      </c>
      <c r="AE210" s="61">
        <v>0</v>
      </c>
      <c r="AF210" s="61">
        <f t="shared" si="10"/>
        <v>0</v>
      </c>
      <c r="AG210" s="61">
        <v>0</v>
      </c>
      <c r="AH210" s="61">
        <v>0</v>
      </c>
      <c r="AI210" s="61">
        <f t="shared" si="544"/>
        <v>0</v>
      </c>
      <c r="AJ210" s="61">
        <f t="shared" si="12"/>
        <v>0</v>
      </c>
      <c r="AK210" s="61">
        <f t="shared" ref="AK210:AQ210" si="1352">I210-P210-W210-AD210</f>
        <v>0</v>
      </c>
      <c r="AL210" s="61">
        <f t="shared" si="1352"/>
        <v>0</v>
      </c>
      <c r="AM210" s="61">
        <f t="shared" si="1352"/>
        <v>0</v>
      </c>
      <c r="AN210" s="61">
        <f t="shared" si="1352"/>
        <v>0</v>
      </c>
      <c r="AO210" s="61">
        <f t="shared" si="1352"/>
        <v>0</v>
      </c>
      <c r="AP210" s="61">
        <f t="shared" si="1352"/>
        <v>0</v>
      </c>
      <c r="AQ210" s="61">
        <f t="shared" si="1352"/>
        <v>0</v>
      </c>
      <c r="AR210" s="106"/>
      <c r="AS210" s="106"/>
      <c r="AT210" s="106"/>
      <c r="AU210" s="106"/>
      <c r="AV210" s="106"/>
      <c r="AW210" s="106"/>
      <c r="AX210" s="126"/>
      <c r="AY210" s="20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</row>
    <row r="211" spans="1:70" ht="24.75" hidden="1" customHeight="1">
      <c r="A211" s="139">
        <v>2023</v>
      </c>
      <c r="B211" s="97">
        <v>8309</v>
      </c>
      <c r="C211" s="121" t="s">
        <v>61</v>
      </c>
      <c r="D211" s="97">
        <v>5000</v>
      </c>
      <c r="E211" s="97">
        <v>5100</v>
      </c>
      <c r="F211" s="97">
        <v>519</v>
      </c>
      <c r="G211" s="97"/>
      <c r="H211" s="52" t="str">
        <f>VLOOKUP(F211,COG!$B$2:$C$858,2,FALSE)</f>
        <v>Otros mobiliarios y equipos de administración</v>
      </c>
      <c r="I211" s="53">
        <f t="shared" ref="I211:J211" si="1353">I212</f>
        <v>0</v>
      </c>
      <c r="J211" s="53">
        <f t="shared" si="1353"/>
        <v>0</v>
      </c>
      <c r="K211" s="53">
        <f t="shared" si="1"/>
        <v>0</v>
      </c>
      <c r="L211" s="53">
        <f t="shared" ref="L211:M211" si="1354">L212</f>
        <v>0</v>
      </c>
      <c r="M211" s="53">
        <f t="shared" si="1354"/>
        <v>0</v>
      </c>
      <c r="N211" s="53">
        <f t="shared" si="533"/>
        <v>0</v>
      </c>
      <c r="O211" s="53">
        <f t="shared" si="3"/>
        <v>0</v>
      </c>
      <c r="P211" s="53">
        <f t="shared" ref="P211:Q211" si="1355">P212</f>
        <v>0</v>
      </c>
      <c r="Q211" s="53">
        <f t="shared" si="1355"/>
        <v>0</v>
      </c>
      <c r="R211" s="53">
        <f t="shared" si="4"/>
        <v>0</v>
      </c>
      <c r="S211" s="53">
        <f t="shared" ref="S211:T211" si="1356">S212</f>
        <v>0</v>
      </c>
      <c r="T211" s="53">
        <f t="shared" si="1356"/>
        <v>0</v>
      </c>
      <c r="U211" s="53">
        <f t="shared" si="536"/>
        <v>0</v>
      </c>
      <c r="V211" s="53">
        <f t="shared" si="6"/>
        <v>0</v>
      </c>
      <c r="W211" s="53">
        <f t="shared" ref="W211:X211" si="1357">W212</f>
        <v>0</v>
      </c>
      <c r="X211" s="53">
        <f t="shared" si="1357"/>
        <v>0</v>
      </c>
      <c r="Y211" s="53">
        <f t="shared" si="538"/>
        <v>0</v>
      </c>
      <c r="Z211" s="53">
        <f t="shared" ref="Z211:AA211" si="1358">Z212</f>
        <v>0</v>
      </c>
      <c r="AA211" s="53">
        <f t="shared" si="1358"/>
        <v>0</v>
      </c>
      <c r="AB211" s="53">
        <f t="shared" si="540"/>
        <v>0</v>
      </c>
      <c r="AC211" s="53">
        <f t="shared" si="541"/>
        <v>0</v>
      </c>
      <c r="AD211" s="53">
        <f t="shared" ref="AD211:AE211" si="1359">AD212</f>
        <v>0</v>
      </c>
      <c r="AE211" s="53">
        <f t="shared" si="1359"/>
        <v>0</v>
      </c>
      <c r="AF211" s="53">
        <f t="shared" si="10"/>
        <v>0</v>
      </c>
      <c r="AG211" s="53">
        <f t="shared" ref="AG211:AH211" si="1360">AG212</f>
        <v>0</v>
      </c>
      <c r="AH211" s="53">
        <f t="shared" si="1360"/>
        <v>0</v>
      </c>
      <c r="AI211" s="53">
        <f t="shared" si="544"/>
        <v>0</v>
      </c>
      <c r="AJ211" s="53">
        <f t="shared" si="12"/>
        <v>0</v>
      </c>
      <c r="AK211" s="53">
        <f t="shared" ref="AK211:AQ211" si="1361">I211-P211-W211-AD211</f>
        <v>0</v>
      </c>
      <c r="AL211" s="53">
        <f t="shared" si="1361"/>
        <v>0</v>
      </c>
      <c r="AM211" s="53">
        <f t="shared" si="1361"/>
        <v>0</v>
      </c>
      <c r="AN211" s="53">
        <f t="shared" si="1361"/>
        <v>0</v>
      </c>
      <c r="AO211" s="53">
        <f t="shared" si="1361"/>
        <v>0</v>
      </c>
      <c r="AP211" s="53">
        <f t="shared" si="1361"/>
        <v>0</v>
      </c>
      <c r="AQ211" s="53">
        <f t="shared" si="1361"/>
        <v>0</v>
      </c>
      <c r="AR211" s="100"/>
      <c r="AS211" s="100"/>
      <c r="AT211" s="100"/>
      <c r="AU211" s="100"/>
      <c r="AV211" s="100"/>
      <c r="AW211" s="100"/>
      <c r="AX211" s="123"/>
      <c r="AY211" s="20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</row>
    <row r="212" spans="1:70" ht="24.75" hidden="1" customHeight="1">
      <c r="A212" s="140">
        <v>2023</v>
      </c>
      <c r="B212" s="103">
        <v>8309</v>
      </c>
      <c r="C212" s="124" t="s">
        <v>61</v>
      </c>
      <c r="D212" s="103">
        <v>5000</v>
      </c>
      <c r="E212" s="103">
        <v>5100</v>
      </c>
      <c r="F212" s="103">
        <v>519</v>
      </c>
      <c r="G212" s="103">
        <v>51901</v>
      </c>
      <c r="H212" s="60" t="str">
        <f>VLOOKUP(G212,COG!$B$2:$C$858,2,FALSE)</f>
        <v>Equipo de administración</v>
      </c>
      <c r="I212" s="61">
        <v>0</v>
      </c>
      <c r="J212" s="61">
        <v>0</v>
      </c>
      <c r="K212" s="61">
        <f t="shared" si="1"/>
        <v>0</v>
      </c>
      <c r="L212" s="61">
        <v>0</v>
      </c>
      <c r="M212" s="61">
        <v>0</v>
      </c>
      <c r="N212" s="61">
        <f t="shared" si="533"/>
        <v>0</v>
      </c>
      <c r="O212" s="61">
        <f t="shared" si="3"/>
        <v>0</v>
      </c>
      <c r="P212" s="61">
        <v>0</v>
      </c>
      <c r="Q212" s="61">
        <v>0</v>
      </c>
      <c r="R212" s="61">
        <f t="shared" si="4"/>
        <v>0</v>
      </c>
      <c r="S212" s="61">
        <v>0</v>
      </c>
      <c r="T212" s="61">
        <v>0</v>
      </c>
      <c r="U212" s="61">
        <f t="shared" si="536"/>
        <v>0</v>
      </c>
      <c r="V212" s="61">
        <f t="shared" si="6"/>
        <v>0</v>
      </c>
      <c r="W212" s="61">
        <v>0</v>
      </c>
      <c r="X212" s="61">
        <v>0</v>
      </c>
      <c r="Y212" s="61">
        <f t="shared" si="538"/>
        <v>0</v>
      </c>
      <c r="Z212" s="61">
        <v>0</v>
      </c>
      <c r="AA212" s="61">
        <v>0</v>
      </c>
      <c r="AB212" s="61">
        <f t="shared" si="540"/>
        <v>0</v>
      </c>
      <c r="AC212" s="61">
        <f t="shared" si="541"/>
        <v>0</v>
      </c>
      <c r="AD212" s="61">
        <v>0</v>
      </c>
      <c r="AE212" s="61">
        <v>0</v>
      </c>
      <c r="AF212" s="61">
        <f t="shared" si="10"/>
        <v>0</v>
      </c>
      <c r="AG212" s="61">
        <v>0</v>
      </c>
      <c r="AH212" s="61">
        <v>0</v>
      </c>
      <c r="AI212" s="61">
        <f t="shared" si="544"/>
        <v>0</v>
      </c>
      <c r="AJ212" s="61">
        <f t="shared" si="12"/>
        <v>0</v>
      </c>
      <c r="AK212" s="61">
        <f t="shared" ref="AK212:AQ212" si="1362">I212-P212-W212-AD212</f>
        <v>0</v>
      </c>
      <c r="AL212" s="61">
        <f t="shared" si="1362"/>
        <v>0</v>
      </c>
      <c r="AM212" s="61">
        <f t="shared" si="1362"/>
        <v>0</v>
      </c>
      <c r="AN212" s="61">
        <f t="shared" si="1362"/>
        <v>0</v>
      </c>
      <c r="AO212" s="61">
        <f t="shared" si="1362"/>
        <v>0</v>
      </c>
      <c r="AP212" s="61">
        <f t="shared" si="1362"/>
        <v>0</v>
      </c>
      <c r="AQ212" s="61">
        <f t="shared" si="1362"/>
        <v>0</v>
      </c>
      <c r="AR212" s="106"/>
      <c r="AS212" s="106"/>
      <c r="AT212" s="106"/>
      <c r="AU212" s="106"/>
      <c r="AV212" s="106"/>
      <c r="AW212" s="106"/>
      <c r="AX212" s="126"/>
      <c r="AY212" s="20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</row>
    <row r="213" spans="1:70" ht="24.75" hidden="1" customHeight="1">
      <c r="A213" s="138">
        <v>2023</v>
      </c>
      <c r="B213" s="90">
        <v>8309</v>
      </c>
      <c r="C213" s="117" t="s">
        <v>61</v>
      </c>
      <c r="D213" s="90">
        <v>5000</v>
      </c>
      <c r="E213" s="90">
        <v>5400</v>
      </c>
      <c r="F213" s="90"/>
      <c r="G213" s="90"/>
      <c r="H213" s="45" t="str">
        <f>VLOOKUP(E213,COG!$B$2:$C$858,2,FALSE)</f>
        <v>Vehículos y equipo de transporte</v>
      </c>
      <c r="I213" s="46">
        <f t="shared" ref="I213:J213" si="1363">I214</f>
        <v>0</v>
      </c>
      <c r="J213" s="46">
        <f t="shared" si="1363"/>
        <v>0</v>
      </c>
      <c r="K213" s="119">
        <f t="shared" si="1"/>
        <v>0</v>
      </c>
      <c r="L213" s="46">
        <f t="shared" ref="L213:M213" si="1364">L214</f>
        <v>0</v>
      </c>
      <c r="M213" s="46">
        <f t="shared" si="1364"/>
        <v>0</v>
      </c>
      <c r="N213" s="119">
        <f t="shared" si="533"/>
        <v>0</v>
      </c>
      <c r="O213" s="119">
        <f t="shared" si="3"/>
        <v>0</v>
      </c>
      <c r="P213" s="46">
        <f t="shared" ref="P213:Q213" si="1365">P214</f>
        <v>0</v>
      </c>
      <c r="Q213" s="46">
        <f t="shared" si="1365"/>
        <v>0</v>
      </c>
      <c r="R213" s="119">
        <f t="shared" si="4"/>
        <v>0</v>
      </c>
      <c r="S213" s="46">
        <f t="shared" ref="S213:T213" si="1366">S214</f>
        <v>0</v>
      </c>
      <c r="T213" s="46">
        <f t="shared" si="1366"/>
        <v>0</v>
      </c>
      <c r="U213" s="119">
        <f t="shared" si="536"/>
        <v>0</v>
      </c>
      <c r="V213" s="119">
        <f t="shared" si="6"/>
        <v>0</v>
      </c>
      <c r="W213" s="46">
        <f t="shared" ref="W213:X213" si="1367">W214</f>
        <v>0</v>
      </c>
      <c r="X213" s="46">
        <f t="shared" si="1367"/>
        <v>0</v>
      </c>
      <c r="Y213" s="119">
        <f t="shared" si="538"/>
        <v>0</v>
      </c>
      <c r="Z213" s="46">
        <f t="shared" ref="Z213:AA213" si="1368">Z214</f>
        <v>0</v>
      </c>
      <c r="AA213" s="46">
        <f t="shared" si="1368"/>
        <v>0</v>
      </c>
      <c r="AB213" s="119">
        <f t="shared" si="540"/>
        <v>0</v>
      </c>
      <c r="AC213" s="119">
        <f t="shared" si="541"/>
        <v>0</v>
      </c>
      <c r="AD213" s="46">
        <f t="shared" ref="AD213:AE213" si="1369">AD214</f>
        <v>0</v>
      </c>
      <c r="AE213" s="46">
        <f t="shared" si="1369"/>
        <v>0</v>
      </c>
      <c r="AF213" s="119">
        <f t="shared" si="10"/>
        <v>0</v>
      </c>
      <c r="AG213" s="46">
        <f t="shared" ref="AG213:AH213" si="1370">AG214</f>
        <v>0</v>
      </c>
      <c r="AH213" s="46">
        <f t="shared" si="1370"/>
        <v>0</v>
      </c>
      <c r="AI213" s="119">
        <f t="shared" si="544"/>
        <v>0</v>
      </c>
      <c r="AJ213" s="119">
        <f t="shared" si="12"/>
        <v>0</v>
      </c>
      <c r="AK213" s="46">
        <f t="shared" ref="AK213:AL213" si="1371">AK214</f>
        <v>0</v>
      </c>
      <c r="AL213" s="46">
        <f t="shared" si="1371"/>
        <v>0</v>
      </c>
      <c r="AM213" s="119">
        <f t="shared" ref="AM213:AM214" si="1372">K213-R213-Y213-AF213</f>
        <v>0</v>
      </c>
      <c r="AN213" s="46">
        <f t="shared" ref="AN213:AO213" si="1373">AN214</f>
        <v>0</v>
      </c>
      <c r="AO213" s="46">
        <f t="shared" si="1373"/>
        <v>0</v>
      </c>
      <c r="AP213" s="119">
        <f t="shared" ref="AP213:AQ213" si="1374">N213-U213-AB213-AI213</f>
        <v>0</v>
      </c>
      <c r="AQ213" s="119">
        <f t="shared" si="1374"/>
        <v>0</v>
      </c>
      <c r="AR213" s="94"/>
      <c r="AS213" s="94"/>
      <c r="AT213" s="94"/>
      <c r="AU213" s="94"/>
      <c r="AV213" s="94"/>
      <c r="AW213" s="94"/>
      <c r="AX213" s="120"/>
      <c r="AY213" s="20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</row>
    <row r="214" spans="1:70" ht="24.75" hidden="1" customHeight="1">
      <c r="A214" s="139">
        <v>2023</v>
      </c>
      <c r="B214" s="97">
        <v>8309</v>
      </c>
      <c r="C214" s="121" t="s">
        <v>61</v>
      </c>
      <c r="D214" s="97">
        <v>5000</v>
      </c>
      <c r="E214" s="97">
        <v>5400</v>
      </c>
      <c r="F214" s="97">
        <v>541</v>
      </c>
      <c r="G214" s="97"/>
      <c r="H214" s="52" t="str">
        <f>VLOOKUP(F214,COG!$B$2:$C$858,2,FALSE)</f>
        <v>Vehículos y equipo terrestre</v>
      </c>
      <c r="I214" s="53">
        <f t="shared" ref="I214:J214" si="1375">I215+I216</f>
        <v>0</v>
      </c>
      <c r="J214" s="53">
        <f t="shared" si="1375"/>
        <v>0</v>
      </c>
      <c r="K214" s="53">
        <f t="shared" si="1"/>
        <v>0</v>
      </c>
      <c r="L214" s="53">
        <f t="shared" ref="L214:M214" si="1376">L215+L216</f>
        <v>0</v>
      </c>
      <c r="M214" s="53">
        <f t="shared" si="1376"/>
        <v>0</v>
      </c>
      <c r="N214" s="53">
        <f t="shared" si="533"/>
        <v>0</v>
      </c>
      <c r="O214" s="53">
        <f t="shared" si="3"/>
        <v>0</v>
      </c>
      <c r="P214" s="53">
        <f t="shared" ref="P214:Q214" si="1377">P215+P216</f>
        <v>0</v>
      </c>
      <c r="Q214" s="53">
        <f t="shared" si="1377"/>
        <v>0</v>
      </c>
      <c r="R214" s="53">
        <f t="shared" si="4"/>
        <v>0</v>
      </c>
      <c r="S214" s="53">
        <f t="shared" ref="S214:T214" si="1378">S215+S216</f>
        <v>0</v>
      </c>
      <c r="T214" s="53">
        <f t="shared" si="1378"/>
        <v>0</v>
      </c>
      <c r="U214" s="53">
        <f t="shared" si="536"/>
        <v>0</v>
      </c>
      <c r="V214" s="53">
        <f t="shared" si="6"/>
        <v>0</v>
      </c>
      <c r="W214" s="53">
        <f t="shared" ref="W214:X214" si="1379">W215+W216</f>
        <v>0</v>
      </c>
      <c r="X214" s="53">
        <f t="shared" si="1379"/>
        <v>0</v>
      </c>
      <c r="Y214" s="53">
        <f t="shared" si="538"/>
        <v>0</v>
      </c>
      <c r="Z214" s="53">
        <f t="shared" ref="Z214:AA214" si="1380">Z215+Z216</f>
        <v>0</v>
      </c>
      <c r="AA214" s="53">
        <f t="shared" si="1380"/>
        <v>0</v>
      </c>
      <c r="AB214" s="53">
        <f t="shared" si="540"/>
        <v>0</v>
      </c>
      <c r="AC214" s="53">
        <f t="shared" si="541"/>
        <v>0</v>
      </c>
      <c r="AD214" s="53">
        <f t="shared" ref="AD214:AE214" si="1381">AD215+AD216</f>
        <v>0</v>
      </c>
      <c r="AE214" s="53">
        <f t="shared" si="1381"/>
        <v>0</v>
      </c>
      <c r="AF214" s="53">
        <f t="shared" si="10"/>
        <v>0</v>
      </c>
      <c r="AG214" s="53">
        <f t="shared" ref="AG214:AH214" si="1382">AG215+AG216</f>
        <v>0</v>
      </c>
      <c r="AH214" s="53">
        <f t="shared" si="1382"/>
        <v>0</v>
      </c>
      <c r="AI214" s="53">
        <f t="shared" si="544"/>
        <v>0</v>
      </c>
      <c r="AJ214" s="53">
        <f t="shared" si="12"/>
        <v>0</v>
      </c>
      <c r="AK214" s="53">
        <f t="shared" ref="AK214:AL214" si="1383">AK215+AK216</f>
        <v>0</v>
      </c>
      <c r="AL214" s="53">
        <f t="shared" si="1383"/>
        <v>0</v>
      </c>
      <c r="AM214" s="53">
        <f t="shared" si="1372"/>
        <v>0</v>
      </c>
      <c r="AN214" s="53">
        <f t="shared" ref="AN214:AO214" si="1384">AN215+AN216</f>
        <v>0</v>
      </c>
      <c r="AO214" s="53">
        <f t="shared" si="1384"/>
        <v>0</v>
      </c>
      <c r="AP214" s="53">
        <f t="shared" ref="AP214:AQ214" si="1385">N214-U214-AB214-AI214</f>
        <v>0</v>
      </c>
      <c r="AQ214" s="53">
        <f t="shared" si="1385"/>
        <v>0</v>
      </c>
      <c r="AR214" s="100"/>
      <c r="AS214" s="100"/>
      <c r="AT214" s="100"/>
      <c r="AU214" s="100"/>
      <c r="AV214" s="100"/>
      <c r="AW214" s="100"/>
      <c r="AX214" s="123"/>
      <c r="AY214" s="20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</row>
    <row r="215" spans="1:70" ht="33.75" hidden="1" customHeight="1">
      <c r="A215" s="140">
        <v>2023</v>
      </c>
      <c r="B215" s="103">
        <v>8309</v>
      </c>
      <c r="C215" s="124" t="s">
        <v>61</v>
      </c>
      <c r="D215" s="103">
        <v>5000</v>
      </c>
      <c r="E215" s="103">
        <v>5400</v>
      </c>
      <c r="F215" s="103">
        <v>541</v>
      </c>
      <c r="G215" s="103">
        <v>54101</v>
      </c>
      <c r="H215" s="60" t="str">
        <f>VLOOKUP(G215,COG!$B$2:$C$858,2,FALSE)</f>
        <v>Vehículos y equipo terrestres, para la ejecución de programas
de seguridad pública y nacional</v>
      </c>
      <c r="I215" s="61">
        <v>0</v>
      </c>
      <c r="J215" s="61">
        <v>0</v>
      </c>
      <c r="K215" s="61">
        <f t="shared" si="1"/>
        <v>0</v>
      </c>
      <c r="L215" s="61">
        <v>0</v>
      </c>
      <c r="M215" s="61">
        <v>0</v>
      </c>
      <c r="N215" s="61">
        <f t="shared" si="533"/>
        <v>0</v>
      </c>
      <c r="O215" s="61">
        <f t="shared" si="3"/>
        <v>0</v>
      </c>
      <c r="P215" s="61">
        <v>0</v>
      </c>
      <c r="Q215" s="61">
        <v>0</v>
      </c>
      <c r="R215" s="61">
        <f t="shared" si="4"/>
        <v>0</v>
      </c>
      <c r="S215" s="61">
        <v>0</v>
      </c>
      <c r="T215" s="61">
        <v>0</v>
      </c>
      <c r="U215" s="61">
        <f t="shared" si="536"/>
        <v>0</v>
      </c>
      <c r="V215" s="61">
        <f t="shared" si="6"/>
        <v>0</v>
      </c>
      <c r="W215" s="61">
        <v>0</v>
      </c>
      <c r="X215" s="61">
        <v>0</v>
      </c>
      <c r="Y215" s="61">
        <f t="shared" si="538"/>
        <v>0</v>
      </c>
      <c r="Z215" s="61">
        <v>0</v>
      </c>
      <c r="AA215" s="61">
        <v>0</v>
      </c>
      <c r="AB215" s="61">
        <f t="shared" si="540"/>
        <v>0</v>
      </c>
      <c r="AC215" s="61">
        <f t="shared" si="541"/>
        <v>0</v>
      </c>
      <c r="AD215" s="61">
        <v>0</v>
      </c>
      <c r="AE215" s="61">
        <v>0</v>
      </c>
      <c r="AF215" s="61">
        <f t="shared" si="10"/>
        <v>0</v>
      </c>
      <c r="AG215" s="61">
        <v>0</v>
      </c>
      <c r="AH215" s="61">
        <v>0</v>
      </c>
      <c r="AI215" s="61">
        <f t="shared" si="544"/>
        <v>0</v>
      </c>
      <c r="AJ215" s="61">
        <f t="shared" si="12"/>
        <v>0</v>
      </c>
      <c r="AK215" s="61">
        <f t="shared" ref="AK215:AQ215" si="1386">I215-P215-W215-AD215</f>
        <v>0</v>
      </c>
      <c r="AL215" s="61">
        <f t="shared" si="1386"/>
        <v>0</v>
      </c>
      <c r="AM215" s="61">
        <f t="shared" si="1386"/>
        <v>0</v>
      </c>
      <c r="AN215" s="61">
        <f t="shared" si="1386"/>
        <v>0</v>
      </c>
      <c r="AO215" s="61">
        <f t="shared" si="1386"/>
        <v>0</v>
      </c>
      <c r="AP215" s="61">
        <f t="shared" si="1386"/>
        <v>0</v>
      </c>
      <c r="AQ215" s="61">
        <f t="shared" si="1386"/>
        <v>0</v>
      </c>
      <c r="AR215" s="106"/>
      <c r="AS215" s="106"/>
      <c r="AT215" s="106"/>
      <c r="AU215" s="106"/>
      <c r="AV215" s="106"/>
      <c r="AW215" s="106"/>
      <c r="AX215" s="126"/>
      <c r="AY215" s="20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</row>
    <row r="216" spans="1:70" ht="33.75" hidden="1" customHeight="1">
      <c r="A216" s="140">
        <v>2023</v>
      </c>
      <c r="B216" s="103">
        <v>8309</v>
      </c>
      <c r="C216" s="124" t="s">
        <v>61</v>
      </c>
      <c r="D216" s="103">
        <v>5000</v>
      </c>
      <c r="E216" s="103">
        <v>5400</v>
      </c>
      <c r="F216" s="103">
        <v>541</v>
      </c>
      <c r="G216" s="103">
        <v>54103</v>
      </c>
      <c r="H216" s="60" t="str">
        <f>VLOOKUP(G216,COG!$B$2:$C$858,2,FALSE)</f>
        <v>Vehículos y equipo terrestres, destinados a servicios públicos y
la operación de programas públicos</v>
      </c>
      <c r="I216" s="141">
        <v>0</v>
      </c>
      <c r="J216" s="141"/>
      <c r="K216" s="142">
        <f t="shared" si="1"/>
        <v>0</v>
      </c>
      <c r="L216" s="142">
        <v>0</v>
      </c>
      <c r="M216" s="142"/>
      <c r="N216" s="142">
        <f t="shared" si="533"/>
        <v>0</v>
      </c>
      <c r="O216" s="142">
        <f t="shared" si="3"/>
        <v>0</v>
      </c>
      <c r="P216" s="142"/>
      <c r="Q216" s="142"/>
      <c r="R216" s="142">
        <f t="shared" si="4"/>
        <v>0</v>
      </c>
      <c r="S216" s="142"/>
      <c r="T216" s="142"/>
      <c r="U216" s="142">
        <f t="shared" si="536"/>
        <v>0</v>
      </c>
      <c r="V216" s="142">
        <f t="shared" si="6"/>
        <v>0</v>
      </c>
      <c r="W216" s="142">
        <v>0</v>
      </c>
      <c r="X216" s="142"/>
      <c r="Y216" s="142">
        <f t="shared" si="538"/>
        <v>0</v>
      </c>
      <c r="Z216" s="142">
        <v>0</v>
      </c>
      <c r="AA216" s="142"/>
      <c r="AB216" s="142">
        <f t="shared" si="540"/>
        <v>0</v>
      </c>
      <c r="AC216" s="142">
        <f t="shared" si="541"/>
        <v>0</v>
      </c>
      <c r="AD216" s="142"/>
      <c r="AE216" s="142"/>
      <c r="AF216" s="142">
        <f t="shared" si="10"/>
        <v>0</v>
      </c>
      <c r="AG216" s="142">
        <v>0</v>
      </c>
      <c r="AH216" s="142"/>
      <c r="AI216" s="142">
        <f t="shared" si="544"/>
        <v>0</v>
      </c>
      <c r="AJ216" s="142">
        <f t="shared" si="12"/>
        <v>0</v>
      </c>
      <c r="AK216" s="142">
        <f t="shared" ref="AK216:AQ216" si="1387">I216-P216-W216-AD216</f>
        <v>0</v>
      </c>
      <c r="AL216" s="142">
        <f t="shared" si="1387"/>
        <v>0</v>
      </c>
      <c r="AM216" s="142">
        <f t="shared" si="1387"/>
        <v>0</v>
      </c>
      <c r="AN216" s="142">
        <f t="shared" si="1387"/>
        <v>0</v>
      </c>
      <c r="AO216" s="142">
        <f t="shared" si="1387"/>
        <v>0</v>
      </c>
      <c r="AP216" s="142">
        <f t="shared" si="1387"/>
        <v>0</v>
      </c>
      <c r="AQ216" s="142">
        <f t="shared" si="1387"/>
        <v>0</v>
      </c>
      <c r="AR216" s="106"/>
      <c r="AS216" s="106"/>
      <c r="AT216" s="106"/>
      <c r="AU216" s="106"/>
      <c r="AV216" s="106"/>
      <c r="AW216" s="106"/>
      <c r="AX216" s="126"/>
      <c r="AY216" s="20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</row>
    <row r="217" spans="1:70" ht="24.75" hidden="1" customHeight="1">
      <c r="A217" s="138">
        <v>2023</v>
      </c>
      <c r="B217" s="90">
        <v>8309</v>
      </c>
      <c r="C217" s="117" t="s">
        <v>61</v>
      </c>
      <c r="D217" s="90">
        <v>5000</v>
      </c>
      <c r="E217" s="90">
        <v>5500</v>
      </c>
      <c r="F217" s="90"/>
      <c r="G217" s="90"/>
      <c r="H217" s="45" t="str">
        <f>VLOOKUP(E217,COG!$B$2:$C$858,2,FALSE)</f>
        <v>Equipo de defensa y seguridad.</v>
      </c>
      <c r="I217" s="46">
        <f t="shared" ref="I217:J217" si="1388">I218</f>
        <v>0</v>
      </c>
      <c r="J217" s="46">
        <f t="shared" si="1388"/>
        <v>0</v>
      </c>
      <c r="K217" s="119">
        <f t="shared" si="1"/>
        <v>0</v>
      </c>
      <c r="L217" s="46">
        <f t="shared" ref="L217:M217" si="1389">L218</f>
        <v>0</v>
      </c>
      <c r="M217" s="46">
        <f t="shared" si="1389"/>
        <v>0</v>
      </c>
      <c r="N217" s="119">
        <f t="shared" si="533"/>
        <v>0</v>
      </c>
      <c r="O217" s="119">
        <f t="shared" si="3"/>
        <v>0</v>
      </c>
      <c r="P217" s="46">
        <f t="shared" ref="P217:Q217" si="1390">P218</f>
        <v>0</v>
      </c>
      <c r="Q217" s="46">
        <f t="shared" si="1390"/>
        <v>0</v>
      </c>
      <c r="R217" s="119">
        <f t="shared" si="4"/>
        <v>0</v>
      </c>
      <c r="S217" s="46">
        <f t="shared" ref="S217:T217" si="1391">S218</f>
        <v>0</v>
      </c>
      <c r="T217" s="46">
        <f t="shared" si="1391"/>
        <v>0</v>
      </c>
      <c r="U217" s="119">
        <f t="shared" si="536"/>
        <v>0</v>
      </c>
      <c r="V217" s="119">
        <f t="shared" si="6"/>
        <v>0</v>
      </c>
      <c r="W217" s="46">
        <f t="shared" ref="W217:X217" si="1392">W218</f>
        <v>0</v>
      </c>
      <c r="X217" s="46">
        <f t="shared" si="1392"/>
        <v>0</v>
      </c>
      <c r="Y217" s="119">
        <f t="shared" si="538"/>
        <v>0</v>
      </c>
      <c r="Z217" s="46">
        <f t="shared" ref="Z217:AA217" si="1393">Z218</f>
        <v>0</v>
      </c>
      <c r="AA217" s="46">
        <f t="shared" si="1393"/>
        <v>0</v>
      </c>
      <c r="AB217" s="119">
        <f t="shared" si="540"/>
        <v>0</v>
      </c>
      <c r="AC217" s="119">
        <f t="shared" si="541"/>
        <v>0</v>
      </c>
      <c r="AD217" s="46">
        <f t="shared" ref="AD217:AE217" si="1394">AD218</f>
        <v>0</v>
      </c>
      <c r="AE217" s="46">
        <f t="shared" si="1394"/>
        <v>0</v>
      </c>
      <c r="AF217" s="119">
        <f t="shared" si="10"/>
        <v>0</v>
      </c>
      <c r="AG217" s="46">
        <f t="shared" ref="AG217:AH217" si="1395">AG218</f>
        <v>0</v>
      </c>
      <c r="AH217" s="46">
        <f t="shared" si="1395"/>
        <v>0</v>
      </c>
      <c r="AI217" s="119">
        <f t="shared" si="544"/>
        <v>0</v>
      </c>
      <c r="AJ217" s="119">
        <f t="shared" si="12"/>
        <v>0</v>
      </c>
      <c r="AK217" s="46">
        <f t="shared" ref="AK217:AL217" si="1396">AK218</f>
        <v>0</v>
      </c>
      <c r="AL217" s="46">
        <f t="shared" si="1396"/>
        <v>0</v>
      </c>
      <c r="AM217" s="119">
        <f>K217-R217-Y217-AF217</f>
        <v>0</v>
      </c>
      <c r="AN217" s="46">
        <f t="shared" ref="AN217:AO217" si="1397">AN218</f>
        <v>0</v>
      </c>
      <c r="AO217" s="46">
        <f t="shared" si="1397"/>
        <v>0</v>
      </c>
      <c r="AP217" s="119">
        <f t="shared" ref="AP217:AQ217" si="1398">N217-U217-AB217-AI217</f>
        <v>0</v>
      </c>
      <c r="AQ217" s="119">
        <f t="shared" si="1398"/>
        <v>0</v>
      </c>
      <c r="AR217" s="94"/>
      <c r="AS217" s="94"/>
      <c r="AT217" s="94"/>
      <c r="AU217" s="94"/>
      <c r="AV217" s="94"/>
      <c r="AW217" s="94"/>
      <c r="AX217" s="120"/>
      <c r="AY217" s="20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</row>
    <row r="218" spans="1:70" ht="24.75" hidden="1" customHeight="1">
      <c r="A218" s="139">
        <v>2023</v>
      </c>
      <c r="B218" s="97">
        <v>8309</v>
      </c>
      <c r="C218" s="121" t="s">
        <v>61</v>
      </c>
      <c r="D218" s="97">
        <v>5000</v>
      </c>
      <c r="E218" s="97">
        <v>5500</v>
      </c>
      <c r="F218" s="97">
        <v>551</v>
      </c>
      <c r="G218" s="97"/>
      <c r="H218" s="52" t="str">
        <f>VLOOKUP(F218,COG!$B$2:$C$858,2,FALSE)</f>
        <v>Equipo de defensa y seguridad</v>
      </c>
      <c r="I218" s="53">
        <f t="shared" ref="I218:J218" si="1399">I219</f>
        <v>0</v>
      </c>
      <c r="J218" s="53">
        <f t="shared" si="1399"/>
        <v>0</v>
      </c>
      <c r="K218" s="53">
        <f t="shared" si="1"/>
        <v>0</v>
      </c>
      <c r="L218" s="53">
        <f t="shared" ref="L218:M218" si="1400">L219</f>
        <v>0</v>
      </c>
      <c r="M218" s="53">
        <f t="shared" si="1400"/>
        <v>0</v>
      </c>
      <c r="N218" s="53">
        <f t="shared" si="533"/>
        <v>0</v>
      </c>
      <c r="O218" s="53">
        <f t="shared" si="3"/>
        <v>0</v>
      </c>
      <c r="P218" s="53">
        <f t="shared" ref="P218:Q218" si="1401">P219</f>
        <v>0</v>
      </c>
      <c r="Q218" s="53">
        <f t="shared" si="1401"/>
        <v>0</v>
      </c>
      <c r="R218" s="53">
        <f t="shared" si="4"/>
        <v>0</v>
      </c>
      <c r="S218" s="53">
        <f t="shared" ref="S218:T218" si="1402">S219</f>
        <v>0</v>
      </c>
      <c r="T218" s="53">
        <f t="shared" si="1402"/>
        <v>0</v>
      </c>
      <c r="U218" s="53">
        <f t="shared" si="536"/>
        <v>0</v>
      </c>
      <c r="V218" s="53">
        <f t="shared" si="6"/>
        <v>0</v>
      </c>
      <c r="W218" s="53">
        <f t="shared" ref="W218:X218" si="1403">W219</f>
        <v>0</v>
      </c>
      <c r="X218" s="53">
        <f t="shared" si="1403"/>
        <v>0</v>
      </c>
      <c r="Y218" s="53">
        <f t="shared" si="538"/>
        <v>0</v>
      </c>
      <c r="Z218" s="53">
        <f t="shared" ref="Z218:AA218" si="1404">Z219</f>
        <v>0</v>
      </c>
      <c r="AA218" s="53">
        <f t="shared" si="1404"/>
        <v>0</v>
      </c>
      <c r="AB218" s="53">
        <f t="shared" si="540"/>
        <v>0</v>
      </c>
      <c r="AC218" s="53">
        <f t="shared" si="541"/>
        <v>0</v>
      </c>
      <c r="AD218" s="53">
        <f t="shared" ref="AD218:AE218" si="1405">AD219</f>
        <v>0</v>
      </c>
      <c r="AE218" s="53">
        <f t="shared" si="1405"/>
        <v>0</v>
      </c>
      <c r="AF218" s="53">
        <f t="shared" si="10"/>
        <v>0</v>
      </c>
      <c r="AG218" s="53">
        <f t="shared" ref="AG218:AH218" si="1406">AG219</f>
        <v>0</v>
      </c>
      <c r="AH218" s="53">
        <f t="shared" si="1406"/>
        <v>0</v>
      </c>
      <c r="AI218" s="53">
        <f t="shared" si="544"/>
        <v>0</v>
      </c>
      <c r="AJ218" s="53">
        <f t="shared" si="12"/>
        <v>0</v>
      </c>
      <c r="AK218" s="53">
        <f t="shared" ref="AK218:AQ218" si="1407">I218-P218-W218-AD218</f>
        <v>0</v>
      </c>
      <c r="AL218" s="53">
        <f t="shared" si="1407"/>
        <v>0</v>
      </c>
      <c r="AM218" s="53">
        <f t="shared" si="1407"/>
        <v>0</v>
      </c>
      <c r="AN218" s="53">
        <f t="shared" si="1407"/>
        <v>0</v>
      </c>
      <c r="AO218" s="53">
        <f t="shared" si="1407"/>
        <v>0</v>
      </c>
      <c r="AP218" s="53">
        <f t="shared" si="1407"/>
        <v>0</v>
      </c>
      <c r="AQ218" s="53">
        <f t="shared" si="1407"/>
        <v>0</v>
      </c>
      <c r="AR218" s="100"/>
      <c r="AS218" s="100"/>
      <c r="AT218" s="100"/>
      <c r="AU218" s="100"/>
      <c r="AV218" s="100"/>
      <c r="AW218" s="100"/>
      <c r="AX218" s="123"/>
      <c r="AY218" s="20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</row>
    <row r="219" spans="1:70" ht="33.75" hidden="1" customHeight="1">
      <c r="A219" s="140">
        <v>2023</v>
      </c>
      <c r="B219" s="103">
        <v>8309</v>
      </c>
      <c r="C219" s="124" t="s">
        <v>61</v>
      </c>
      <c r="D219" s="103">
        <v>5000</v>
      </c>
      <c r="E219" s="103">
        <v>5500</v>
      </c>
      <c r="F219" s="103">
        <v>551</v>
      </c>
      <c r="G219" s="103">
        <v>55101</v>
      </c>
      <c r="H219" s="60" t="str">
        <f>VLOOKUP(G219,COG!$B$2:$C$858,2,FALSE)</f>
        <v>Maquinaria y equipo de defensa y seguridad pública</v>
      </c>
      <c r="I219" s="61">
        <v>0</v>
      </c>
      <c r="J219" s="61">
        <v>0</v>
      </c>
      <c r="K219" s="61">
        <f t="shared" si="1"/>
        <v>0</v>
      </c>
      <c r="L219" s="61">
        <v>0</v>
      </c>
      <c r="M219" s="61">
        <v>0</v>
      </c>
      <c r="N219" s="61">
        <f t="shared" si="533"/>
        <v>0</v>
      </c>
      <c r="O219" s="61">
        <f t="shared" si="3"/>
        <v>0</v>
      </c>
      <c r="P219" s="61">
        <v>0</v>
      </c>
      <c r="Q219" s="61">
        <v>0</v>
      </c>
      <c r="R219" s="61">
        <f t="shared" si="4"/>
        <v>0</v>
      </c>
      <c r="S219" s="61">
        <v>0</v>
      </c>
      <c r="T219" s="61">
        <v>0</v>
      </c>
      <c r="U219" s="61">
        <f t="shared" si="536"/>
        <v>0</v>
      </c>
      <c r="V219" s="61">
        <f t="shared" si="6"/>
        <v>0</v>
      </c>
      <c r="W219" s="61">
        <v>0</v>
      </c>
      <c r="X219" s="61">
        <v>0</v>
      </c>
      <c r="Y219" s="61">
        <f t="shared" si="538"/>
        <v>0</v>
      </c>
      <c r="Z219" s="61">
        <v>0</v>
      </c>
      <c r="AA219" s="61">
        <v>0</v>
      </c>
      <c r="AB219" s="61">
        <f t="shared" si="540"/>
        <v>0</v>
      </c>
      <c r="AC219" s="61">
        <f t="shared" si="541"/>
        <v>0</v>
      </c>
      <c r="AD219" s="61">
        <v>0</v>
      </c>
      <c r="AE219" s="61">
        <v>0</v>
      </c>
      <c r="AF219" s="61">
        <f t="shared" si="10"/>
        <v>0</v>
      </c>
      <c r="AG219" s="61">
        <v>0</v>
      </c>
      <c r="AH219" s="61">
        <v>0</v>
      </c>
      <c r="AI219" s="61">
        <f t="shared" si="544"/>
        <v>0</v>
      </c>
      <c r="AJ219" s="61">
        <f t="shared" si="12"/>
        <v>0</v>
      </c>
      <c r="AK219" s="61">
        <f t="shared" ref="AK219:AQ219" si="1408">I219-P219-W219-AD219</f>
        <v>0</v>
      </c>
      <c r="AL219" s="61">
        <f t="shared" si="1408"/>
        <v>0</v>
      </c>
      <c r="AM219" s="61">
        <f t="shared" si="1408"/>
        <v>0</v>
      </c>
      <c r="AN219" s="61">
        <f t="shared" si="1408"/>
        <v>0</v>
      </c>
      <c r="AO219" s="61">
        <f t="shared" si="1408"/>
        <v>0</v>
      </c>
      <c r="AP219" s="61">
        <f t="shared" si="1408"/>
        <v>0</v>
      </c>
      <c r="AQ219" s="61">
        <f t="shared" si="1408"/>
        <v>0</v>
      </c>
      <c r="AR219" s="106"/>
      <c r="AS219" s="106"/>
      <c r="AT219" s="106"/>
      <c r="AU219" s="106"/>
      <c r="AV219" s="106"/>
      <c r="AW219" s="106"/>
      <c r="AX219" s="126"/>
      <c r="AY219" s="20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</row>
    <row r="220" spans="1:70" ht="24.75" hidden="1" customHeight="1">
      <c r="A220" s="138">
        <v>2023</v>
      </c>
      <c r="B220" s="90">
        <v>8309</v>
      </c>
      <c r="C220" s="117" t="s">
        <v>61</v>
      </c>
      <c r="D220" s="90">
        <v>5000</v>
      </c>
      <c r="E220" s="90">
        <v>5600</v>
      </c>
      <c r="F220" s="90"/>
      <c r="G220" s="90"/>
      <c r="H220" s="45" t="str">
        <f>VLOOKUP(E220,COG!$B$2:$C$858,2,FALSE)</f>
        <v>Maquinaria, otros equipos y herramientas</v>
      </c>
      <c r="I220" s="46">
        <f t="shared" ref="I220:J220" si="1409">I221</f>
        <v>0</v>
      </c>
      <c r="J220" s="46">
        <f t="shared" si="1409"/>
        <v>0</v>
      </c>
      <c r="K220" s="119">
        <f t="shared" si="1"/>
        <v>0</v>
      </c>
      <c r="L220" s="46">
        <f t="shared" ref="L220:M220" si="1410">L221</f>
        <v>0</v>
      </c>
      <c r="M220" s="46">
        <f t="shared" si="1410"/>
        <v>0</v>
      </c>
      <c r="N220" s="119">
        <f t="shared" si="533"/>
        <v>0</v>
      </c>
      <c r="O220" s="119">
        <f t="shared" si="3"/>
        <v>0</v>
      </c>
      <c r="P220" s="46">
        <f t="shared" ref="P220:Q220" si="1411">P221</f>
        <v>0</v>
      </c>
      <c r="Q220" s="46">
        <f t="shared" si="1411"/>
        <v>0</v>
      </c>
      <c r="R220" s="119">
        <f t="shared" si="4"/>
        <v>0</v>
      </c>
      <c r="S220" s="46">
        <f t="shared" ref="S220:T220" si="1412">S221</f>
        <v>0</v>
      </c>
      <c r="T220" s="46">
        <f t="shared" si="1412"/>
        <v>0</v>
      </c>
      <c r="U220" s="119">
        <f t="shared" si="536"/>
        <v>0</v>
      </c>
      <c r="V220" s="119">
        <f t="shared" si="6"/>
        <v>0</v>
      </c>
      <c r="W220" s="46">
        <f t="shared" ref="W220:X220" si="1413">W221</f>
        <v>0</v>
      </c>
      <c r="X220" s="46">
        <f t="shared" si="1413"/>
        <v>0</v>
      </c>
      <c r="Y220" s="119">
        <f t="shared" si="538"/>
        <v>0</v>
      </c>
      <c r="Z220" s="46">
        <f t="shared" ref="Z220:AA220" si="1414">Z221</f>
        <v>0</v>
      </c>
      <c r="AA220" s="46">
        <f t="shared" si="1414"/>
        <v>0</v>
      </c>
      <c r="AB220" s="119">
        <f t="shared" si="540"/>
        <v>0</v>
      </c>
      <c r="AC220" s="119">
        <f t="shared" si="541"/>
        <v>0</v>
      </c>
      <c r="AD220" s="46">
        <f t="shared" ref="AD220:AE220" si="1415">AD221</f>
        <v>0</v>
      </c>
      <c r="AE220" s="46">
        <f t="shared" si="1415"/>
        <v>0</v>
      </c>
      <c r="AF220" s="119">
        <f t="shared" si="10"/>
        <v>0</v>
      </c>
      <c r="AG220" s="46">
        <f t="shared" ref="AG220:AH220" si="1416">AG221</f>
        <v>0</v>
      </c>
      <c r="AH220" s="46">
        <f t="shared" si="1416"/>
        <v>0</v>
      </c>
      <c r="AI220" s="119">
        <f t="shared" si="544"/>
        <v>0</v>
      </c>
      <c r="AJ220" s="119">
        <f t="shared" si="12"/>
        <v>0</v>
      </c>
      <c r="AK220" s="46">
        <f t="shared" ref="AK220:AL220" si="1417">AK221</f>
        <v>0</v>
      </c>
      <c r="AL220" s="46">
        <f t="shared" si="1417"/>
        <v>0</v>
      </c>
      <c r="AM220" s="119">
        <f>K220-R220-Y220-AF220</f>
        <v>0</v>
      </c>
      <c r="AN220" s="46">
        <f t="shared" ref="AN220:AO220" si="1418">AN221</f>
        <v>0</v>
      </c>
      <c r="AO220" s="46">
        <f t="shared" si="1418"/>
        <v>0</v>
      </c>
      <c r="AP220" s="119">
        <f t="shared" ref="AP220:AQ220" si="1419">N220-U220-AB220-AI220</f>
        <v>0</v>
      </c>
      <c r="AQ220" s="119">
        <f t="shared" si="1419"/>
        <v>0</v>
      </c>
      <c r="AR220" s="94"/>
      <c r="AS220" s="94"/>
      <c r="AT220" s="94"/>
      <c r="AU220" s="94"/>
      <c r="AV220" s="94"/>
      <c r="AW220" s="94"/>
      <c r="AX220" s="120"/>
      <c r="AY220" s="20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</row>
    <row r="221" spans="1:70" ht="24.75" hidden="1" customHeight="1">
      <c r="A221" s="139">
        <v>2023</v>
      </c>
      <c r="B221" s="97">
        <v>8309</v>
      </c>
      <c r="C221" s="121" t="s">
        <v>61</v>
      </c>
      <c r="D221" s="97">
        <v>5000</v>
      </c>
      <c r="E221" s="97">
        <v>5600</v>
      </c>
      <c r="F221" s="97">
        <v>565</v>
      </c>
      <c r="G221" s="97"/>
      <c r="H221" s="52" t="str">
        <f>VLOOKUP(F221,COG!$B$2:$C$858,2,FALSE)</f>
        <v>Equipo de comunicación y telecomunicación.</v>
      </c>
      <c r="I221" s="53">
        <f t="shared" ref="I221:J221" si="1420">I222</f>
        <v>0</v>
      </c>
      <c r="J221" s="53">
        <f t="shared" si="1420"/>
        <v>0</v>
      </c>
      <c r="K221" s="53">
        <f t="shared" si="1"/>
        <v>0</v>
      </c>
      <c r="L221" s="53">
        <f t="shared" ref="L221:M221" si="1421">L222</f>
        <v>0</v>
      </c>
      <c r="M221" s="53">
        <f t="shared" si="1421"/>
        <v>0</v>
      </c>
      <c r="N221" s="53">
        <f t="shared" si="533"/>
        <v>0</v>
      </c>
      <c r="O221" s="53">
        <f t="shared" si="3"/>
        <v>0</v>
      </c>
      <c r="P221" s="53">
        <f t="shared" ref="P221:Q221" si="1422">P222</f>
        <v>0</v>
      </c>
      <c r="Q221" s="53">
        <f t="shared" si="1422"/>
        <v>0</v>
      </c>
      <c r="R221" s="53">
        <f t="shared" si="4"/>
        <v>0</v>
      </c>
      <c r="S221" s="53">
        <f t="shared" ref="S221:T221" si="1423">S222</f>
        <v>0</v>
      </c>
      <c r="T221" s="53">
        <f t="shared" si="1423"/>
        <v>0</v>
      </c>
      <c r="U221" s="53">
        <f t="shared" si="536"/>
        <v>0</v>
      </c>
      <c r="V221" s="53">
        <f t="shared" si="6"/>
        <v>0</v>
      </c>
      <c r="W221" s="53">
        <f t="shared" ref="W221:X221" si="1424">W222</f>
        <v>0</v>
      </c>
      <c r="X221" s="53">
        <f t="shared" si="1424"/>
        <v>0</v>
      </c>
      <c r="Y221" s="53">
        <f t="shared" si="538"/>
        <v>0</v>
      </c>
      <c r="Z221" s="53">
        <f t="shared" ref="Z221:AA221" si="1425">Z222</f>
        <v>0</v>
      </c>
      <c r="AA221" s="53">
        <f t="shared" si="1425"/>
        <v>0</v>
      </c>
      <c r="AB221" s="53">
        <f t="shared" si="540"/>
        <v>0</v>
      </c>
      <c r="AC221" s="53">
        <f t="shared" si="541"/>
        <v>0</v>
      </c>
      <c r="AD221" s="53">
        <f t="shared" ref="AD221:AE221" si="1426">AD222</f>
        <v>0</v>
      </c>
      <c r="AE221" s="53">
        <f t="shared" si="1426"/>
        <v>0</v>
      </c>
      <c r="AF221" s="53">
        <f t="shared" si="10"/>
        <v>0</v>
      </c>
      <c r="AG221" s="53">
        <f t="shared" ref="AG221:AH221" si="1427">AG222</f>
        <v>0</v>
      </c>
      <c r="AH221" s="53">
        <f t="shared" si="1427"/>
        <v>0</v>
      </c>
      <c r="AI221" s="53">
        <f t="shared" si="544"/>
        <v>0</v>
      </c>
      <c r="AJ221" s="53">
        <f t="shared" si="12"/>
        <v>0</v>
      </c>
      <c r="AK221" s="53">
        <f t="shared" ref="AK221:AQ221" si="1428">I221-P221-W221-AD221</f>
        <v>0</v>
      </c>
      <c r="AL221" s="53">
        <f t="shared" si="1428"/>
        <v>0</v>
      </c>
      <c r="AM221" s="53">
        <f t="shared" si="1428"/>
        <v>0</v>
      </c>
      <c r="AN221" s="53">
        <f t="shared" si="1428"/>
        <v>0</v>
      </c>
      <c r="AO221" s="53">
        <f t="shared" si="1428"/>
        <v>0</v>
      </c>
      <c r="AP221" s="53">
        <f t="shared" si="1428"/>
        <v>0</v>
      </c>
      <c r="AQ221" s="53">
        <f t="shared" si="1428"/>
        <v>0</v>
      </c>
      <c r="AR221" s="100"/>
      <c r="AS221" s="100"/>
      <c r="AT221" s="100"/>
      <c r="AU221" s="100"/>
      <c r="AV221" s="100"/>
      <c r="AW221" s="100"/>
      <c r="AX221" s="123"/>
      <c r="AY221" s="20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</row>
    <row r="222" spans="1:70" ht="33.75" hidden="1" customHeight="1">
      <c r="A222" s="140">
        <v>2023</v>
      </c>
      <c r="B222" s="103">
        <v>8309</v>
      </c>
      <c r="C222" s="124" t="s">
        <v>61</v>
      </c>
      <c r="D222" s="103">
        <v>5000</v>
      </c>
      <c r="E222" s="103">
        <v>5600</v>
      </c>
      <c r="F222" s="103">
        <v>565</v>
      </c>
      <c r="G222" s="103">
        <v>56501</v>
      </c>
      <c r="H222" s="60" t="str">
        <f>VLOOKUP(G222,COG!$B$2:$C$858,2,FALSE)</f>
        <v>Equipos y aparatos de comunicaciones y telecomunicaciones</v>
      </c>
      <c r="I222" s="61">
        <v>0</v>
      </c>
      <c r="J222" s="61">
        <v>0</v>
      </c>
      <c r="K222" s="61">
        <f t="shared" si="1"/>
        <v>0</v>
      </c>
      <c r="L222" s="61">
        <v>0</v>
      </c>
      <c r="M222" s="61">
        <v>0</v>
      </c>
      <c r="N222" s="61">
        <f t="shared" si="533"/>
        <v>0</v>
      </c>
      <c r="O222" s="61">
        <f t="shared" si="3"/>
        <v>0</v>
      </c>
      <c r="P222" s="61">
        <v>0</v>
      </c>
      <c r="Q222" s="61">
        <v>0</v>
      </c>
      <c r="R222" s="61">
        <f t="shared" si="4"/>
        <v>0</v>
      </c>
      <c r="S222" s="61">
        <v>0</v>
      </c>
      <c r="T222" s="61">
        <v>0</v>
      </c>
      <c r="U222" s="61">
        <f t="shared" si="536"/>
        <v>0</v>
      </c>
      <c r="V222" s="61">
        <f t="shared" si="6"/>
        <v>0</v>
      </c>
      <c r="W222" s="61">
        <v>0</v>
      </c>
      <c r="X222" s="61">
        <v>0</v>
      </c>
      <c r="Y222" s="61">
        <f t="shared" si="538"/>
        <v>0</v>
      </c>
      <c r="Z222" s="61">
        <v>0</v>
      </c>
      <c r="AA222" s="61">
        <v>0</v>
      </c>
      <c r="AB222" s="61">
        <f t="shared" si="540"/>
        <v>0</v>
      </c>
      <c r="AC222" s="61">
        <f t="shared" si="541"/>
        <v>0</v>
      </c>
      <c r="AD222" s="61">
        <v>0</v>
      </c>
      <c r="AE222" s="61">
        <v>0</v>
      </c>
      <c r="AF222" s="61">
        <f t="shared" si="10"/>
        <v>0</v>
      </c>
      <c r="AG222" s="61">
        <v>0</v>
      </c>
      <c r="AH222" s="61">
        <v>0</v>
      </c>
      <c r="AI222" s="61">
        <f t="shared" si="544"/>
        <v>0</v>
      </c>
      <c r="AJ222" s="61">
        <f t="shared" si="12"/>
        <v>0</v>
      </c>
      <c r="AK222" s="61">
        <f t="shared" ref="AK222:AQ222" si="1429">I222-P222-W222-AD222</f>
        <v>0</v>
      </c>
      <c r="AL222" s="61">
        <f t="shared" si="1429"/>
        <v>0</v>
      </c>
      <c r="AM222" s="61">
        <f t="shared" si="1429"/>
        <v>0</v>
      </c>
      <c r="AN222" s="61">
        <f t="shared" si="1429"/>
        <v>0</v>
      </c>
      <c r="AO222" s="61">
        <f t="shared" si="1429"/>
        <v>0</v>
      </c>
      <c r="AP222" s="61">
        <f t="shared" si="1429"/>
        <v>0</v>
      </c>
      <c r="AQ222" s="61">
        <f t="shared" si="1429"/>
        <v>0</v>
      </c>
      <c r="AR222" s="106"/>
      <c r="AS222" s="106"/>
      <c r="AT222" s="106"/>
      <c r="AU222" s="106"/>
      <c r="AV222" s="106"/>
      <c r="AW222" s="106"/>
      <c r="AX222" s="126"/>
      <c r="AY222" s="20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</row>
    <row r="223" spans="1:70" ht="31.5" hidden="1" customHeight="1">
      <c r="A223" s="71">
        <v>2023</v>
      </c>
      <c r="B223" s="72">
        <v>8309</v>
      </c>
      <c r="C223" s="73" t="s">
        <v>63</v>
      </c>
      <c r="D223" s="74"/>
      <c r="E223" s="74"/>
      <c r="F223" s="74"/>
      <c r="G223" s="74"/>
      <c r="H223" s="76" t="s">
        <v>767</v>
      </c>
      <c r="I223" s="78">
        <f t="shared" ref="I223:J223" si="1430">I224+I259+I272+I310</f>
        <v>0</v>
      </c>
      <c r="J223" s="78">
        <f t="shared" si="1430"/>
        <v>0</v>
      </c>
      <c r="K223" s="78">
        <f t="shared" si="1"/>
        <v>0</v>
      </c>
      <c r="L223" s="78">
        <f t="shared" ref="L223:M223" si="1431">L224+L259+L272+L310</f>
        <v>0</v>
      </c>
      <c r="M223" s="78">
        <f t="shared" si="1431"/>
        <v>0</v>
      </c>
      <c r="N223" s="78">
        <f t="shared" si="533"/>
        <v>0</v>
      </c>
      <c r="O223" s="78">
        <f t="shared" si="3"/>
        <v>0</v>
      </c>
      <c r="P223" s="78">
        <f t="shared" ref="P223:Q223" si="1432">P224+P259+P272+P310</f>
        <v>0</v>
      </c>
      <c r="Q223" s="78">
        <f t="shared" si="1432"/>
        <v>0</v>
      </c>
      <c r="R223" s="78">
        <f t="shared" si="4"/>
        <v>0</v>
      </c>
      <c r="S223" s="78">
        <f t="shared" ref="S223:T223" si="1433">S224+S259+S272+S310</f>
        <v>0</v>
      </c>
      <c r="T223" s="78">
        <f t="shared" si="1433"/>
        <v>0</v>
      </c>
      <c r="U223" s="78">
        <f t="shared" si="536"/>
        <v>0</v>
      </c>
      <c r="V223" s="78">
        <f t="shared" si="6"/>
        <v>0</v>
      </c>
      <c r="W223" s="78">
        <f t="shared" ref="W223:X223" si="1434">W224+W259+W272+W310</f>
        <v>0</v>
      </c>
      <c r="X223" s="78">
        <f t="shared" si="1434"/>
        <v>0</v>
      </c>
      <c r="Y223" s="78">
        <f t="shared" si="538"/>
        <v>0</v>
      </c>
      <c r="Z223" s="78">
        <f t="shared" ref="Z223:AA223" si="1435">Z224+Z259+Z272+Z310</f>
        <v>0</v>
      </c>
      <c r="AA223" s="78">
        <f t="shared" si="1435"/>
        <v>0</v>
      </c>
      <c r="AB223" s="78">
        <f t="shared" si="540"/>
        <v>0</v>
      </c>
      <c r="AC223" s="78">
        <f t="shared" si="541"/>
        <v>0</v>
      </c>
      <c r="AD223" s="78">
        <f t="shared" ref="AD223:AE223" si="1436">AD224+AD259+AD272+AD310</f>
        <v>0</v>
      </c>
      <c r="AE223" s="78">
        <f t="shared" si="1436"/>
        <v>0</v>
      </c>
      <c r="AF223" s="78">
        <f t="shared" si="10"/>
        <v>0</v>
      </c>
      <c r="AG223" s="78">
        <f t="shared" ref="AG223:AH223" si="1437">AG224+AG259+AG272+AG310</f>
        <v>0</v>
      </c>
      <c r="AH223" s="78">
        <f t="shared" si="1437"/>
        <v>0</v>
      </c>
      <c r="AI223" s="78">
        <f t="shared" si="544"/>
        <v>0</v>
      </c>
      <c r="AJ223" s="78">
        <f t="shared" si="12"/>
        <v>0</v>
      </c>
      <c r="AK223" s="78">
        <f t="shared" ref="AK223:AL223" si="1438">AK224+AK259+AK272+AK310</f>
        <v>0</v>
      </c>
      <c r="AL223" s="78">
        <f t="shared" si="1438"/>
        <v>0</v>
      </c>
      <c r="AM223" s="78">
        <f t="shared" ref="AM223:AM225" si="1439">K223-R223-Y223-AF223</f>
        <v>0</v>
      </c>
      <c r="AN223" s="78">
        <f t="shared" ref="AN223:AO223" si="1440">AN224+AN259+AN272+AN310</f>
        <v>0</v>
      </c>
      <c r="AO223" s="78">
        <f t="shared" si="1440"/>
        <v>0</v>
      </c>
      <c r="AP223" s="78">
        <f t="shared" ref="AP223:AQ223" si="1441">N223-U223-AB223-AI223</f>
        <v>0</v>
      </c>
      <c r="AQ223" s="78">
        <f t="shared" si="1441"/>
        <v>0</v>
      </c>
      <c r="AR223" s="79"/>
      <c r="AS223" s="79"/>
      <c r="AT223" s="79"/>
      <c r="AU223" s="79"/>
      <c r="AV223" s="79"/>
      <c r="AW223" s="79"/>
      <c r="AX223" s="80"/>
      <c r="AY223" s="31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</row>
    <row r="224" spans="1:70" ht="24.75" hidden="1" customHeight="1">
      <c r="A224" s="137">
        <v>2023</v>
      </c>
      <c r="B224" s="82">
        <v>8309</v>
      </c>
      <c r="C224" s="113" t="s">
        <v>63</v>
      </c>
      <c r="D224" s="82">
        <v>2000</v>
      </c>
      <c r="E224" s="82"/>
      <c r="F224" s="82"/>
      <c r="G224" s="82"/>
      <c r="H224" s="36" t="str">
        <f>VLOOKUP(D224,COG!$B$2:$C$858,2,FALSE)</f>
        <v>Materiales y suministros</v>
      </c>
      <c r="I224" s="115">
        <f t="shared" ref="I224:J224" si="1442">I225+I234+I237+I240+I247+I254+I254</f>
        <v>0</v>
      </c>
      <c r="J224" s="115">
        <f t="shared" si="1442"/>
        <v>0</v>
      </c>
      <c r="K224" s="115">
        <f t="shared" si="1"/>
        <v>0</v>
      </c>
      <c r="L224" s="115">
        <f t="shared" ref="L224:M224" si="1443">L225+L234+L237+L240+L247+L254+L254</f>
        <v>0</v>
      </c>
      <c r="M224" s="115">
        <f t="shared" si="1443"/>
        <v>0</v>
      </c>
      <c r="N224" s="115">
        <f t="shared" si="533"/>
        <v>0</v>
      </c>
      <c r="O224" s="115">
        <f t="shared" si="3"/>
        <v>0</v>
      </c>
      <c r="P224" s="115">
        <f t="shared" ref="P224:Q224" si="1444">P225+P234+P237+P240+P247+P254+P254</f>
        <v>0</v>
      </c>
      <c r="Q224" s="115">
        <f t="shared" si="1444"/>
        <v>0</v>
      </c>
      <c r="R224" s="115">
        <f t="shared" si="4"/>
        <v>0</v>
      </c>
      <c r="S224" s="115">
        <f t="shared" ref="S224:T224" si="1445">S225+S234+S237+S240+S247+S254+S254</f>
        <v>0</v>
      </c>
      <c r="T224" s="115">
        <f t="shared" si="1445"/>
        <v>0</v>
      </c>
      <c r="U224" s="115">
        <f t="shared" si="536"/>
        <v>0</v>
      </c>
      <c r="V224" s="115">
        <f t="shared" si="6"/>
        <v>0</v>
      </c>
      <c r="W224" s="115">
        <f t="shared" ref="W224:X224" si="1446">W225+W234+W237+W240+W247+W254+W254</f>
        <v>0</v>
      </c>
      <c r="X224" s="115">
        <f t="shared" si="1446"/>
        <v>0</v>
      </c>
      <c r="Y224" s="115">
        <f t="shared" si="538"/>
        <v>0</v>
      </c>
      <c r="Z224" s="115">
        <f t="shared" ref="Z224:AA224" si="1447">Z225+Z234+Z237+Z240+Z247+Z254+Z254</f>
        <v>0</v>
      </c>
      <c r="AA224" s="115">
        <f t="shared" si="1447"/>
        <v>0</v>
      </c>
      <c r="AB224" s="115">
        <f t="shared" si="540"/>
        <v>0</v>
      </c>
      <c r="AC224" s="115">
        <f t="shared" si="541"/>
        <v>0</v>
      </c>
      <c r="AD224" s="115">
        <f t="shared" ref="AD224:AE224" si="1448">AD225+AD234+AD237+AD240+AD247+AD254+AD254</f>
        <v>0</v>
      </c>
      <c r="AE224" s="115">
        <f t="shared" si="1448"/>
        <v>0</v>
      </c>
      <c r="AF224" s="115">
        <f t="shared" si="10"/>
        <v>0</v>
      </c>
      <c r="AG224" s="115">
        <f t="shared" ref="AG224:AH224" si="1449">AG225+AG234+AG237+AG240+AG247+AG254+AG254</f>
        <v>0</v>
      </c>
      <c r="AH224" s="115">
        <f t="shared" si="1449"/>
        <v>0</v>
      </c>
      <c r="AI224" s="115">
        <f t="shared" si="544"/>
        <v>0</v>
      </c>
      <c r="AJ224" s="115">
        <f t="shared" si="12"/>
        <v>0</v>
      </c>
      <c r="AK224" s="115">
        <f t="shared" ref="AK224:AL224" si="1450">AK225+AK234+AK237+AK240+AK247+AK254+AK254</f>
        <v>0</v>
      </c>
      <c r="AL224" s="115">
        <f t="shared" si="1450"/>
        <v>0</v>
      </c>
      <c r="AM224" s="115">
        <f t="shared" si="1439"/>
        <v>0</v>
      </c>
      <c r="AN224" s="115">
        <f t="shared" ref="AN224:AO224" si="1451">AN225+AN234+AN237+AN240+AN247+AN254+AN254</f>
        <v>0</v>
      </c>
      <c r="AO224" s="115">
        <f t="shared" si="1451"/>
        <v>0</v>
      </c>
      <c r="AP224" s="115">
        <f t="shared" ref="AP224:AQ224" si="1452">N224-U224-AB224-AI224</f>
        <v>0</v>
      </c>
      <c r="AQ224" s="115">
        <f t="shared" si="1452"/>
        <v>0</v>
      </c>
      <c r="AR224" s="87"/>
      <c r="AS224" s="87"/>
      <c r="AT224" s="87"/>
      <c r="AU224" s="87"/>
      <c r="AV224" s="87"/>
      <c r="AW224" s="87"/>
      <c r="AX224" s="116"/>
      <c r="AY224" s="20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</row>
    <row r="225" spans="1:70" ht="24.75" hidden="1" customHeight="1">
      <c r="A225" s="138">
        <v>2023</v>
      </c>
      <c r="B225" s="90">
        <v>8309</v>
      </c>
      <c r="C225" s="117" t="s">
        <v>63</v>
      </c>
      <c r="D225" s="90">
        <v>2000</v>
      </c>
      <c r="E225" s="90">
        <v>2100</v>
      </c>
      <c r="F225" s="90"/>
      <c r="G225" s="90"/>
      <c r="H225" s="45" t="str">
        <f>VLOOKUP(E225,COG!$B$2:$C$858,2,FALSE)</f>
        <v xml:space="preserve">Materiales de administración, emisión de documentos y artículos oficiales </v>
      </c>
      <c r="I225" s="119">
        <f t="shared" ref="I225:J225" si="1453">I226+I228+I230+I232</f>
        <v>0</v>
      </c>
      <c r="J225" s="119">
        <f t="shared" si="1453"/>
        <v>0</v>
      </c>
      <c r="K225" s="119">
        <f t="shared" si="1"/>
        <v>0</v>
      </c>
      <c r="L225" s="119">
        <f t="shared" ref="L225:M225" si="1454">L226+L228+L230+L232</f>
        <v>0</v>
      </c>
      <c r="M225" s="119">
        <f t="shared" si="1454"/>
        <v>0</v>
      </c>
      <c r="N225" s="119">
        <f t="shared" si="533"/>
        <v>0</v>
      </c>
      <c r="O225" s="119">
        <f t="shared" si="3"/>
        <v>0</v>
      </c>
      <c r="P225" s="119">
        <f t="shared" ref="P225:Q225" si="1455">P226+P228+P230+P232</f>
        <v>0</v>
      </c>
      <c r="Q225" s="119">
        <f t="shared" si="1455"/>
        <v>0</v>
      </c>
      <c r="R225" s="119">
        <f t="shared" si="4"/>
        <v>0</v>
      </c>
      <c r="S225" s="119">
        <f t="shared" ref="S225:T225" si="1456">S226+S228+S230+S232</f>
        <v>0</v>
      </c>
      <c r="T225" s="119">
        <f t="shared" si="1456"/>
        <v>0</v>
      </c>
      <c r="U225" s="119">
        <f t="shared" si="536"/>
        <v>0</v>
      </c>
      <c r="V225" s="119">
        <f t="shared" si="6"/>
        <v>0</v>
      </c>
      <c r="W225" s="119">
        <f t="shared" ref="W225:X225" si="1457">W226+W228+W230+W232</f>
        <v>0</v>
      </c>
      <c r="X225" s="119">
        <f t="shared" si="1457"/>
        <v>0</v>
      </c>
      <c r="Y225" s="119">
        <f t="shared" si="538"/>
        <v>0</v>
      </c>
      <c r="Z225" s="119">
        <f t="shared" ref="Z225:AA225" si="1458">Z226+Z228+Z230+Z232</f>
        <v>0</v>
      </c>
      <c r="AA225" s="119">
        <f t="shared" si="1458"/>
        <v>0</v>
      </c>
      <c r="AB225" s="119">
        <f t="shared" si="540"/>
        <v>0</v>
      </c>
      <c r="AC225" s="119">
        <f t="shared" si="541"/>
        <v>0</v>
      </c>
      <c r="AD225" s="119">
        <f t="shared" ref="AD225:AE225" si="1459">AD226+AD228+AD230+AD232</f>
        <v>0</v>
      </c>
      <c r="AE225" s="119">
        <f t="shared" si="1459"/>
        <v>0</v>
      </c>
      <c r="AF225" s="119">
        <f t="shared" si="10"/>
        <v>0</v>
      </c>
      <c r="AG225" s="119">
        <f t="shared" ref="AG225:AH225" si="1460">AG226+AG228+AG230+AG232</f>
        <v>0</v>
      </c>
      <c r="AH225" s="119">
        <f t="shared" si="1460"/>
        <v>0</v>
      </c>
      <c r="AI225" s="119">
        <f t="shared" si="544"/>
        <v>0</v>
      </c>
      <c r="AJ225" s="119">
        <f t="shared" si="12"/>
        <v>0</v>
      </c>
      <c r="AK225" s="119">
        <f t="shared" ref="AK225:AL225" si="1461">AK226+AK228+AK230+AK232</f>
        <v>0</v>
      </c>
      <c r="AL225" s="119">
        <f t="shared" si="1461"/>
        <v>0</v>
      </c>
      <c r="AM225" s="119">
        <f t="shared" si="1439"/>
        <v>0</v>
      </c>
      <c r="AN225" s="119">
        <f t="shared" ref="AN225:AO225" si="1462">AN226+AN228+AN230+AN232</f>
        <v>0</v>
      </c>
      <c r="AO225" s="119">
        <f t="shared" si="1462"/>
        <v>0</v>
      </c>
      <c r="AP225" s="119">
        <f t="shared" ref="AP225:AQ225" si="1463">N225-U225-AB225-AI225</f>
        <v>0</v>
      </c>
      <c r="AQ225" s="119">
        <f t="shared" si="1463"/>
        <v>0</v>
      </c>
      <c r="AR225" s="94"/>
      <c r="AS225" s="94"/>
      <c r="AT225" s="94"/>
      <c r="AU225" s="94"/>
      <c r="AV225" s="94"/>
      <c r="AW225" s="94"/>
      <c r="AX225" s="120"/>
      <c r="AY225" s="20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</row>
    <row r="226" spans="1:70" ht="24.75" hidden="1" customHeight="1">
      <c r="A226" s="139">
        <v>2023</v>
      </c>
      <c r="B226" s="97">
        <v>8309</v>
      </c>
      <c r="C226" s="121" t="s">
        <v>63</v>
      </c>
      <c r="D226" s="97">
        <v>2000</v>
      </c>
      <c r="E226" s="97">
        <v>2100</v>
      </c>
      <c r="F226" s="97">
        <v>211</v>
      </c>
      <c r="G226" s="97"/>
      <c r="H226" s="52" t="str">
        <f>VLOOKUP(F226,COG!$B$2:$C$858,2,FALSE)</f>
        <v>Materiales, útiles y equipos menores de oficina</v>
      </c>
      <c r="I226" s="53">
        <f t="shared" ref="I226:J226" si="1464">I227</f>
        <v>0</v>
      </c>
      <c r="J226" s="53">
        <f t="shared" si="1464"/>
        <v>0</v>
      </c>
      <c r="K226" s="53">
        <f t="shared" si="1"/>
        <v>0</v>
      </c>
      <c r="L226" s="53">
        <f t="shared" ref="L226:M226" si="1465">L227</f>
        <v>0</v>
      </c>
      <c r="M226" s="53">
        <f t="shared" si="1465"/>
        <v>0</v>
      </c>
      <c r="N226" s="53">
        <f t="shared" si="533"/>
        <v>0</v>
      </c>
      <c r="O226" s="53">
        <f t="shared" si="3"/>
        <v>0</v>
      </c>
      <c r="P226" s="53">
        <f t="shared" ref="P226:Q226" si="1466">P227</f>
        <v>0</v>
      </c>
      <c r="Q226" s="53">
        <f t="shared" si="1466"/>
        <v>0</v>
      </c>
      <c r="R226" s="53">
        <f t="shared" si="4"/>
        <v>0</v>
      </c>
      <c r="S226" s="53">
        <f t="shared" ref="S226:T226" si="1467">S227</f>
        <v>0</v>
      </c>
      <c r="T226" s="53">
        <f t="shared" si="1467"/>
        <v>0</v>
      </c>
      <c r="U226" s="53">
        <f t="shared" si="536"/>
        <v>0</v>
      </c>
      <c r="V226" s="53">
        <f t="shared" si="6"/>
        <v>0</v>
      </c>
      <c r="W226" s="53">
        <f t="shared" ref="W226:X226" si="1468">W227</f>
        <v>0</v>
      </c>
      <c r="X226" s="53">
        <f t="shared" si="1468"/>
        <v>0</v>
      </c>
      <c r="Y226" s="53">
        <f t="shared" si="538"/>
        <v>0</v>
      </c>
      <c r="Z226" s="53">
        <f t="shared" ref="Z226:AA226" si="1469">Z227</f>
        <v>0</v>
      </c>
      <c r="AA226" s="53">
        <f t="shared" si="1469"/>
        <v>0</v>
      </c>
      <c r="AB226" s="53">
        <f t="shared" si="540"/>
        <v>0</v>
      </c>
      <c r="AC226" s="53">
        <f t="shared" si="541"/>
        <v>0</v>
      </c>
      <c r="AD226" s="53">
        <f t="shared" ref="AD226:AE226" si="1470">AD227</f>
        <v>0</v>
      </c>
      <c r="AE226" s="53">
        <f t="shared" si="1470"/>
        <v>0</v>
      </c>
      <c r="AF226" s="53">
        <f t="shared" si="10"/>
        <v>0</v>
      </c>
      <c r="AG226" s="53">
        <f t="shared" ref="AG226:AH226" si="1471">AG227</f>
        <v>0</v>
      </c>
      <c r="AH226" s="53">
        <f t="shared" si="1471"/>
        <v>0</v>
      </c>
      <c r="AI226" s="53">
        <f t="shared" si="544"/>
        <v>0</v>
      </c>
      <c r="AJ226" s="53">
        <f t="shared" si="12"/>
        <v>0</v>
      </c>
      <c r="AK226" s="53">
        <f t="shared" ref="AK226:AQ226" si="1472">I226-P226-W226-AD226</f>
        <v>0</v>
      </c>
      <c r="AL226" s="53">
        <f t="shared" si="1472"/>
        <v>0</v>
      </c>
      <c r="AM226" s="53">
        <f t="shared" si="1472"/>
        <v>0</v>
      </c>
      <c r="AN226" s="53">
        <f t="shared" si="1472"/>
        <v>0</v>
      </c>
      <c r="AO226" s="53">
        <f t="shared" si="1472"/>
        <v>0</v>
      </c>
      <c r="AP226" s="53">
        <f t="shared" si="1472"/>
        <v>0</v>
      </c>
      <c r="AQ226" s="53">
        <f t="shared" si="1472"/>
        <v>0</v>
      </c>
      <c r="AR226" s="100"/>
      <c r="AS226" s="100"/>
      <c r="AT226" s="100"/>
      <c r="AU226" s="100"/>
      <c r="AV226" s="100"/>
      <c r="AW226" s="100"/>
      <c r="AX226" s="123"/>
      <c r="AY226" s="20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</row>
    <row r="227" spans="1:70" ht="23.25" hidden="1" customHeight="1">
      <c r="A227" s="140">
        <v>2023</v>
      </c>
      <c r="B227" s="103">
        <v>8309</v>
      </c>
      <c r="C227" s="124" t="s">
        <v>63</v>
      </c>
      <c r="D227" s="103">
        <v>2000</v>
      </c>
      <c r="E227" s="103">
        <v>2100</v>
      </c>
      <c r="F227" s="103">
        <v>211</v>
      </c>
      <c r="G227" s="103">
        <v>21101</v>
      </c>
      <c r="H227" s="60" t="str">
        <f>VLOOKUP(G227,COG!$B$2:$C$858,2,FALSE)</f>
        <v>Materiales y útiles de oficina</v>
      </c>
      <c r="I227" s="61">
        <v>0</v>
      </c>
      <c r="J227" s="61">
        <v>0</v>
      </c>
      <c r="K227" s="61">
        <f t="shared" si="1"/>
        <v>0</v>
      </c>
      <c r="L227" s="61">
        <v>0</v>
      </c>
      <c r="M227" s="61">
        <v>0</v>
      </c>
      <c r="N227" s="61">
        <f t="shared" si="533"/>
        <v>0</v>
      </c>
      <c r="O227" s="61">
        <f t="shared" si="3"/>
        <v>0</v>
      </c>
      <c r="P227" s="61">
        <v>0</v>
      </c>
      <c r="Q227" s="61">
        <v>0</v>
      </c>
      <c r="R227" s="61">
        <f t="shared" si="4"/>
        <v>0</v>
      </c>
      <c r="S227" s="61">
        <v>0</v>
      </c>
      <c r="T227" s="61">
        <v>0</v>
      </c>
      <c r="U227" s="61">
        <f t="shared" si="536"/>
        <v>0</v>
      </c>
      <c r="V227" s="61">
        <f t="shared" si="6"/>
        <v>0</v>
      </c>
      <c r="W227" s="61">
        <v>0</v>
      </c>
      <c r="X227" s="61">
        <v>0</v>
      </c>
      <c r="Y227" s="61">
        <f t="shared" si="538"/>
        <v>0</v>
      </c>
      <c r="Z227" s="61">
        <v>0</v>
      </c>
      <c r="AA227" s="61">
        <v>0</v>
      </c>
      <c r="AB227" s="61">
        <f t="shared" si="540"/>
        <v>0</v>
      </c>
      <c r="AC227" s="61">
        <f t="shared" si="541"/>
        <v>0</v>
      </c>
      <c r="AD227" s="61">
        <v>0</v>
      </c>
      <c r="AE227" s="61">
        <v>0</v>
      </c>
      <c r="AF227" s="61">
        <f t="shared" si="10"/>
        <v>0</v>
      </c>
      <c r="AG227" s="61">
        <v>0</v>
      </c>
      <c r="AH227" s="61">
        <v>0</v>
      </c>
      <c r="AI227" s="61">
        <f t="shared" si="544"/>
        <v>0</v>
      </c>
      <c r="AJ227" s="61">
        <f t="shared" si="12"/>
        <v>0</v>
      </c>
      <c r="AK227" s="61">
        <f t="shared" ref="AK227:AQ227" si="1473">I227-P227-W227-AD227</f>
        <v>0</v>
      </c>
      <c r="AL227" s="61">
        <f t="shared" si="1473"/>
        <v>0</v>
      </c>
      <c r="AM227" s="61">
        <f t="shared" si="1473"/>
        <v>0</v>
      </c>
      <c r="AN227" s="61">
        <f t="shared" si="1473"/>
        <v>0</v>
      </c>
      <c r="AO227" s="61">
        <f t="shared" si="1473"/>
        <v>0</v>
      </c>
      <c r="AP227" s="61">
        <f t="shared" si="1473"/>
        <v>0</v>
      </c>
      <c r="AQ227" s="61">
        <f t="shared" si="1473"/>
        <v>0</v>
      </c>
      <c r="AR227" s="106"/>
      <c r="AS227" s="106"/>
      <c r="AT227" s="106"/>
      <c r="AU227" s="106"/>
      <c r="AV227" s="106"/>
      <c r="AW227" s="106"/>
      <c r="AX227" s="143"/>
      <c r="AY227" s="20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</row>
    <row r="228" spans="1:70" ht="23.25" hidden="1" customHeight="1">
      <c r="A228" s="139">
        <v>2023</v>
      </c>
      <c r="B228" s="97">
        <v>8309</v>
      </c>
      <c r="C228" s="121" t="s">
        <v>63</v>
      </c>
      <c r="D228" s="97">
        <v>2000</v>
      </c>
      <c r="E228" s="97">
        <v>2100</v>
      </c>
      <c r="F228" s="97">
        <v>215</v>
      </c>
      <c r="G228" s="97"/>
      <c r="H228" s="52" t="str">
        <f>VLOOKUP(F228,COG!$B$2:$C$858,2,FALSE)</f>
        <v>Material impreso e información digital</v>
      </c>
      <c r="I228" s="53">
        <f t="shared" ref="I228:J228" si="1474">I229</f>
        <v>0</v>
      </c>
      <c r="J228" s="53">
        <f t="shared" si="1474"/>
        <v>0</v>
      </c>
      <c r="K228" s="53">
        <f t="shared" si="1"/>
        <v>0</v>
      </c>
      <c r="L228" s="53">
        <f t="shared" ref="L228:M228" si="1475">L229</f>
        <v>0</v>
      </c>
      <c r="M228" s="53">
        <f t="shared" si="1475"/>
        <v>0</v>
      </c>
      <c r="N228" s="53">
        <f t="shared" si="533"/>
        <v>0</v>
      </c>
      <c r="O228" s="53">
        <f t="shared" si="3"/>
        <v>0</v>
      </c>
      <c r="P228" s="53">
        <f t="shared" ref="P228:Q228" si="1476">P229</f>
        <v>0</v>
      </c>
      <c r="Q228" s="53">
        <f t="shared" si="1476"/>
        <v>0</v>
      </c>
      <c r="R228" s="53">
        <f t="shared" si="4"/>
        <v>0</v>
      </c>
      <c r="S228" s="53">
        <f t="shared" ref="S228:T228" si="1477">S229</f>
        <v>0</v>
      </c>
      <c r="T228" s="53">
        <f t="shared" si="1477"/>
        <v>0</v>
      </c>
      <c r="U228" s="53">
        <f t="shared" si="536"/>
        <v>0</v>
      </c>
      <c r="V228" s="53">
        <f t="shared" si="6"/>
        <v>0</v>
      </c>
      <c r="W228" s="53">
        <f t="shared" ref="W228:X228" si="1478">W229</f>
        <v>0</v>
      </c>
      <c r="X228" s="53">
        <f t="shared" si="1478"/>
        <v>0</v>
      </c>
      <c r="Y228" s="53">
        <f t="shared" si="538"/>
        <v>0</v>
      </c>
      <c r="Z228" s="53">
        <f t="shared" ref="Z228:AA228" si="1479">Z229</f>
        <v>0</v>
      </c>
      <c r="AA228" s="53">
        <f t="shared" si="1479"/>
        <v>0</v>
      </c>
      <c r="AB228" s="53">
        <f t="shared" si="540"/>
        <v>0</v>
      </c>
      <c r="AC228" s="53">
        <f t="shared" si="541"/>
        <v>0</v>
      </c>
      <c r="AD228" s="53">
        <f t="shared" ref="AD228:AE228" si="1480">AD229</f>
        <v>0</v>
      </c>
      <c r="AE228" s="53">
        <f t="shared" si="1480"/>
        <v>0</v>
      </c>
      <c r="AF228" s="53">
        <f t="shared" si="10"/>
        <v>0</v>
      </c>
      <c r="AG228" s="53">
        <f t="shared" ref="AG228:AH228" si="1481">AG229</f>
        <v>0</v>
      </c>
      <c r="AH228" s="53">
        <f t="shared" si="1481"/>
        <v>0</v>
      </c>
      <c r="AI228" s="53">
        <f t="shared" si="544"/>
        <v>0</v>
      </c>
      <c r="AJ228" s="53">
        <f t="shared" si="12"/>
        <v>0</v>
      </c>
      <c r="AK228" s="53">
        <f t="shared" ref="AK228:AQ228" si="1482">I228-P228-W228-AD228</f>
        <v>0</v>
      </c>
      <c r="AL228" s="53">
        <f t="shared" si="1482"/>
        <v>0</v>
      </c>
      <c r="AM228" s="53">
        <f t="shared" si="1482"/>
        <v>0</v>
      </c>
      <c r="AN228" s="53">
        <f t="shared" si="1482"/>
        <v>0</v>
      </c>
      <c r="AO228" s="53">
        <f t="shared" si="1482"/>
        <v>0</v>
      </c>
      <c r="AP228" s="53">
        <f t="shared" si="1482"/>
        <v>0</v>
      </c>
      <c r="AQ228" s="53">
        <f t="shared" si="1482"/>
        <v>0</v>
      </c>
      <c r="AR228" s="100"/>
      <c r="AS228" s="100"/>
      <c r="AT228" s="100"/>
      <c r="AU228" s="100"/>
      <c r="AV228" s="100"/>
      <c r="AW228" s="100"/>
      <c r="AX228" s="144"/>
      <c r="AY228" s="20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</row>
    <row r="229" spans="1:70" ht="23.25" hidden="1" customHeight="1">
      <c r="A229" s="140">
        <v>2023</v>
      </c>
      <c r="B229" s="103">
        <v>8309</v>
      </c>
      <c r="C229" s="124" t="s">
        <v>63</v>
      </c>
      <c r="D229" s="103">
        <v>2000</v>
      </c>
      <c r="E229" s="103">
        <v>2100</v>
      </c>
      <c r="F229" s="103">
        <v>215</v>
      </c>
      <c r="G229" s="103">
        <v>21501</v>
      </c>
      <c r="H229" s="60" t="str">
        <f>VLOOKUP(G229,COG!$B$2:$C$858,2,FALSE)</f>
        <v>Material de apoyo informativo</v>
      </c>
      <c r="I229" s="61">
        <v>0</v>
      </c>
      <c r="J229" s="61">
        <v>0</v>
      </c>
      <c r="K229" s="61">
        <f t="shared" si="1"/>
        <v>0</v>
      </c>
      <c r="L229" s="61">
        <v>0</v>
      </c>
      <c r="M229" s="61">
        <v>0</v>
      </c>
      <c r="N229" s="61">
        <f t="shared" si="533"/>
        <v>0</v>
      </c>
      <c r="O229" s="61">
        <f t="shared" si="3"/>
        <v>0</v>
      </c>
      <c r="P229" s="61">
        <v>0</v>
      </c>
      <c r="Q229" s="61">
        <v>0</v>
      </c>
      <c r="R229" s="61">
        <f t="shared" si="4"/>
        <v>0</v>
      </c>
      <c r="S229" s="61">
        <v>0</v>
      </c>
      <c r="T229" s="61">
        <v>0</v>
      </c>
      <c r="U229" s="61">
        <f t="shared" si="536"/>
        <v>0</v>
      </c>
      <c r="V229" s="61">
        <f t="shared" si="6"/>
        <v>0</v>
      </c>
      <c r="W229" s="61">
        <v>0</v>
      </c>
      <c r="X229" s="61">
        <v>0</v>
      </c>
      <c r="Y229" s="61">
        <f t="shared" si="538"/>
        <v>0</v>
      </c>
      <c r="Z229" s="61">
        <v>0</v>
      </c>
      <c r="AA229" s="61">
        <v>0</v>
      </c>
      <c r="AB229" s="61">
        <f t="shared" si="540"/>
        <v>0</v>
      </c>
      <c r="AC229" s="61">
        <f t="shared" si="541"/>
        <v>0</v>
      </c>
      <c r="AD229" s="61">
        <v>0</v>
      </c>
      <c r="AE229" s="61">
        <v>0</v>
      </c>
      <c r="AF229" s="61">
        <f t="shared" si="10"/>
        <v>0</v>
      </c>
      <c r="AG229" s="61">
        <v>0</v>
      </c>
      <c r="AH229" s="61">
        <v>0</v>
      </c>
      <c r="AI229" s="61">
        <f t="shared" si="544"/>
        <v>0</v>
      </c>
      <c r="AJ229" s="61">
        <f t="shared" si="12"/>
        <v>0</v>
      </c>
      <c r="AK229" s="61">
        <f t="shared" ref="AK229:AQ229" si="1483">I229-P229-W229-AD229</f>
        <v>0</v>
      </c>
      <c r="AL229" s="61">
        <f t="shared" si="1483"/>
        <v>0</v>
      </c>
      <c r="AM229" s="61">
        <f t="shared" si="1483"/>
        <v>0</v>
      </c>
      <c r="AN229" s="61">
        <f t="shared" si="1483"/>
        <v>0</v>
      </c>
      <c r="AO229" s="61">
        <f t="shared" si="1483"/>
        <v>0</v>
      </c>
      <c r="AP229" s="61">
        <f t="shared" si="1483"/>
        <v>0</v>
      </c>
      <c r="AQ229" s="61">
        <f t="shared" si="1483"/>
        <v>0</v>
      </c>
      <c r="AR229" s="106"/>
      <c r="AS229" s="106"/>
      <c r="AT229" s="106"/>
      <c r="AU229" s="106"/>
      <c r="AV229" s="106"/>
      <c r="AW229" s="106"/>
      <c r="AX229" s="143"/>
      <c r="AY229" s="20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</row>
    <row r="230" spans="1:70" ht="23.25" hidden="1" customHeight="1">
      <c r="A230" s="139">
        <v>2023</v>
      </c>
      <c r="B230" s="97">
        <v>8309</v>
      </c>
      <c r="C230" s="121" t="s">
        <v>63</v>
      </c>
      <c r="D230" s="97">
        <v>2000</v>
      </c>
      <c r="E230" s="97">
        <v>2100</v>
      </c>
      <c r="F230" s="97">
        <v>216</v>
      </c>
      <c r="G230" s="97"/>
      <c r="H230" s="52" t="str">
        <f>VLOOKUP(F230,COG!$B$2:$C$858,2,FALSE)</f>
        <v xml:space="preserve"> Material de limpieza </v>
      </c>
      <c r="I230" s="53">
        <f t="shared" ref="I230:J230" si="1484">I231</f>
        <v>0</v>
      </c>
      <c r="J230" s="53">
        <f t="shared" si="1484"/>
        <v>0</v>
      </c>
      <c r="K230" s="53">
        <f t="shared" si="1"/>
        <v>0</v>
      </c>
      <c r="L230" s="53">
        <f t="shared" ref="L230:M230" si="1485">L231</f>
        <v>0</v>
      </c>
      <c r="M230" s="53">
        <f t="shared" si="1485"/>
        <v>0</v>
      </c>
      <c r="N230" s="53">
        <f t="shared" si="533"/>
        <v>0</v>
      </c>
      <c r="O230" s="53">
        <f t="shared" si="3"/>
        <v>0</v>
      </c>
      <c r="P230" s="53">
        <f t="shared" ref="P230:Q230" si="1486">P231</f>
        <v>0</v>
      </c>
      <c r="Q230" s="53">
        <f t="shared" si="1486"/>
        <v>0</v>
      </c>
      <c r="R230" s="53">
        <f t="shared" si="4"/>
        <v>0</v>
      </c>
      <c r="S230" s="53">
        <f t="shared" ref="S230:T230" si="1487">S231</f>
        <v>0</v>
      </c>
      <c r="T230" s="53">
        <f t="shared" si="1487"/>
        <v>0</v>
      </c>
      <c r="U230" s="53">
        <f t="shared" si="536"/>
        <v>0</v>
      </c>
      <c r="V230" s="53">
        <f t="shared" si="6"/>
        <v>0</v>
      </c>
      <c r="W230" s="53">
        <f t="shared" ref="W230:X230" si="1488">W231</f>
        <v>0</v>
      </c>
      <c r="X230" s="53">
        <f t="shared" si="1488"/>
        <v>0</v>
      </c>
      <c r="Y230" s="53">
        <f t="shared" si="538"/>
        <v>0</v>
      </c>
      <c r="Z230" s="53">
        <f t="shared" ref="Z230:AA230" si="1489">Z231</f>
        <v>0</v>
      </c>
      <c r="AA230" s="53">
        <f t="shared" si="1489"/>
        <v>0</v>
      </c>
      <c r="AB230" s="53">
        <f t="shared" si="540"/>
        <v>0</v>
      </c>
      <c r="AC230" s="53">
        <f t="shared" si="541"/>
        <v>0</v>
      </c>
      <c r="AD230" s="53">
        <f t="shared" ref="AD230:AE230" si="1490">AD231</f>
        <v>0</v>
      </c>
      <c r="AE230" s="53">
        <f t="shared" si="1490"/>
        <v>0</v>
      </c>
      <c r="AF230" s="53">
        <f t="shared" si="10"/>
        <v>0</v>
      </c>
      <c r="AG230" s="53">
        <f t="shared" ref="AG230:AH230" si="1491">AG231</f>
        <v>0</v>
      </c>
      <c r="AH230" s="53">
        <f t="shared" si="1491"/>
        <v>0</v>
      </c>
      <c r="AI230" s="53">
        <f t="shared" si="544"/>
        <v>0</v>
      </c>
      <c r="AJ230" s="53">
        <f t="shared" si="12"/>
        <v>0</v>
      </c>
      <c r="AK230" s="53">
        <f t="shared" ref="AK230:AQ230" si="1492">I230-P230-W230-AD230</f>
        <v>0</v>
      </c>
      <c r="AL230" s="53">
        <f t="shared" si="1492"/>
        <v>0</v>
      </c>
      <c r="AM230" s="53">
        <f t="shared" si="1492"/>
        <v>0</v>
      </c>
      <c r="AN230" s="53">
        <f t="shared" si="1492"/>
        <v>0</v>
      </c>
      <c r="AO230" s="53">
        <f t="shared" si="1492"/>
        <v>0</v>
      </c>
      <c r="AP230" s="53">
        <f t="shared" si="1492"/>
        <v>0</v>
      </c>
      <c r="AQ230" s="53">
        <f t="shared" si="1492"/>
        <v>0</v>
      </c>
      <c r="AR230" s="100"/>
      <c r="AS230" s="100"/>
      <c r="AT230" s="100"/>
      <c r="AU230" s="100"/>
      <c r="AV230" s="100"/>
      <c r="AW230" s="100"/>
      <c r="AX230" s="144"/>
      <c r="AY230" s="20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</row>
    <row r="231" spans="1:70" ht="23.25" hidden="1" customHeight="1">
      <c r="A231" s="140">
        <v>2023</v>
      </c>
      <c r="B231" s="103">
        <v>8309</v>
      </c>
      <c r="C231" s="124" t="s">
        <v>63</v>
      </c>
      <c r="D231" s="103">
        <v>2000</v>
      </c>
      <c r="E231" s="103">
        <v>2100</v>
      </c>
      <c r="F231" s="103">
        <v>216</v>
      </c>
      <c r="G231" s="103">
        <v>21601</v>
      </c>
      <c r="H231" s="60" t="str">
        <f>VLOOKUP(G231,COG!$B$2:$C$858,2,FALSE)</f>
        <v>Material de limpieza</v>
      </c>
      <c r="I231" s="61">
        <v>0</v>
      </c>
      <c r="J231" s="61">
        <v>0</v>
      </c>
      <c r="K231" s="61">
        <f t="shared" si="1"/>
        <v>0</v>
      </c>
      <c r="L231" s="61">
        <v>0</v>
      </c>
      <c r="M231" s="61">
        <v>0</v>
      </c>
      <c r="N231" s="61">
        <f t="shared" si="533"/>
        <v>0</v>
      </c>
      <c r="O231" s="61">
        <f t="shared" si="3"/>
        <v>0</v>
      </c>
      <c r="P231" s="61">
        <v>0</v>
      </c>
      <c r="Q231" s="61">
        <v>0</v>
      </c>
      <c r="R231" s="61">
        <f t="shared" si="4"/>
        <v>0</v>
      </c>
      <c r="S231" s="61">
        <v>0</v>
      </c>
      <c r="T231" s="61">
        <v>0</v>
      </c>
      <c r="U231" s="61">
        <f t="shared" si="536"/>
        <v>0</v>
      </c>
      <c r="V231" s="61">
        <f t="shared" si="6"/>
        <v>0</v>
      </c>
      <c r="W231" s="61">
        <v>0</v>
      </c>
      <c r="X231" s="61">
        <v>0</v>
      </c>
      <c r="Y231" s="61">
        <f t="shared" si="538"/>
        <v>0</v>
      </c>
      <c r="Z231" s="61">
        <v>0</v>
      </c>
      <c r="AA231" s="61">
        <v>0</v>
      </c>
      <c r="AB231" s="61">
        <f t="shared" si="540"/>
        <v>0</v>
      </c>
      <c r="AC231" s="61">
        <f t="shared" si="541"/>
        <v>0</v>
      </c>
      <c r="AD231" s="61">
        <v>0</v>
      </c>
      <c r="AE231" s="61">
        <v>0</v>
      </c>
      <c r="AF231" s="61">
        <f t="shared" si="10"/>
        <v>0</v>
      </c>
      <c r="AG231" s="61">
        <v>0</v>
      </c>
      <c r="AH231" s="61">
        <v>0</v>
      </c>
      <c r="AI231" s="61">
        <f t="shared" si="544"/>
        <v>0</v>
      </c>
      <c r="AJ231" s="61">
        <f t="shared" si="12"/>
        <v>0</v>
      </c>
      <c r="AK231" s="61">
        <f t="shared" ref="AK231:AQ231" si="1493">I231-P231-W231-AD231</f>
        <v>0</v>
      </c>
      <c r="AL231" s="61">
        <f t="shared" si="1493"/>
        <v>0</v>
      </c>
      <c r="AM231" s="61">
        <f t="shared" si="1493"/>
        <v>0</v>
      </c>
      <c r="AN231" s="61">
        <f t="shared" si="1493"/>
        <v>0</v>
      </c>
      <c r="AO231" s="61">
        <f t="shared" si="1493"/>
        <v>0</v>
      </c>
      <c r="AP231" s="61">
        <f t="shared" si="1493"/>
        <v>0</v>
      </c>
      <c r="AQ231" s="61">
        <f t="shared" si="1493"/>
        <v>0</v>
      </c>
      <c r="AR231" s="106"/>
      <c r="AS231" s="106"/>
      <c r="AT231" s="106"/>
      <c r="AU231" s="106"/>
      <c r="AV231" s="106"/>
      <c r="AW231" s="106"/>
      <c r="AX231" s="143"/>
      <c r="AY231" s="20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</row>
    <row r="232" spans="1:70" ht="23.25" hidden="1" customHeight="1">
      <c r="A232" s="139">
        <v>2023</v>
      </c>
      <c r="B232" s="97">
        <v>8309</v>
      </c>
      <c r="C232" s="121" t="s">
        <v>63</v>
      </c>
      <c r="D232" s="97">
        <v>2000</v>
      </c>
      <c r="E232" s="97">
        <v>2100</v>
      </c>
      <c r="F232" s="97">
        <v>217</v>
      </c>
      <c r="G232" s="97"/>
      <c r="H232" s="52" t="str">
        <f>VLOOKUP(F232,COG!$B$2:$C$858,2,FALSE)</f>
        <v>Materiales y útiles de enseñanza</v>
      </c>
      <c r="I232" s="53">
        <f t="shared" ref="I232:J232" si="1494">I233</f>
        <v>0</v>
      </c>
      <c r="J232" s="53">
        <f t="shared" si="1494"/>
        <v>0</v>
      </c>
      <c r="K232" s="53">
        <f t="shared" si="1"/>
        <v>0</v>
      </c>
      <c r="L232" s="53">
        <f t="shared" ref="L232:M232" si="1495">L233</f>
        <v>0</v>
      </c>
      <c r="M232" s="53">
        <f t="shared" si="1495"/>
        <v>0</v>
      </c>
      <c r="N232" s="53">
        <f t="shared" si="533"/>
        <v>0</v>
      </c>
      <c r="O232" s="53">
        <f t="shared" si="3"/>
        <v>0</v>
      </c>
      <c r="P232" s="53">
        <f t="shared" ref="P232:Q232" si="1496">P233</f>
        <v>0</v>
      </c>
      <c r="Q232" s="53">
        <f t="shared" si="1496"/>
        <v>0</v>
      </c>
      <c r="R232" s="53">
        <f t="shared" si="4"/>
        <v>0</v>
      </c>
      <c r="S232" s="53">
        <f t="shared" ref="S232:T232" si="1497">S233</f>
        <v>0</v>
      </c>
      <c r="T232" s="53">
        <f t="shared" si="1497"/>
        <v>0</v>
      </c>
      <c r="U232" s="53">
        <f t="shared" si="536"/>
        <v>0</v>
      </c>
      <c r="V232" s="53">
        <f t="shared" si="6"/>
        <v>0</v>
      </c>
      <c r="W232" s="53">
        <f t="shared" ref="W232:X232" si="1498">W233</f>
        <v>0</v>
      </c>
      <c r="X232" s="53">
        <f t="shared" si="1498"/>
        <v>0</v>
      </c>
      <c r="Y232" s="53">
        <f t="shared" si="538"/>
        <v>0</v>
      </c>
      <c r="Z232" s="53">
        <f t="shared" ref="Z232:AA232" si="1499">Z233</f>
        <v>0</v>
      </c>
      <c r="AA232" s="53">
        <f t="shared" si="1499"/>
        <v>0</v>
      </c>
      <c r="AB232" s="53">
        <f t="shared" si="540"/>
        <v>0</v>
      </c>
      <c r="AC232" s="53">
        <f t="shared" si="541"/>
        <v>0</v>
      </c>
      <c r="AD232" s="53">
        <f t="shared" ref="AD232:AE232" si="1500">AD233</f>
        <v>0</v>
      </c>
      <c r="AE232" s="53">
        <f t="shared" si="1500"/>
        <v>0</v>
      </c>
      <c r="AF232" s="53">
        <f t="shared" si="10"/>
        <v>0</v>
      </c>
      <c r="AG232" s="53">
        <f t="shared" ref="AG232:AH232" si="1501">AG233</f>
        <v>0</v>
      </c>
      <c r="AH232" s="53">
        <f t="shared" si="1501"/>
        <v>0</v>
      </c>
      <c r="AI232" s="53">
        <f t="shared" si="544"/>
        <v>0</v>
      </c>
      <c r="AJ232" s="53">
        <f t="shared" si="12"/>
        <v>0</v>
      </c>
      <c r="AK232" s="53">
        <f t="shared" ref="AK232:AQ232" si="1502">I232-P232-W232-AD232</f>
        <v>0</v>
      </c>
      <c r="AL232" s="53">
        <f t="shared" si="1502"/>
        <v>0</v>
      </c>
      <c r="AM232" s="53">
        <f t="shared" si="1502"/>
        <v>0</v>
      </c>
      <c r="AN232" s="53">
        <f t="shared" si="1502"/>
        <v>0</v>
      </c>
      <c r="AO232" s="53">
        <f t="shared" si="1502"/>
        <v>0</v>
      </c>
      <c r="AP232" s="53">
        <f t="shared" si="1502"/>
        <v>0</v>
      </c>
      <c r="AQ232" s="53">
        <f t="shared" si="1502"/>
        <v>0</v>
      </c>
      <c r="AR232" s="100"/>
      <c r="AS232" s="100"/>
      <c r="AT232" s="100"/>
      <c r="AU232" s="100"/>
      <c r="AV232" s="100"/>
      <c r="AW232" s="100"/>
      <c r="AX232" s="144"/>
      <c r="AY232" s="20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</row>
    <row r="233" spans="1:70" ht="23.25" hidden="1" customHeight="1">
      <c r="A233" s="140">
        <v>2023</v>
      </c>
      <c r="B233" s="103">
        <v>8309</v>
      </c>
      <c r="C233" s="124" t="s">
        <v>63</v>
      </c>
      <c r="D233" s="103">
        <v>2000</v>
      </c>
      <c r="E233" s="103">
        <v>2100</v>
      </c>
      <c r="F233" s="103">
        <v>217</v>
      </c>
      <c r="G233" s="103">
        <v>21701</v>
      </c>
      <c r="H233" s="60" t="str">
        <f>VLOOKUP(G233,COG!$B$2:$C$858,2,FALSE)</f>
        <v>Materiales y suministros para planteles educativos</v>
      </c>
      <c r="I233" s="61">
        <v>0</v>
      </c>
      <c r="J233" s="61">
        <v>0</v>
      </c>
      <c r="K233" s="61">
        <f t="shared" si="1"/>
        <v>0</v>
      </c>
      <c r="L233" s="61">
        <v>0</v>
      </c>
      <c r="M233" s="61">
        <v>0</v>
      </c>
      <c r="N233" s="61">
        <f t="shared" si="533"/>
        <v>0</v>
      </c>
      <c r="O233" s="61">
        <f t="shared" si="3"/>
        <v>0</v>
      </c>
      <c r="P233" s="61">
        <v>0</v>
      </c>
      <c r="Q233" s="61">
        <v>0</v>
      </c>
      <c r="R233" s="61">
        <f t="shared" si="4"/>
        <v>0</v>
      </c>
      <c r="S233" s="61">
        <v>0</v>
      </c>
      <c r="T233" s="61">
        <v>0</v>
      </c>
      <c r="U233" s="61">
        <f t="shared" si="536"/>
        <v>0</v>
      </c>
      <c r="V233" s="61">
        <f t="shared" si="6"/>
        <v>0</v>
      </c>
      <c r="W233" s="61">
        <v>0</v>
      </c>
      <c r="X233" s="61">
        <v>0</v>
      </c>
      <c r="Y233" s="61">
        <f t="shared" si="538"/>
        <v>0</v>
      </c>
      <c r="Z233" s="61">
        <v>0</v>
      </c>
      <c r="AA233" s="61">
        <v>0</v>
      </c>
      <c r="AB233" s="61">
        <f t="shared" si="540"/>
        <v>0</v>
      </c>
      <c r="AC233" s="61">
        <f t="shared" si="541"/>
        <v>0</v>
      </c>
      <c r="AD233" s="61">
        <v>0</v>
      </c>
      <c r="AE233" s="61">
        <v>0</v>
      </c>
      <c r="AF233" s="61">
        <f t="shared" si="10"/>
        <v>0</v>
      </c>
      <c r="AG233" s="61">
        <v>0</v>
      </c>
      <c r="AH233" s="61">
        <v>0</v>
      </c>
      <c r="AI233" s="61">
        <f t="shared" si="544"/>
        <v>0</v>
      </c>
      <c r="AJ233" s="61">
        <f t="shared" si="12"/>
        <v>0</v>
      </c>
      <c r="AK233" s="61">
        <f t="shared" ref="AK233:AQ233" si="1503">I233-P233-W233-AD233</f>
        <v>0</v>
      </c>
      <c r="AL233" s="61">
        <f t="shared" si="1503"/>
        <v>0</v>
      </c>
      <c r="AM233" s="61">
        <f t="shared" si="1503"/>
        <v>0</v>
      </c>
      <c r="AN233" s="61">
        <f t="shared" si="1503"/>
        <v>0</v>
      </c>
      <c r="AO233" s="61">
        <f t="shared" si="1503"/>
        <v>0</v>
      </c>
      <c r="AP233" s="61">
        <f t="shared" si="1503"/>
        <v>0</v>
      </c>
      <c r="AQ233" s="61">
        <f t="shared" si="1503"/>
        <v>0</v>
      </c>
      <c r="AR233" s="106"/>
      <c r="AS233" s="106"/>
      <c r="AT233" s="106"/>
      <c r="AU233" s="106"/>
      <c r="AV233" s="106"/>
      <c r="AW233" s="106"/>
      <c r="AX233" s="143"/>
      <c r="AY233" s="20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</row>
    <row r="234" spans="1:70" ht="23.25" hidden="1" customHeight="1">
      <c r="A234" s="138">
        <v>2023</v>
      </c>
      <c r="B234" s="90">
        <v>8309</v>
      </c>
      <c r="C234" s="117" t="s">
        <v>63</v>
      </c>
      <c r="D234" s="90">
        <v>2000</v>
      </c>
      <c r="E234" s="90">
        <v>2200</v>
      </c>
      <c r="F234" s="90"/>
      <c r="G234" s="90"/>
      <c r="H234" s="45" t="str">
        <f>VLOOKUP(E234,COG!$B$2:$C$858,2,FALSE)</f>
        <v>Alimentos y utensilios</v>
      </c>
      <c r="I234" s="46">
        <f t="shared" ref="I234:J234" si="1504">I235</f>
        <v>0</v>
      </c>
      <c r="J234" s="46">
        <f t="shared" si="1504"/>
        <v>0</v>
      </c>
      <c r="K234" s="119">
        <f t="shared" si="1"/>
        <v>0</v>
      </c>
      <c r="L234" s="46">
        <f t="shared" ref="L234:M234" si="1505">L235</f>
        <v>0</v>
      </c>
      <c r="M234" s="46">
        <f t="shared" si="1505"/>
        <v>0</v>
      </c>
      <c r="N234" s="119">
        <f t="shared" si="533"/>
        <v>0</v>
      </c>
      <c r="O234" s="119">
        <f t="shared" si="3"/>
        <v>0</v>
      </c>
      <c r="P234" s="46">
        <f t="shared" ref="P234:Q234" si="1506">P235</f>
        <v>0</v>
      </c>
      <c r="Q234" s="46">
        <f t="shared" si="1506"/>
        <v>0</v>
      </c>
      <c r="R234" s="119">
        <f t="shared" si="4"/>
        <v>0</v>
      </c>
      <c r="S234" s="46">
        <f t="shared" ref="S234:T234" si="1507">S235</f>
        <v>0</v>
      </c>
      <c r="T234" s="46">
        <f t="shared" si="1507"/>
        <v>0</v>
      </c>
      <c r="U234" s="119">
        <f t="shared" si="536"/>
        <v>0</v>
      </c>
      <c r="V234" s="119">
        <f t="shared" si="6"/>
        <v>0</v>
      </c>
      <c r="W234" s="46">
        <f t="shared" ref="W234:X234" si="1508">W235</f>
        <v>0</v>
      </c>
      <c r="X234" s="46">
        <f t="shared" si="1508"/>
        <v>0</v>
      </c>
      <c r="Y234" s="119">
        <f t="shared" si="538"/>
        <v>0</v>
      </c>
      <c r="Z234" s="46">
        <f t="shared" ref="Z234:AA234" si="1509">Z235</f>
        <v>0</v>
      </c>
      <c r="AA234" s="46">
        <f t="shared" si="1509"/>
        <v>0</v>
      </c>
      <c r="AB234" s="119">
        <f t="shared" si="540"/>
        <v>0</v>
      </c>
      <c r="AC234" s="119">
        <f t="shared" si="541"/>
        <v>0</v>
      </c>
      <c r="AD234" s="46">
        <f t="shared" ref="AD234:AE234" si="1510">AD235</f>
        <v>0</v>
      </c>
      <c r="AE234" s="46">
        <f t="shared" si="1510"/>
        <v>0</v>
      </c>
      <c r="AF234" s="119">
        <f t="shared" si="10"/>
        <v>0</v>
      </c>
      <c r="AG234" s="46">
        <f t="shared" ref="AG234:AH234" si="1511">AG235</f>
        <v>0</v>
      </c>
      <c r="AH234" s="46">
        <f t="shared" si="1511"/>
        <v>0</v>
      </c>
      <c r="AI234" s="119">
        <f t="shared" si="544"/>
        <v>0</v>
      </c>
      <c r="AJ234" s="119">
        <f t="shared" si="12"/>
        <v>0</v>
      </c>
      <c r="AK234" s="46">
        <f t="shared" ref="AK234:AL234" si="1512">AK235</f>
        <v>0</v>
      </c>
      <c r="AL234" s="46">
        <f t="shared" si="1512"/>
        <v>0</v>
      </c>
      <c r="AM234" s="119">
        <f>K234-R234-Y234-AF234</f>
        <v>0</v>
      </c>
      <c r="AN234" s="46">
        <f t="shared" ref="AN234:AO234" si="1513">AN235</f>
        <v>0</v>
      </c>
      <c r="AO234" s="46">
        <f t="shared" si="1513"/>
        <v>0</v>
      </c>
      <c r="AP234" s="119">
        <f t="shared" ref="AP234:AQ234" si="1514">N234-U234-AB234-AI234</f>
        <v>0</v>
      </c>
      <c r="AQ234" s="119">
        <f t="shared" si="1514"/>
        <v>0</v>
      </c>
      <c r="AR234" s="94"/>
      <c r="AS234" s="94"/>
      <c r="AT234" s="94"/>
      <c r="AU234" s="94"/>
      <c r="AV234" s="94"/>
      <c r="AW234" s="94"/>
      <c r="AX234" s="145"/>
      <c r="AY234" s="20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</row>
    <row r="235" spans="1:70" ht="23.25" hidden="1" customHeight="1">
      <c r="A235" s="139">
        <v>2023</v>
      </c>
      <c r="B235" s="97">
        <v>8309</v>
      </c>
      <c r="C235" s="121" t="s">
        <v>63</v>
      </c>
      <c r="D235" s="97">
        <v>2000</v>
      </c>
      <c r="E235" s="97">
        <v>2200</v>
      </c>
      <c r="F235" s="97">
        <v>223</v>
      </c>
      <c r="G235" s="97"/>
      <c r="H235" s="52" t="str">
        <f>VLOOKUP(F235,COG!$B$2:$C$858,2,FALSE)</f>
        <v>Utensilios para el servicio de alimentacion</v>
      </c>
      <c r="I235" s="53">
        <f t="shared" ref="I235:J235" si="1515">I236</f>
        <v>0</v>
      </c>
      <c r="J235" s="53">
        <f t="shared" si="1515"/>
        <v>0</v>
      </c>
      <c r="K235" s="53">
        <f t="shared" si="1"/>
        <v>0</v>
      </c>
      <c r="L235" s="53">
        <f t="shared" ref="L235:M235" si="1516">L236</f>
        <v>0</v>
      </c>
      <c r="M235" s="53">
        <f t="shared" si="1516"/>
        <v>0</v>
      </c>
      <c r="N235" s="53">
        <f t="shared" si="533"/>
        <v>0</v>
      </c>
      <c r="O235" s="53">
        <f t="shared" si="3"/>
        <v>0</v>
      </c>
      <c r="P235" s="53">
        <f t="shared" ref="P235:Q235" si="1517">P236</f>
        <v>0</v>
      </c>
      <c r="Q235" s="53">
        <f t="shared" si="1517"/>
        <v>0</v>
      </c>
      <c r="R235" s="53">
        <f t="shared" si="4"/>
        <v>0</v>
      </c>
      <c r="S235" s="53">
        <f t="shared" ref="S235:T235" si="1518">S236</f>
        <v>0</v>
      </c>
      <c r="T235" s="53">
        <f t="shared" si="1518"/>
        <v>0</v>
      </c>
      <c r="U235" s="53">
        <f t="shared" si="536"/>
        <v>0</v>
      </c>
      <c r="V235" s="53">
        <f t="shared" si="6"/>
        <v>0</v>
      </c>
      <c r="W235" s="53">
        <f t="shared" ref="W235:X235" si="1519">W236</f>
        <v>0</v>
      </c>
      <c r="X235" s="53">
        <f t="shared" si="1519"/>
        <v>0</v>
      </c>
      <c r="Y235" s="53">
        <f t="shared" si="538"/>
        <v>0</v>
      </c>
      <c r="Z235" s="53">
        <f t="shared" ref="Z235:AA235" si="1520">Z236</f>
        <v>0</v>
      </c>
      <c r="AA235" s="53">
        <f t="shared" si="1520"/>
        <v>0</v>
      </c>
      <c r="AB235" s="53">
        <f t="shared" si="540"/>
        <v>0</v>
      </c>
      <c r="AC235" s="53">
        <f t="shared" si="541"/>
        <v>0</v>
      </c>
      <c r="AD235" s="53">
        <f t="shared" ref="AD235:AE235" si="1521">AD236</f>
        <v>0</v>
      </c>
      <c r="AE235" s="53">
        <f t="shared" si="1521"/>
        <v>0</v>
      </c>
      <c r="AF235" s="53">
        <f t="shared" si="10"/>
        <v>0</v>
      </c>
      <c r="AG235" s="53">
        <f t="shared" ref="AG235:AH235" si="1522">AG236</f>
        <v>0</v>
      </c>
      <c r="AH235" s="53">
        <f t="shared" si="1522"/>
        <v>0</v>
      </c>
      <c r="AI235" s="53">
        <f t="shared" si="544"/>
        <v>0</v>
      </c>
      <c r="AJ235" s="53">
        <f t="shared" si="12"/>
        <v>0</v>
      </c>
      <c r="AK235" s="53">
        <f t="shared" ref="AK235:AQ235" si="1523">I235-P235-W235-AD235</f>
        <v>0</v>
      </c>
      <c r="AL235" s="53">
        <f t="shared" si="1523"/>
        <v>0</v>
      </c>
      <c r="AM235" s="53">
        <f t="shared" si="1523"/>
        <v>0</v>
      </c>
      <c r="AN235" s="53">
        <f t="shared" si="1523"/>
        <v>0</v>
      </c>
      <c r="AO235" s="53">
        <f t="shared" si="1523"/>
        <v>0</v>
      </c>
      <c r="AP235" s="53">
        <f t="shared" si="1523"/>
        <v>0</v>
      </c>
      <c r="AQ235" s="53">
        <f t="shared" si="1523"/>
        <v>0</v>
      </c>
      <c r="AR235" s="100"/>
      <c r="AS235" s="100"/>
      <c r="AT235" s="100"/>
      <c r="AU235" s="100"/>
      <c r="AV235" s="100"/>
      <c r="AW235" s="100"/>
      <c r="AX235" s="144"/>
      <c r="AY235" s="20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</row>
    <row r="236" spans="1:70" ht="23.25" hidden="1" customHeight="1">
      <c r="A236" s="140">
        <v>2023</v>
      </c>
      <c r="B236" s="103">
        <v>8309</v>
      </c>
      <c r="C236" s="124" t="s">
        <v>63</v>
      </c>
      <c r="D236" s="103">
        <v>2000</v>
      </c>
      <c r="E236" s="103">
        <v>2200</v>
      </c>
      <c r="F236" s="103">
        <v>223</v>
      </c>
      <c r="G236" s="103">
        <v>22301</v>
      </c>
      <c r="H236" s="60" t="str">
        <f>VLOOKUP(G236,COG!$B$2:$C$858,2,FALSE)</f>
        <v>Utensilios para el servicio de alimentacion</v>
      </c>
      <c r="I236" s="61">
        <v>0</v>
      </c>
      <c r="J236" s="61">
        <v>0</v>
      </c>
      <c r="K236" s="61">
        <f t="shared" si="1"/>
        <v>0</v>
      </c>
      <c r="L236" s="61">
        <v>0</v>
      </c>
      <c r="M236" s="61">
        <v>0</v>
      </c>
      <c r="N236" s="61">
        <f t="shared" si="533"/>
        <v>0</v>
      </c>
      <c r="O236" s="61">
        <f t="shared" si="3"/>
        <v>0</v>
      </c>
      <c r="P236" s="61">
        <v>0</v>
      </c>
      <c r="Q236" s="61">
        <v>0</v>
      </c>
      <c r="R236" s="61">
        <f t="shared" si="4"/>
        <v>0</v>
      </c>
      <c r="S236" s="61">
        <v>0</v>
      </c>
      <c r="T236" s="61">
        <v>0</v>
      </c>
      <c r="U236" s="61">
        <f t="shared" si="536"/>
        <v>0</v>
      </c>
      <c r="V236" s="61">
        <f t="shared" si="6"/>
        <v>0</v>
      </c>
      <c r="W236" s="61">
        <v>0</v>
      </c>
      <c r="X236" s="61">
        <v>0</v>
      </c>
      <c r="Y236" s="61">
        <f t="shared" si="538"/>
        <v>0</v>
      </c>
      <c r="Z236" s="61">
        <v>0</v>
      </c>
      <c r="AA236" s="61">
        <v>0</v>
      </c>
      <c r="AB236" s="61">
        <f t="shared" si="540"/>
        <v>0</v>
      </c>
      <c r="AC236" s="61">
        <f t="shared" si="541"/>
        <v>0</v>
      </c>
      <c r="AD236" s="61">
        <v>0</v>
      </c>
      <c r="AE236" s="61">
        <v>0</v>
      </c>
      <c r="AF236" s="61">
        <f t="shared" si="10"/>
        <v>0</v>
      </c>
      <c r="AG236" s="61">
        <v>0</v>
      </c>
      <c r="AH236" s="61">
        <v>0</v>
      </c>
      <c r="AI236" s="61">
        <f t="shared" si="544"/>
        <v>0</v>
      </c>
      <c r="AJ236" s="61">
        <f t="shared" si="12"/>
        <v>0</v>
      </c>
      <c r="AK236" s="61">
        <f t="shared" ref="AK236:AQ236" si="1524">I236-P236-W236-AD236</f>
        <v>0</v>
      </c>
      <c r="AL236" s="61">
        <f t="shared" si="1524"/>
        <v>0</v>
      </c>
      <c r="AM236" s="61">
        <f t="shared" si="1524"/>
        <v>0</v>
      </c>
      <c r="AN236" s="61">
        <f t="shared" si="1524"/>
        <v>0</v>
      </c>
      <c r="AO236" s="61">
        <f t="shared" si="1524"/>
        <v>0</v>
      </c>
      <c r="AP236" s="61">
        <f t="shared" si="1524"/>
        <v>0</v>
      </c>
      <c r="AQ236" s="61">
        <f t="shared" si="1524"/>
        <v>0</v>
      </c>
      <c r="AR236" s="106"/>
      <c r="AS236" s="106"/>
      <c r="AT236" s="106"/>
      <c r="AU236" s="106"/>
      <c r="AV236" s="106"/>
      <c r="AW236" s="106"/>
      <c r="AX236" s="143"/>
      <c r="AY236" s="20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</row>
    <row r="237" spans="1:70" ht="24" hidden="1" customHeight="1">
      <c r="A237" s="138">
        <v>2023</v>
      </c>
      <c r="B237" s="90">
        <v>8309</v>
      </c>
      <c r="C237" s="117" t="s">
        <v>63</v>
      </c>
      <c r="D237" s="90">
        <v>2000</v>
      </c>
      <c r="E237" s="90">
        <v>2400</v>
      </c>
      <c r="F237" s="90"/>
      <c r="G237" s="90"/>
      <c r="H237" s="45" t="str">
        <f>VLOOKUP(E237,COG!$B$2:$C$858,2,FALSE)</f>
        <v xml:space="preserve">Materiales y articulos de construcción y de reparación </v>
      </c>
      <c r="I237" s="46">
        <f t="shared" ref="I237:J237" si="1525">I238</f>
        <v>0</v>
      </c>
      <c r="J237" s="46">
        <f t="shared" si="1525"/>
        <v>0</v>
      </c>
      <c r="K237" s="119">
        <f t="shared" si="1"/>
        <v>0</v>
      </c>
      <c r="L237" s="46">
        <f t="shared" ref="L237:M237" si="1526">L238</f>
        <v>0</v>
      </c>
      <c r="M237" s="46">
        <f t="shared" si="1526"/>
        <v>0</v>
      </c>
      <c r="N237" s="119">
        <f t="shared" si="533"/>
        <v>0</v>
      </c>
      <c r="O237" s="119">
        <f t="shared" si="3"/>
        <v>0</v>
      </c>
      <c r="P237" s="46">
        <f t="shared" ref="P237:Q237" si="1527">P238</f>
        <v>0</v>
      </c>
      <c r="Q237" s="46">
        <f t="shared" si="1527"/>
        <v>0</v>
      </c>
      <c r="R237" s="119">
        <f t="shared" si="4"/>
        <v>0</v>
      </c>
      <c r="S237" s="46">
        <f t="shared" ref="S237:T237" si="1528">S238</f>
        <v>0</v>
      </c>
      <c r="T237" s="46">
        <f t="shared" si="1528"/>
        <v>0</v>
      </c>
      <c r="U237" s="119">
        <f t="shared" si="536"/>
        <v>0</v>
      </c>
      <c r="V237" s="119">
        <f t="shared" si="6"/>
        <v>0</v>
      </c>
      <c r="W237" s="46">
        <f t="shared" ref="W237:X237" si="1529">W238</f>
        <v>0</v>
      </c>
      <c r="X237" s="46">
        <f t="shared" si="1529"/>
        <v>0</v>
      </c>
      <c r="Y237" s="119">
        <f t="shared" si="538"/>
        <v>0</v>
      </c>
      <c r="Z237" s="46">
        <f t="shared" ref="Z237:AA237" si="1530">Z238</f>
        <v>0</v>
      </c>
      <c r="AA237" s="46">
        <f t="shared" si="1530"/>
        <v>0</v>
      </c>
      <c r="AB237" s="119">
        <f t="shared" si="540"/>
        <v>0</v>
      </c>
      <c r="AC237" s="119">
        <f t="shared" si="541"/>
        <v>0</v>
      </c>
      <c r="AD237" s="46">
        <f t="shared" ref="AD237:AE237" si="1531">AD238</f>
        <v>0</v>
      </c>
      <c r="AE237" s="46">
        <f t="shared" si="1531"/>
        <v>0</v>
      </c>
      <c r="AF237" s="119">
        <f t="shared" si="10"/>
        <v>0</v>
      </c>
      <c r="AG237" s="46">
        <f t="shared" ref="AG237:AH237" si="1532">AG238</f>
        <v>0</v>
      </c>
      <c r="AH237" s="46">
        <f t="shared" si="1532"/>
        <v>0</v>
      </c>
      <c r="AI237" s="119">
        <f t="shared" si="544"/>
        <v>0</v>
      </c>
      <c r="AJ237" s="119">
        <f t="shared" si="12"/>
        <v>0</v>
      </c>
      <c r="AK237" s="46">
        <f t="shared" ref="AK237:AL237" si="1533">AK238</f>
        <v>0</v>
      </c>
      <c r="AL237" s="46">
        <f t="shared" si="1533"/>
        <v>0</v>
      </c>
      <c r="AM237" s="119">
        <f>K237-R237-Y237-AF237</f>
        <v>0</v>
      </c>
      <c r="AN237" s="46">
        <f t="shared" ref="AN237:AO237" si="1534">AN238</f>
        <v>0</v>
      </c>
      <c r="AO237" s="46">
        <f t="shared" si="1534"/>
        <v>0</v>
      </c>
      <c r="AP237" s="119">
        <f t="shared" ref="AP237:AQ237" si="1535">N237-U237-AB237-AI237</f>
        <v>0</v>
      </c>
      <c r="AQ237" s="119">
        <f t="shared" si="1535"/>
        <v>0</v>
      </c>
      <c r="AR237" s="94"/>
      <c r="AS237" s="94"/>
      <c r="AT237" s="94"/>
      <c r="AU237" s="94"/>
      <c r="AV237" s="94"/>
      <c r="AW237" s="94"/>
      <c r="AX237" s="145"/>
      <c r="AY237" s="20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</row>
    <row r="238" spans="1:70" ht="23.25" hidden="1" customHeight="1">
      <c r="A238" s="139">
        <v>2023</v>
      </c>
      <c r="B238" s="97">
        <v>8309</v>
      </c>
      <c r="C238" s="121" t="s">
        <v>63</v>
      </c>
      <c r="D238" s="97">
        <v>2000</v>
      </c>
      <c r="E238" s="97">
        <v>2400</v>
      </c>
      <c r="F238" s="97">
        <v>246</v>
      </c>
      <c r="G238" s="97"/>
      <c r="H238" s="52" t="str">
        <f>VLOOKUP(F238,COG!$B$2:$C$858,2,FALSE)</f>
        <v>Material eléctrico y electrónico</v>
      </c>
      <c r="I238" s="53">
        <f t="shared" ref="I238:J238" si="1536">I239</f>
        <v>0</v>
      </c>
      <c r="J238" s="53">
        <f t="shared" si="1536"/>
        <v>0</v>
      </c>
      <c r="K238" s="53">
        <f t="shared" si="1"/>
        <v>0</v>
      </c>
      <c r="L238" s="53">
        <f t="shared" ref="L238:M238" si="1537">L239</f>
        <v>0</v>
      </c>
      <c r="M238" s="53">
        <f t="shared" si="1537"/>
        <v>0</v>
      </c>
      <c r="N238" s="53">
        <f t="shared" si="533"/>
        <v>0</v>
      </c>
      <c r="O238" s="53">
        <f t="shared" si="3"/>
        <v>0</v>
      </c>
      <c r="P238" s="53">
        <f t="shared" ref="P238:Q238" si="1538">P239</f>
        <v>0</v>
      </c>
      <c r="Q238" s="53">
        <f t="shared" si="1538"/>
        <v>0</v>
      </c>
      <c r="R238" s="53">
        <f t="shared" si="4"/>
        <v>0</v>
      </c>
      <c r="S238" s="53">
        <f t="shared" ref="S238:T238" si="1539">S239</f>
        <v>0</v>
      </c>
      <c r="T238" s="53">
        <f t="shared" si="1539"/>
        <v>0</v>
      </c>
      <c r="U238" s="53">
        <f t="shared" si="536"/>
        <v>0</v>
      </c>
      <c r="V238" s="53">
        <f t="shared" si="6"/>
        <v>0</v>
      </c>
      <c r="W238" s="53">
        <f t="shared" ref="W238:X238" si="1540">W239</f>
        <v>0</v>
      </c>
      <c r="X238" s="53">
        <f t="shared" si="1540"/>
        <v>0</v>
      </c>
      <c r="Y238" s="53">
        <f t="shared" si="538"/>
        <v>0</v>
      </c>
      <c r="Z238" s="53">
        <f t="shared" ref="Z238:AA238" si="1541">Z239</f>
        <v>0</v>
      </c>
      <c r="AA238" s="53">
        <f t="shared" si="1541"/>
        <v>0</v>
      </c>
      <c r="AB238" s="53">
        <f t="shared" si="540"/>
        <v>0</v>
      </c>
      <c r="AC238" s="53">
        <f t="shared" si="541"/>
        <v>0</v>
      </c>
      <c r="AD238" s="53">
        <f t="shared" ref="AD238:AE238" si="1542">AD239</f>
        <v>0</v>
      </c>
      <c r="AE238" s="53">
        <f t="shared" si="1542"/>
        <v>0</v>
      </c>
      <c r="AF238" s="53">
        <f t="shared" si="10"/>
        <v>0</v>
      </c>
      <c r="AG238" s="53">
        <f t="shared" ref="AG238:AH238" si="1543">AG239</f>
        <v>0</v>
      </c>
      <c r="AH238" s="53">
        <f t="shared" si="1543"/>
        <v>0</v>
      </c>
      <c r="AI238" s="53">
        <f t="shared" si="544"/>
        <v>0</v>
      </c>
      <c r="AJ238" s="53">
        <f t="shared" si="12"/>
        <v>0</v>
      </c>
      <c r="AK238" s="53">
        <f t="shared" ref="AK238:AQ238" si="1544">I238-P238-W238-AD238</f>
        <v>0</v>
      </c>
      <c r="AL238" s="53">
        <f t="shared" si="1544"/>
        <v>0</v>
      </c>
      <c r="AM238" s="53">
        <f t="shared" si="1544"/>
        <v>0</v>
      </c>
      <c r="AN238" s="53">
        <f t="shared" si="1544"/>
        <v>0</v>
      </c>
      <c r="AO238" s="53">
        <f t="shared" si="1544"/>
        <v>0</v>
      </c>
      <c r="AP238" s="53">
        <f t="shared" si="1544"/>
        <v>0</v>
      </c>
      <c r="AQ238" s="53">
        <f t="shared" si="1544"/>
        <v>0</v>
      </c>
      <c r="AR238" s="100"/>
      <c r="AS238" s="100"/>
      <c r="AT238" s="100"/>
      <c r="AU238" s="100"/>
      <c r="AV238" s="100"/>
      <c r="AW238" s="100"/>
      <c r="AX238" s="144"/>
      <c r="AY238" s="20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</row>
    <row r="239" spans="1:70" ht="23.25" hidden="1" customHeight="1">
      <c r="A239" s="140">
        <v>2023</v>
      </c>
      <c r="B239" s="103">
        <v>8309</v>
      </c>
      <c r="C239" s="124" t="s">
        <v>63</v>
      </c>
      <c r="D239" s="103">
        <v>2000</v>
      </c>
      <c r="E239" s="103">
        <v>2400</v>
      </c>
      <c r="F239" s="103">
        <v>246</v>
      </c>
      <c r="G239" s="103">
        <v>24601</v>
      </c>
      <c r="H239" s="60" t="str">
        <f>VLOOKUP(G239,COG!$B$2:$C$858,2,FALSE)</f>
        <v>Material eléctrico y electrónico</v>
      </c>
      <c r="I239" s="61">
        <v>0</v>
      </c>
      <c r="J239" s="61">
        <v>0</v>
      </c>
      <c r="K239" s="61">
        <f t="shared" si="1"/>
        <v>0</v>
      </c>
      <c r="L239" s="61">
        <v>0</v>
      </c>
      <c r="M239" s="61">
        <v>0</v>
      </c>
      <c r="N239" s="61">
        <f t="shared" si="533"/>
        <v>0</v>
      </c>
      <c r="O239" s="61">
        <f t="shared" si="3"/>
        <v>0</v>
      </c>
      <c r="P239" s="61">
        <v>0</v>
      </c>
      <c r="Q239" s="61">
        <v>0</v>
      </c>
      <c r="R239" s="61">
        <f t="shared" si="4"/>
        <v>0</v>
      </c>
      <c r="S239" s="61">
        <v>0</v>
      </c>
      <c r="T239" s="61">
        <v>0</v>
      </c>
      <c r="U239" s="61">
        <f t="shared" si="536"/>
        <v>0</v>
      </c>
      <c r="V239" s="61">
        <f t="shared" si="6"/>
        <v>0</v>
      </c>
      <c r="W239" s="61">
        <v>0</v>
      </c>
      <c r="X239" s="61">
        <v>0</v>
      </c>
      <c r="Y239" s="61">
        <f t="shared" si="538"/>
        <v>0</v>
      </c>
      <c r="Z239" s="61">
        <v>0</v>
      </c>
      <c r="AA239" s="61">
        <v>0</v>
      </c>
      <c r="AB239" s="61">
        <f t="shared" si="540"/>
        <v>0</v>
      </c>
      <c r="AC239" s="61">
        <f t="shared" si="541"/>
        <v>0</v>
      </c>
      <c r="AD239" s="61">
        <v>0</v>
      </c>
      <c r="AE239" s="61">
        <v>0</v>
      </c>
      <c r="AF239" s="61">
        <f t="shared" si="10"/>
        <v>0</v>
      </c>
      <c r="AG239" s="61">
        <v>0</v>
      </c>
      <c r="AH239" s="61">
        <v>0</v>
      </c>
      <c r="AI239" s="61">
        <f t="shared" si="544"/>
        <v>0</v>
      </c>
      <c r="AJ239" s="61">
        <f t="shared" si="12"/>
        <v>0</v>
      </c>
      <c r="AK239" s="61">
        <f t="shared" ref="AK239:AQ239" si="1545">I239-P239-W239-AD239</f>
        <v>0</v>
      </c>
      <c r="AL239" s="61">
        <f t="shared" si="1545"/>
        <v>0</v>
      </c>
      <c r="AM239" s="61">
        <f t="shared" si="1545"/>
        <v>0</v>
      </c>
      <c r="AN239" s="61">
        <f t="shared" si="1545"/>
        <v>0</v>
      </c>
      <c r="AO239" s="61">
        <f t="shared" si="1545"/>
        <v>0</v>
      </c>
      <c r="AP239" s="61">
        <f t="shared" si="1545"/>
        <v>0</v>
      </c>
      <c r="AQ239" s="61">
        <f t="shared" si="1545"/>
        <v>0</v>
      </c>
      <c r="AR239" s="106"/>
      <c r="AS239" s="106"/>
      <c r="AT239" s="106"/>
      <c r="AU239" s="106"/>
      <c r="AV239" s="106"/>
      <c r="AW239" s="106"/>
      <c r="AX239" s="143"/>
      <c r="AY239" s="20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</row>
    <row r="240" spans="1:70" ht="23.25" hidden="1" customHeight="1">
      <c r="A240" s="138">
        <v>2023</v>
      </c>
      <c r="B240" s="90">
        <v>8309</v>
      </c>
      <c r="C240" s="117" t="s">
        <v>63</v>
      </c>
      <c r="D240" s="90">
        <v>2000</v>
      </c>
      <c r="E240" s="90">
        <v>2500</v>
      </c>
      <c r="F240" s="90"/>
      <c r="G240" s="90"/>
      <c r="H240" s="45" t="str">
        <f>VLOOKUP(E240,COG!$B$2:$C$858,2,FALSE)</f>
        <v>Productos químicos, farmacéuticos y de laboratorio</v>
      </c>
      <c r="I240" s="46">
        <f t="shared" ref="I240:J240" si="1546">I241+I243+I245</f>
        <v>0</v>
      </c>
      <c r="J240" s="46">
        <f t="shared" si="1546"/>
        <v>0</v>
      </c>
      <c r="K240" s="119">
        <f t="shared" si="1"/>
        <v>0</v>
      </c>
      <c r="L240" s="46">
        <f t="shared" ref="L240:M240" si="1547">L241+L243+L245</f>
        <v>0</v>
      </c>
      <c r="M240" s="46">
        <f t="shared" si="1547"/>
        <v>0</v>
      </c>
      <c r="N240" s="119">
        <f t="shared" si="533"/>
        <v>0</v>
      </c>
      <c r="O240" s="119">
        <f t="shared" si="3"/>
        <v>0</v>
      </c>
      <c r="P240" s="46">
        <f t="shared" ref="P240:Q240" si="1548">P241+P243+P245</f>
        <v>0</v>
      </c>
      <c r="Q240" s="46">
        <f t="shared" si="1548"/>
        <v>0</v>
      </c>
      <c r="R240" s="119">
        <f t="shared" si="4"/>
        <v>0</v>
      </c>
      <c r="S240" s="46">
        <f t="shared" ref="S240:T240" si="1549">S241+S243+S245</f>
        <v>0</v>
      </c>
      <c r="T240" s="46">
        <f t="shared" si="1549"/>
        <v>0</v>
      </c>
      <c r="U240" s="119">
        <f t="shared" si="536"/>
        <v>0</v>
      </c>
      <c r="V240" s="119">
        <f t="shared" si="6"/>
        <v>0</v>
      </c>
      <c r="W240" s="46">
        <f t="shared" ref="W240:X240" si="1550">W241+W243+W245</f>
        <v>0</v>
      </c>
      <c r="X240" s="46">
        <f t="shared" si="1550"/>
        <v>0</v>
      </c>
      <c r="Y240" s="119">
        <f t="shared" si="538"/>
        <v>0</v>
      </c>
      <c r="Z240" s="46">
        <f t="shared" ref="Z240:AA240" si="1551">Z241+Z243+Z245</f>
        <v>0</v>
      </c>
      <c r="AA240" s="46">
        <f t="shared" si="1551"/>
        <v>0</v>
      </c>
      <c r="AB240" s="119">
        <f t="shared" si="540"/>
        <v>0</v>
      </c>
      <c r="AC240" s="119">
        <f t="shared" si="541"/>
        <v>0</v>
      </c>
      <c r="AD240" s="46">
        <f t="shared" ref="AD240:AE240" si="1552">AD241+AD243+AD245</f>
        <v>0</v>
      </c>
      <c r="AE240" s="46">
        <f t="shared" si="1552"/>
        <v>0</v>
      </c>
      <c r="AF240" s="119">
        <f t="shared" si="10"/>
        <v>0</v>
      </c>
      <c r="AG240" s="46">
        <f t="shared" ref="AG240:AH240" si="1553">AG241+AG243+AG245</f>
        <v>0</v>
      </c>
      <c r="AH240" s="46">
        <f t="shared" si="1553"/>
        <v>0</v>
      </c>
      <c r="AI240" s="119">
        <f t="shared" si="544"/>
        <v>0</v>
      </c>
      <c r="AJ240" s="119">
        <f t="shared" si="12"/>
        <v>0</v>
      </c>
      <c r="AK240" s="46">
        <f t="shared" ref="AK240:AL240" si="1554">AK241+AK243+AK245</f>
        <v>0</v>
      </c>
      <c r="AL240" s="46">
        <f t="shared" si="1554"/>
        <v>0</v>
      </c>
      <c r="AM240" s="119">
        <f>K240-R240-Y240-AF240</f>
        <v>0</v>
      </c>
      <c r="AN240" s="46">
        <f t="shared" ref="AN240:AO240" si="1555">AN241+AN243+AN245</f>
        <v>0</v>
      </c>
      <c r="AO240" s="46">
        <f t="shared" si="1555"/>
        <v>0</v>
      </c>
      <c r="AP240" s="119">
        <f t="shared" ref="AP240:AQ240" si="1556">N240-U240-AB240-AI240</f>
        <v>0</v>
      </c>
      <c r="AQ240" s="119">
        <f t="shared" si="1556"/>
        <v>0</v>
      </c>
      <c r="AR240" s="94"/>
      <c r="AS240" s="94"/>
      <c r="AT240" s="94"/>
      <c r="AU240" s="94"/>
      <c r="AV240" s="94"/>
      <c r="AW240" s="94"/>
      <c r="AX240" s="145"/>
      <c r="AY240" s="20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</row>
    <row r="241" spans="1:70" ht="23.25" hidden="1" customHeight="1">
      <c r="A241" s="139">
        <v>2023</v>
      </c>
      <c r="B241" s="97">
        <v>8309</v>
      </c>
      <c r="C241" s="121" t="s">
        <v>63</v>
      </c>
      <c r="D241" s="97">
        <v>2000</v>
      </c>
      <c r="E241" s="97">
        <v>2500</v>
      </c>
      <c r="F241" s="97">
        <v>251</v>
      </c>
      <c r="G241" s="97"/>
      <c r="H241" s="52" t="str">
        <f>VLOOKUP(F241,COG!$B$2:$C$858,2,FALSE)</f>
        <v>Productos químicos básicos</v>
      </c>
      <c r="I241" s="53">
        <f t="shared" ref="I241:J241" si="1557">I242</f>
        <v>0</v>
      </c>
      <c r="J241" s="53">
        <f t="shared" si="1557"/>
        <v>0</v>
      </c>
      <c r="K241" s="53">
        <f t="shared" si="1"/>
        <v>0</v>
      </c>
      <c r="L241" s="53">
        <f t="shared" ref="L241:M241" si="1558">L242</f>
        <v>0</v>
      </c>
      <c r="M241" s="53">
        <f t="shared" si="1558"/>
        <v>0</v>
      </c>
      <c r="N241" s="53">
        <f t="shared" si="533"/>
        <v>0</v>
      </c>
      <c r="O241" s="53">
        <f t="shared" si="3"/>
        <v>0</v>
      </c>
      <c r="P241" s="53">
        <f t="shared" ref="P241:Q241" si="1559">P242</f>
        <v>0</v>
      </c>
      <c r="Q241" s="53">
        <f t="shared" si="1559"/>
        <v>0</v>
      </c>
      <c r="R241" s="53">
        <f t="shared" si="4"/>
        <v>0</v>
      </c>
      <c r="S241" s="53">
        <f t="shared" ref="S241:T241" si="1560">S242</f>
        <v>0</v>
      </c>
      <c r="T241" s="53">
        <f t="shared" si="1560"/>
        <v>0</v>
      </c>
      <c r="U241" s="53">
        <f t="shared" si="536"/>
        <v>0</v>
      </c>
      <c r="V241" s="53">
        <f t="shared" si="6"/>
        <v>0</v>
      </c>
      <c r="W241" s="53">
        <f t="shared" ref="W241:X241" si="1561">W242</f>
        <v>0</v>
      </c>
      <c r="X241" s="53">
        <f t="shared" si="1561"/>
        <v>0</v>
      </c>
      <c r="Y241" s="53">
        <f t="shared" si="538"/>
        <v>0</v>
      </c>
      <c r="Z241" s="53">
        <f t="shared" ref="Z241:AA241" si="1562">Z242</f>
        <v>0</v>
      </c>
      <c r="AA241" s="53">
        <f t="shared" si="1562"/>
        <v>0</v>
      </c>
      <c r="AB241" s="53">
        <f t="shared" si="540"/>
        <v>0</v>
      </c>
      <c r="AC241" s="53">
        <f t="shared" si="541"/>
        <v>0</v>
      </c>
      <c r="AD241" s="53">
        <f t="shared" ref="AD241:AE241" si="1563">AD242</f>
        <v>0</v>
      </c>
      <c r="AE241" s="53">
        <f t="shared" si="1563"/>
        <v>0</v>
      </c>
      <c r="AF241" s="53">
        <f t="shared" si="10"/>
        <v>0</v>
      </c>
      <c r="AG241" s="53">
        <f t="shared" ref="AG241:AH241" si="1564">AG242</f>
        <v>0</v>
      </c>
      <c r="AH241" s="53">
        <f t="shared" si="1564"/>
        <v>0</v>
      </c>
      <c r="AI241" s="53">
        <f t="shared" si="544"/>
        <v>0</v>
      </c>
      <c r="AJ241" s="53">
        <f t="shared" si="12"/>
        <v>0</v>
      </c>
      <c r="AK241" s="53">
        <f t="shared" ref="AK241:AQ241" si="1565">I241-P241-W241-AD241</f>
        <v>0</v>
      </c>
      <c r="AL241" s="53">
        <f t="shared" si="1565"/>
        <v>0</v>
      </c>
      <c r="AM241" s="53">
        <f t="shared" si="1565"/>
        <v>0</v>
      </c>
      <c r="AN241" s="53">
        <f t="shared" si="1565"/>
        <v>0</v>
      </c>
      <c r="AO241" s="53">
        <f t="shared" si="1565"/>
        <v>0</v>
      </c>
      <c r="AP241" s="53">
        <f t="shared" si="1565"/>
        <v>0</v>
      </c>
      <c r="AQ241" s="53">
        <f t="shared" si="1565"/>
        <v>0</v>
      </c>
      <c r="AR241" s="100"/>
      <c r="AS241" s="100"/>
      <c r="AT241" s="100"/>
      <c r="AU241" s="100"/>
      <c r="AV241" s="100"/>
      <c r="AW241" s="100"/>
      <c r="AX241" s="144"/>
      <c r="AY241" s="20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</row>
    <row r="242" spans="1:70" ht="23.25" hidden="1" customHeight="1">
      <c r="A242" s="140">
        <v>2023</v>
      </c>
      <c r="B242" s="103">
        <v>8309</v>
      </c>
      <c r="C242" s="124" t="s">
        <v>63</v>
      </c>
      <c r="D242" s="103">
        <v>2000</v>
      </c>
      <c r="E242" s="103">
        <v>2500</v>
      </c>
      <c r="F242" s="103">
        <v>251</v>
      </c>
      <c r="G242" s="103">
        <v>25101</v>
      </c>
      <c r="H242" s="60" t="str">
        <f>VLOOKUP(G242,COG!$B$2:$C$858,2,FALSE)</f>
        <v>Productos quimicos básicos</v>
      </c>
      <c r="I242" s="61">
        <v>0</v>
      </c>
      <c r="J242" s="61">
        <v>0</v>
      </c>
      <c r="K242" s="61">
        <f t="shared" si="1"/>
        <v>0</v>
      </c>
      <c r="L242" s="61">
        <v>0</v>
      </c>
      <c r="M242" s="61">
        <v>0</v>
      </c>
      <c r="N242" s="61">
        <f t="shared" si="533"/>
        <v>0</v>
      </c>
      <c r="O242" s="61">
        <f t="shared" si="3"/>
        <v>0</v>
      </c>
      <c r="P242" s="61">
        <v>0</v>
      </c>
      <c r="Q242" s="61">
        <v>0</v>
      </c>
      <c r="R242" s="61">
        <f t="shared" si="4"/>
        <v>0</v>
      </c>
      <c r="S242" s="61">
        <v>0</v>
      </c>
      <c r="T242" s="61">
        <v>0</v>
      </c>
      <c r="U242" s="61">
        <f t="shared" si="536"/>
        <v>0</v>
      </c>
      <c r="V242" s="61">
        <f t="shared" si="6"/>
        <v>0</v>
      </c>
      <c r="W242" s="61">
        <v>0</v>
      </c>
      <c r="X242" s="61">
        <v>0</v>
      </c>
      <c r="Y242" s="61">
        <f t="shared" si="538"/>
        <v>0</v>
      </c>
      <c r="Z242" s="61">
        <v>0</v>
      </c>
      <c r="AA242" s="61">
        <v>0</v>
      </c>
      <c r="AB242" s="61">
        <f t="shared" si="540"/>
        <v>0</v>
      </c>
      <c r="AC242" s="61">
        <f t="shared" si="541"/>
        <v>0</v>
      </c>
      <c r="AD242" s="61">
        <v>0</v>
      </c>
      <c r="AE242" s="61">
        <v>0</v>
      </c>
      <c r="AF242" s="61">
        <f t="shared" si="10"/>
        <v>0</v>
      </c>
      <c r="AG242" s="61">
        <v>0</v>
      </c>
      <c r="AH242" s="61">
        <v>0</v>
      </c>
      <c r="AI242" s="61">
        <f t="shared" si="544"/>
        <v>0</v>
      </c>
      <c r="AJ242" s="61">
        <f t="shared" si="12"/>
        <v>0</v>
      </c>
      <c r="AK242" s="61">
        <f t="shared" ref="AK242:AQ242" si="1566">I242-P242-W242-AD242</f>
        <v>0</v>
      </c>
      <c r="AL242" s="61">
        <f t="shared" si="1566"/>
        <v>0</v>
      </c>
      <c r="AM242" s="61">
        <f t="shared" si="1566"/>
        <v>0</v>
      </c>
      <c r="AN242" s="61">
        <f t="shared" si="1566"/>
        <v>0</v>
      </c>
      <c r="AO242" s="61">
        <f t="shared" si="1566"/>
        <v>0</v>
      </c>
      <c r="AP242" s="61">
        <f t="shared" si="1566"/>
        <v>0</v>
      </c>
      <c r="AQ242" s="61">
        <f t="shared" si="1566"/>
        <v>0</v>
      </c>
      <c r="AR242" s="106"/>
      <c r="AS242" s="106"/>
      <c r="AT242" s="106"/>
      <c r="AU242" s="106"/>
      <c r="AV242" s="106"/>
      <c r="AW242" s="106"/>
      <c r="AX242" s="143"/>
      <c r="AY242" s="20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</row>
    <row r="243" spans="1:70" ht="23.25" hidden="1" customHeight="1">
      <c r="A243" s="139">
        <v>2023</v>
      </c>
      <c r="B243" s="97">
        <v>8309</v>
      </c>
      <c r="C243" s="121" t="s">
        <v>63</v>
      </c>
      <c r="D243" s="97">
        <v>2000</v>
      </c>
      <c r="E243" s="97">
        <v>2500</v>
      </c>
      <c r="F243" s="97">
        <v>255</v>
      </c>
      <c r="G243" s="97"/>
      <c r="H243" s="52" t="str">
        <f>VLOOKUP(F243,COG!$B$2:$C$858,2,FALSE)</f>
        <v>Materiales, accesorios y suministros de laboratorio</v>
      </c>
      <c r="I243" s="53">
        <f t="shared" ref="I243:J243" si="1567">I244</f>
        <v>0</v>
      </c>
      <c r="J243" s="53">
        <f t="shared" si="1567"/>
        <v>0</v>
      </c>
      <c r="K243" s="53">
        <f t="shared" si="1"/>
        <v>0</v>
      </c>
      <c r="L243" s="53">
        <f t="shared" ref="L243:M243" si="1568">L244</f>
        <v>0</v>
      </c>
      <c r="M243" s="53">
        <f t="shared" si="1568"/>
        <v>0</v>
      </c>
      <c r="N243" s="53">
        <f t="shared" si="533"/>
        <v>0</v>
      </c>
      <c r="O243" s="53">
        <f t="shared" si="3"/>
        <v>0</v>
      </c>
      <c r="P243" s="53">
        <f t="shared" ref="P243:Q243" si="1569">P244</f>
        <v>0</v>
      </c>
      <c r="Q243" s="53">
        <f t="shared" si="1569"/>
        <v>0</v>
      </c>
      <c r="R243" s="53">
        <f t="shared" si="4"/>
        <v>0</v>
      </c>
      <c r="S243" s="53">
        <f t="shared" ref="S243:T243" si="1570">S244</f>
        <v>0</v>
      </c>
      <c r="T243" s="53">
        <f t="shared" si="1570"/>
        <v>0</v>
      </c>
      <c r="U243" s="53">
        <f t="shared" si="536"/>
        <v>0</v>
      </c>
      <c r="V243" s="53">
        <f t="shared" si="6"/>
        <v>0</v>
      </c>
      <c r="W243" s="53">
        <f t="shared" ref="W243:X243" si="1571">W244</f>
        <v>0</v>
      </c>
      <c r="X243" s="53">
        <f t="shared" si="1571"/>
        <v>0</v>
      </c>
      <c r="Y243" s="53">
        <f t="shared" si="538"/>
        <v>0</v>
      </c>
      <c r="Z243" s="53">
        <f t="shared" ref="Z243:AA243" si="1572">Z244</f>
        <v>0</v>
      </c>
      <c r="AA243" s="53">
        <f t="shared" si="1572"/>
        <v>0</v>
      </c>
      <c r="AB243" s="53">
        <f t="shared" si="540"/>
        <v>0</v>
      </c>
      <c r="AC243" s="53">
        <f t="shared" si="541"/>
        <v>0</v>
      </c>
      <c r="AD243" s="53">
        <f t="shared" ref="AD243:AE243" si="1573">AD244</f>
        <v>0</v>
      </c>
      <c r="AE243" s="53">
        <f t="shared" si="1573"/>
        <v>0</v>
      </c>
      <c r="AF243" s="53">
        <f t="shared" si="10"/>
        <v>0</v>
      </c>
      <c r="AG243" s="53">
        <f t="shared" ref="AG243:AH243" si="1574">AG244</f>
        <v>0</v>
      </c>
      <c r="AH243" s="53">
        <f t="shared" si="1574"/>
        <v>0</v>
      </c>
      <c r="AI243" s="53">
        <f t="shared" si="544"/>
        <v>0</v>
      </c>
      <c r="AJ243" s="53">
        <f t="shared" si="12"/>
        <v>0</v>
      </c>
      <c r="AK243" s="53">
        <f t="shared" ref="AK243:AQ243" si="1575">I243-P243-W243-AD243</f>
        <v>0</v>
      </c>
      <c r="AL243" s="53">
        <f t="shared" si="1575"/>
        <v>0</v>
      </c>
      <c r="AM243" s="53">
        <f t="shared" si="1575"/>
        <v>0</v>
      </c>
      <c r="AN243" s="53">
        <f t="shared" si="1575"/>
        <v>0</v>
      </c>
      <c r="AO243" s="53">
        <f t="shared" si="1575"/>
        <v>0</v>
      </c>
      <c r="AP243" s="53">
        <f t="shared" si="1575"/>
        <v>0</v>
      </c>
      <c r="AQ243" s="53">
        <f t="shared" si="1575"/>
        <v>0</v>
      </c>
      <c r="AR243" s="100"/>
      <c r="AS243" s="100"/>
      <c r="AT243" s="100"/>
      <c r="AU243" s="100"/>
      <c r="AV243" s="100"/>
      <c r="AW243" s="100"/>
      <c r="AX243" s="144"/>
      <c r="AY243" s="20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</row>
    <row r="244" spans="1:70" ht="23.25" hidden="1" customHeight="1">
      <c r="A244" s="140">
        <v>2023</v>
      </c>
      <c r="B244" s="103">
        <v>8309</v>
      </c>
      <c r="C244" s="124" t="s">
        <v>63</v>
      </c>
      <c r="D244" s="103">
        <v>2000</v>
      </c>
      <c r="E244" s="103">
        <v>2500</v>
      </c>
      <c r="F244" s="103">
        <v>255</v>
      </c>
      <c r="G244" s="103">
        <v>25501</v>
      </c>
      <c r="H244" s="60" t="str">
        <f>VLOOKUP(G244,COG!$B$2:$C$858,2,FALSE)</f>
        <v>Materiales, accesorios y suministros de laboratorio</v>
      </c>
      <c r="I244" s="61">
        <v>0</v>
      </c>
      <c r="J244" s="61">
        <v>0</v>
      </c>
      <c r="K244" s="61">
        <f t="shared" si="1"/>
        <v>0</v>
      </c>
      <c r="L244" s="61">
        <v>0</v>
      </c>
      <c r="M244" s="61">
        <v>0</v>
      </c>
      <c r="N244" s="61">
        <f t="shared" si="533"/>
        <v>0</v>
      </c>
      <c r="O244" s="61">
        <f t="shared" si="3"/>
        <v>0</v>
      </c>
      <c r="P244" s="61">
        <v>0</v>
      </c>
      <c r="Q244" s="61">
        <v>0</v>
      </c>
      <c r="R244" s="61">
        <f t="shared" si="4"/>
        <v>0</v>
      </c>
      <c r="S244" s="61">
        <v>0</v>
      </c>
      <c r="T244" s="61">
        <v>0</v>
      </c>
      <c r="U244" s="61">
        <f t="shared" si="536"/>
        <v>0</v>
      </c>
      <c r="V244" s="61">
        <f t="shared" si="6"/>
        <v>0</v>
      </c>
      <c r="W244" s="61">
        <v>0</v>
      </c>
      <c r="X244" s="61">
        <v>0</v>
      </c>
      <c r="Y244" s="61">
        <f t="shared" si="538"/>
        <v>0</v>
      </c>
      <c r="Z244" s="61">
        <v>0</v>
      </c>
      <c r="AA244" s="61">
        <v>0</v>
      </c>
      <c r="AB244" s="61">
        <f t="shared" si="540"/>
        <v>0</v>
      </c>
      <c r="AC244" s="61">
        <f t="shared" si="541"/>
        <v>0</v>
      </c>
      <c r="AD244" s="61">
        <v>0</v>
      </c>
      <c r="AE244" s="61">
        <v>0</v>
      </c>
      <c r="AF244" s="61">
        <f t="shared" si="10"/>
        <v>0</v>
      </c>
      <c r="AG244" s="61">
        <v>0</v>
      </c>
      <c r="AH244" s="61">
        <v>0</v>
      </c>
      <c r="AI244" s="61">
        <f t="shared" si="544"/>
        <v>0</v>
      </c>
      <c r="AJ244" s="61">
        <f t="shared" si="12"/>
        <v>0</v>
      </c>
      <c r="AK244" s="61">
        <f t="shared" ref="AK244:AQ244" si="1576">I244-P244-W244-AD244</f>
        <v>0</v>
      </c>
      <c r="AL244" s="61">
        <f t="shared" si="1576"/>
        <v>0</v>
      </c>
      <c r="AM244" s="61">
        <f t="shared" si="1576"/>
        <v>0</v>
      </c>
      <c r="AN244" s="61">
        <f t="shared" si="1576"/>
        <v>0</v>
      </c>
      <c r="AO244" s="61">
        <f t="shared" si="1576"/>
        <v>0</v>
      </c>
      <c r="AP244" s="61">
        <f t="shared" si="1576"/>
        <v>0</v>
      </c>
      <c r="AQ244" s="61">
        <f t="shared" si="1576"/>
        <v>0</v>
      </c>
      <c r="AR244" s="106"/>
      <c r="AS244" s="106"/>
      <c r="AT244" s="106"/>
      <c r="AU244" s="106"/>
      <c r="AV244" s="106"/>
      <c r="AW244" s="106"/>
      <c r="AX244" s="143"/>
      <c r="AY244" s="20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</row>
    <row r="245" spans="1:70" ht="23.25" hidden="1" customHeight="1">
      <c r="A245" s="139">
        <v>2023</v>
      </c>
      <c r="B245" s="97">
        <v>8309</v>
      </c>
      <c r="C245" s="121" t="s">
        <v>63</v>
      </c>
      <c r="D245" s="97">
        <v>2000</v>
      </c>
      <c r="E245" s="97">
        <v>2500</v>
      </c>
      <c r="F245" s="97">
        <v>259</v>
      </c>
      <c r="G245" s="97"/>
      <c r="H245" s="52" t="str">
        <f>VLOOKUP(F245,COG!$B$2:$C$858,2,FALSE)</f>
        <v>Otros productos quimicos</v>
      </c>
      <c r="I245" s="53">
        <f t="shared" ref="I245:J245" si="1577">I246</f>
        <v>0</v>
      </c>
      <c r="J245" s="53">
        <f t="shared" si="1577"/>
        <v>0</v>
      </c>
      <c r="K245" s="53">
        <f t="shared" si="1"/>
        <v>0</v>
      </c>
      <c r="L245" s="53">
        <f t="shared" ref="L245:M245" si="1578">L246</f>
        <v>0</v>
      </c>
      <c r="M245" s="53">
        <f t="shared" si="1578"/>
        <v>0</v>
      </c>
      <c r="N245" s="53">
        <f t="shared" si="533"/>
        <v>0</v>
      </c>
      <c r="O245" s="53">
        <f t="shared" si="3"/>
        <v>0</v>
      </c>
      <c r="P245" s="53">
        <f t="shared" ref="P245:Q245" si="1579">P246</f>
        <v>0</v>
      </c>
      <c r="Q245" s="53">
        <f t="shared" si="1579"/>
        <v>0</v>
      </c>
      <c r="R245" s="53">
        <f t="shared" si="4"/>
        <v>0</v>
      </c>
      <c r="S245" s="53">
        <f t="shared" ref="S245:T245" si="1580">S246</f>
        <v>0</v>
      </c>
      <c r="T245" s="53">
        <f t="shared" si="1580"/>
        <v>0</v>
      </c>
      <c r="U245" s="53">
        <f t="shared" si="536"/>
        <v>0</v>
      </c>
      <c r="V245" s="53">
        <f t="shared" si="6"/>
        <v>0</v>
      </c>
      <c r="W245" s="53">
        <f t="shared" ref="W245:X245" si="1581">W246</f>
        <v>0</v>
      </c>
      <c r="X245" s="53">
        <f t="shared" si="1581"/>
        <v>0</v>
      </c>
      <c r="Y245" s="53">
        <f t="shared" si="538"/>
        <v>0</v>
      </c>
      <c r="Z245" s="53">
        <f t="shared" ref="Z245:AA245" si="1582">Z246</f>
        <v>0</v>
      </c>
      <c r="AA245" s="53">
        <f t="shared" si="1582"/>
        <v>0</v>
      </c>
      <c r="AB245" s="53">
        <f t="shared" si="540"/>
        <v>0</v>
      </c>
      <c r="AC245" s="53">
        <f t="shared" si="541"/>
        <v>0</v>
      </c>
      <c r="AD245" s="53">
        <f t="shared" ref="AD245:AE245" si="1583">AD246</f>
        <v>0</v>
      </c>
      <c r="AE245" s="53">
        <f t="shared" si="1583"/>
        <v>0</v>
      </c>
      <c r="AF245" s="53">
        <f t="shared" si="10"/>
        <v>0</v>
      </c>
      <c r="AG245" s="53">
        <f t="shared" ref="AG245:AH245" si="1584">AG246</f>
        <v>0</v>
      </c>
      <c r="AH245" s="53">
        <f t="shared" si="1584"/>
        <v>0</v>
      </c>
      <c r="AI245" s="53">
        <f t="shared" si="544"/>
        <v>0</v>
      </c>
      <c r="AJ245" s="53">
        <f t="shared" si="12"/>
        <v>0</v>
      </c>
      <c r="AK245" s="53">
        <f t="shared" ref="AK245:AQ245" si="1585">I245-P245-W245-AD245</f>
        <v>0</v>
      </c>
      <c r="AL245" s="53">
        <f t="shared" si="1585"/>
        <v>0</v>
      </c>
      <c r="AM245" s="53">
        <f t="shared" si="1585"/>
        <v>0</v>
      </c>
      <c r="AN245" s="53">
        <f t="shared" si="1585"/>
        <v>0</v>
      </c>
      <c r="AO245" s="53">
        <f t="shared" si="1585"/>
        <v>0</v>
      </c>
      <c r="AP245" s="53">
        <f t="shared" si="1585"/>
        <v>0</v>
      </c>
      <c r="AQ245" s="53">
        <f t="shared" si="1585"/>
        <v>0</v>
      </c>
      <c r="AR245" s="100"/>
      <c r="AS245" s="100"/>
      <c r="AT245" s="100"/>
      <c r="AU245" s="100"/>
      <c r="AV245" s="100"/>
      <c r="AW245" s="100"/>
      <c r="AX245" s="144"/>
      <c r="AY245" s="20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</row>
    <row r="246" spans="1:70" ht="23.25" hidden="1" customHeight="1">
      <c r="A246" s="140">
        <v>2023</v>
      </c>
      <c r="B246" s="103">
        <v>8309</v>
      </c>
      <c r="C246" s="124" t="s">
        <v>63</v>
      </c>
      <c r="D246" s="103">
        <v>2000</v>
      </c>
      <c r="E246" s="103">
        <v>2500</v>
      </c>
      <c r="F246" s="103">
        <v>259</v>
      </c>
      <c r="G246" s="103">
        <v>25901</v>
      </c>
      <c r="H246" s="60" t="str">
        <f>VLOOKUP(G246,COG!$B$2:$C$858,2,FALSE)</f>
        <v>Otros productos quimicos</v>
      </c>
      <c r="I246" s="61">
        <v>0</v>
      </c>
      <c r="J246" s="61">
        <v>0</v>
      </c>
      <c r="K246" s="61">
        <f t="shared" si="1"/>
        <v>0</v>
      </c>
      <c r="L246" s="61">
        <v>0</v>
      </c>
      <c r="M246" s="61">
        <v>0</v>
      </c>
      <c r="N246" s="61">
        <f t="shared" si="533"/>
        <v>0</v>
      </c>
      <c r="O246" s="61">
        <f t="shared" si="3"/>
        <v>0</v>
      </c>
      <c r="P246" s="61">
        <v>0</v>
      </c>
      <c r="Q246" s="61">
        <v>0</v>
      </c>
      <c r="R246" s="61">
        <f t="shared" si="4"/>
        <v>0</v>
      </c>
      <c r="S246" s="61">
        <v>0</v>
      </c>
      <c r="T246" s="61">
        <v>0</v>
      </c>
      <c r="U246" s="61">
        <f t="shared" si="536"/>
        <v>0</v>
      </c>
      <c r="V246" s="61">
        <f t="shared" si="6"/>
        <v>0</v>
      </c>
      <c r="W246" s="61">
        <v>0</v>
      </c>
      <c r="X246" s="61">
        <v>0</v>
      </c>
      <c r="Y246" s="61">
        <f t="shared" si="538"/>
        <v>0</v>
      </c>
      <c r="Z246" s="61">
        <v>0</v>
      </c>
      <c r="AA246" s="61">
        <v>0</v>
      </c>
      <c r="AB246" s="61">
        <f t="shared" si="540"/>
        <v>0</v>
      </c>
      <c r="AC246" s="61">
        <f t="shared" si="541"/>
        <v>0</v>
      </c>
      <c r="AD246" s="61">
        <v>0</v>
      </c>
      <c r="AE246" s="61">
        <v>0</v>
      </c>
      <c r="AF246" s="61">
        <f t="shared" si="10"/>
        <v>0</v>
      </c>
      <c r="AG246" s="61">
        <v>0</v>
      </c>
      <c r="AH246" s="61">
        <v>0</v>
      </c>
      <c r="AI246" s="61">
        <f t="shared" si="544"/>
        <v>0</v>
      </c>
      <c r="AJ246" s="61">
        <f t="shared" si="12"/>
        <v>0</v>
      </c>
      <c r="AK246" s="61">
        <f t="shared" ref="AK246:AQ246" si="1586">I246-P246-W246-AD246</f>
        <v>0</v>
      </c>
      <c r="AL246" s="61">
        <f t="shared" si="1586"/>
        <v>0</v>
      </c>
      <c r="AM246" s="61">
        <f t="shared" si="1586"/>
        <v>0</v>
      </c>
      <c r="AN246" s="61">
        <f t="shared" si="1586"/>
        <v>0</v>
      </c>
      <c r="AO246" s="61">
        <f t="shared" si="1586"/>
        <v>0</v>
      </c>
      <c r="AP246" s="61">
        <f t="shared" si="1586"/>
        <v>0</v>
      </c>
      <c r="AQ246" s="61">
        <f t="shared" si="1586"/>
        <v>0</v>
      </c>
      <c r="AR246" s="106"/>
      <c r="AS246" s="106"/>
      <c r="AT246" s="106"/>
      <c r="AU246" s="106"/>
      <c r="AV246" s="106"/>
      <c r="AW246" s="106"/>
      <c r="AX246" s="143"/>
      <c r="AY246" s="20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</row>
    <row r="247" spans="1:70" ht="24" hidden="1" customHeight="1">
      <c r="A247" s="138">
        <v>2023</v>
      </c>
      <c r="B247" s="90">
        <v>8309</v>
      </c>
      <c r="C247" s="117" t="s">
        <v>63</v>
      </c>
      <c r="D247" s="90">
        <v>2000</v>
      </c>
      <c r="E247" s="90">
        <v>2700</v>
      </c>
      <c r="F247" s="90"/>
      <c r="G247" s="90"/>
      <c r="H247" s="45" t="str">
        <f>VLOOKUP(E247,COG!$B$2:$C$858,2,FALSE)</f>
        <v>Vestuario, blancos, prendas de protección y artículos deportivos</v>
      </c>
      <c r="I247" s="46">
        <f t="shared" ref="I247:J247" si="1587">I248+I250+I253</f>
        <v>0</v>
      </c>
      <c r="J247" s="46">
        <f t="shared" si="1587"/>
        <v>0</v>
      </c>
      <c r="K247" s="119">
        <f t="shared" si="1"/>
        <v>0</v>
      </c>
      <c r="L247" s="46">
        <f t="shared" ref="L247:M247" si="1588">L248+L250+L253</f>
        <v>0</v>
      </c>
      <c r="M247" s="46">
        <f t="shared" si="1588"/>
        <v>0</v>
      </c>
      <c r="N247" s="119">
        <f t="shared" si="533"/>
        <v>0</v>
      </c>
      <c r="O247" s="119">
        <f t="shared" si="3"/>
        <v>0</v>
      </c>
      <c r="P247" s="46">
        <f t="shared" ref="P247:Q247" si="1589">P248+P250+P253</f>
        <v>0</v>
      </c>
      <c r="Q247" s="46">
        <f t="shared" si="1589"/>
        <v>0</v>
      </c>
      <c r="R247" s="119">
        <f t="shared" si="4"/>
        <v>0</v>
      </c>
      <c r="S247" s="46">
        <f t="shared" ref="S247:T247" si="1590">S248+S250+S253</f>
        <v>0</v>
      </c>
      <c r="T247" s="46">
        <f t="shared" si="1590"/>
        <v>0</v>
      </c>
      <c r="U247" s="119">
        <f t="shared" si="536"/>
        <v>0</v>
      </c>
      <c r="V247" s="119">
        <f t="shared" si="6"/>
        <v>0</v>
      </c>
      <c r="W247" s="46">
        <f t="shared" ref="W247:X247" si="1591">W248+W250+W253</f>
        <v>0</v>
      </c>
      <c r="X247" s="46">
        <f t="shared" si="1591"/>
        <v>0</v>
      </c>
      <c r="Y247" s="119">
        <f t="shared" si="538"/>
        <v>0</v>
      </c>
      <c r="Z247" s="46">
        <f t="shared" ref="Z247:AA247" si="1592">Z248+Z250+Z253</f>
        <v>0</v>
      </c>
      <c r="AA247" s="46">
        <f t="shared" si="1592"/>
        <v>0</v>
      </c>
      <c r="AB247" s="119">
        <f t="shared" si="540"/>
        <v>0</v>
      </c>
      <c r="AC247" s="119">
        <f t="shared" si="541"/>
        <v>0</v>
      </c>
      <c r="AD247" s="46">
        <f t="shared" ref="AD247:AE247" si="1593">AD248+AD250+AD253</f>
        <v>0</v>
      </c>
      <c r="AE247" s="46">
        <f t="shared" si="1593"/>
        <v>0</v>
      </c>
      <c r="AF247" s="119">
        <f t="shared" si="10"/>
        <v>0</v>
      </c>
      <c r="AG247" s="46">
        <f t="shared" ref="AG247:AH247" si="1594">AG248+AG250+AG253</f>
        <v>0</v>
      </c>
      <c r="AH247" s="46">
        <f t="shared" si="1594"/>
        <v>0</v>
      </c>
      <c r="AI247" s="119">
        <f t="shared" si="544"/>
        <v>0</v>
      </c>
      <c r="AJ247" s="119">
        <f t="shared" si="12"/>
        <v>0</v>
      </c>
      <c r="AK247" s="46">
        <f t="shared" ref="AK247:AL247" si="1595">AK248+AK250+AK253</f>
        <v>0</v>
      </c>
      <c r="AL247" s="46">
        <f t="shared" si="1595"/>
        <v>0</v>
      </c>
      <c r="AM247" s="119">
        <f>K247-R247-Y247-AF247</f>
        <v>0</v>
      </c>
      <c r="AN247" s="46">
        <f t="shared" ref="AN247:AO247" si="1596">AN248+AN250+AN253</f>
        <v>0</v>
      </c>
      <c r="AO247" s="46">
        <f t="shared" si="1596"/>
        <v>0</v>
      </c>
      <c r="AP247" s="119">
        <f t="shared" ref="AP247:AQ247" si="1597">N247-U247-AB247-AI247</f>
        <v>0</v>
      </c>
      <c r="AQ247" s="119">
        <f t="shared" si="1597"/>
        <v>0</v>
      </c>
      <c r="AR247" s="94"/>
      <c r="AS247" s="94"/>
      <c r="AT247" s="94"/>
      <c r="AU247" s="94"/>
      <c r="AV247" s="94"/>
      <c r="AW247" s="94"/>
      <c r="AX247" s="145"/>
      <c r="AY247" s="20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</row>
    <row r="248" spans="1:70" ht="23.25" hidden="1" customHeight="1">
      <c r="A248" s="139">
        <v>2023</v>
      </c>
      <c r="B248" s="97">
        <v>8309</v>
      </c>
      <c r="C248" s="121" t="s">
        <v>63</v>
      </c>
      <c r="D248" s="97">
        <v>2000</v>
      </c>
      <c r="E248" s="97">
        <v>2700</v>
      </c>
      <c r="F248" s="97">
        <v>272</v>
      </c>
      <c r="G248" s="97"/>
      <c r="H248" s="52" t="str">
        <f>VLOOKUP(F248,COG!$B$2:$C$858,2,FALSE)</f>
        <v>Prendas de seguridad y protección personal</v>
      </c>
      <c r="I248" s="53">
        <f t="shared" ref="I248:J248" si="1598">I249</f>
        <v>0</v>
      </c>
      <c r="J248" s="53">
        <f t="shared" si="1598"/>
        <v>0</v>
      </c>
      <c r="K248" s="53">
        <f t="shared" si="1"/>
        <v>0</v>
      </c>
      <c r="L248" s="53">
        <f t="shared" ref="L248:M248" si="1599">L249</f>
        <v>0</v>
      </c>
      <c r="M248" s="53">
        <f t="shared" si="1599"/>
        <v>0</v>
      </c>
      <c r="N248" s="53">
        <f t="shared" si="533"/>
        <v>0</v>
      </c>
      <c r="O248" s="53">
        <f t="shared" si="3"/>
        <v>0</v>
      </c>
      <c r="P248" s="53">
        <f t="shared" ref="P248:Q248" si="1600">P249</f>
        <v>0</v>
      </c>
      <c r="Q248" s="53">
        <f t="shared" si="1600"/>
        <v>0</v>
      </c>
      <c r="R248" s="53">
        <f t="shared" si="4"/>
        <v>0</v>
      </c>
      <c r="S248" s="53">
        <f t="shared" ref="S248:T248" si="1601">S249</f>
        <v>0</v>
      </c>
      <c r="T248" s="53">
        <f t="shared" si="1601"/>
        <v>0</v>
      </c>
      <c r="U248" s="53">
        <f t="shared" si="536"/>
        <v>0</v>
      </c>
      <c r="V248" s="53">
        <f t="shared" si="6"/>
        <v>0</v>
      </c>
      <c r="W248" s="53">
        <f t="shared" ref="W248:X248" si="1602">W249</f>
        <v>0</v>
      </c>
      <c r="X248" s="53">
        <f t="shared" si="1602"/>
        <v>0</v>
      </c>
      <c r="Y248" s="53">
        <f t="shared" si="538"/>
        <v>0</v>
      </c>
      <c r="Z248" s="53">
        <f t="shared" ref="Z248:AA248" si="1603">Z249</f>
        <v>0</v>
      </c>
      <c r="AA248" s="53">
        <f t="shared" si="1603"/>
        <v>0</v>
      </c>
      <c r="AB248" s="53">
        <f t="shared" si="540"/>
        <v>0</v>
      </c>
      <c r="AC248" s="53">
        <f t="shared" si="541"/>
        <v>0</v>
      </c>
      <c r="AD248" s="53">
        <f t="shared" ref="AD248:AE248" si="1604">AD249</f>
        <v>0</v>
      </c>
      <c r="AE248" s="53">
        <f t="shared" si="1604"/>
        <v>0</v>
      </c>
      <c r="AF248" s="53">
        <f t="shared" si="10"/>
        <v>0</v>
      </c>
      <c r="AG248" s="53">
        <f t="shared" ref="AG248:AH248" si="1605">AG249</f>
        <v>0</v>
      </c>
      <c r="AH248" s="53">
        <f t="shared" si="1605"/>
        <v>0</v>
      </c>
      <c r="AI248" s="53">
        <f t="shared" si="544"/>
        <v>0</v>
      </c>
      <c r="AJ248" s="53">
        <f t="shared" si="12"/>
        <v>0</v>
      </c>
      <c r="AK248" s="53">
        <f t="shared" ref="AK248:AQ248" si="1606">I248-P248-W248-AD248</f>
        <v>0</v>
      </c>
      <c r="AL248" s="53">
        <f t="shared" si="1606"/>
        <v>0</v>
      </c>
      <c r="AM248" s="53">
        <f t="shared" si="1606"/>
        <v>0</v>
      </c>
      <c r="AN248" s="53">
        <f t="shared" si="1606"/>
        <v>0</v>
      </c>
      <c r="AO248" s="53">
        <f t="shared" si="1606"/>
        <v>0</v>
      </c>
      <c r="AP248" s="53">
        <f t="shared" si="1606"/>
        <v>0</v>
      </c>
      <c r="AQ248" s="53">
        <f t="shared" si="1606"/>
        <v>0</v>
      </c>
      <c r="AR248" s="100"/>
      <c r="AS248" s="100"/>
      <c r="AT248" s="100"/>
      <c r="AU248" s="100"/>
      <c r="AV248" s="100"/>
      <c r="AW248" s="100"/>
      <c r="AX248" s="144"/>
      <c r="AY248" s="20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</row>
    <row r="249" spans="1:70" ht="23.25" hidden="1" customHeight="1">
      <c r="A249" s="140">
        <v>2023</v>
      </c>
      <c r="B249" s="103">
        <v>8309</v>
      </c>
      <c r="C249" s="124" t="s">
        <v>63</v>
      </c>
      <c r="D249" s="103">
        <v>2000</v>
      </c>
      <c r="E249" s="103">
        <v>2700</v>
      </c>
      <c r="F249" s="103">
        <v>272</v>
      </c>
      <c r="G249" s="103">
        <v>27201</v>
      </c>
      <c r="H249" s="60" t="str">
        <f>VLOOKUP(G249,COG!$B$2:$C$858,2,FALSE)</f>
        <v>Prendas de protección personal</v>
      </c>
      <c r="I249" s="61">
        <v>0</v>
      </c>
      <c r="J249" s="61">
        <v>0</v>
      </c>
      <c r="K249" s="61">
        <f t="shared" si="1"/>
        <v>0</v>
      </c>
      <c r="L249" s="61">
        <v>0</v>
      </c>
      <c r="M249" s="61">
        <v>0</v>
      </c>
      <c r="N249" s="61">
        <f t="shared" si="533"/>
        <v>0</v>
      </c>
      <c r="O249" s="61">
        <f t="shared" si="3"/>
        <v>0</v>
      </c>
      <c r="P249" s="61">
        <v>0</v>
      </c>
      <c r="Q249" s="61">
        <v>0</v>
      </c>
      <c r="R249" s="61">
        <f t="shared" si="4"/>
        <v>0</v>
      </c>
      <c r="S249" s="61">
        <v>0</v>
      </c>
      <c r="T249" s="61">
        <v>0</v>
      </c>
      <c r="U249" s="61">
        <f t="shared" si="536"/>
        <v>0</v>
      </c>
      <c r="V249" s="61">
        <f t="shared" si="6"/>
        <v>0</v>
      </c>
      <c r="W249" s="61">
        <v>0</v>
      </c>
      <c r="X249" s="61">
        <v>0</v>
      </c>
      <c r="Y249" s="61">
        <f t="shared" si="538"/>
        <v>0</v>
      </c>
      <c r="Z249" s="61">
        <v>0</v>
      </c>
      <c r="AA249" s="61">
        <v>0</v>
      </c>
      <c r="AB249" s="61">
        <f t="shared" si="540"/>
        <v>0</v>
      </c>
      <c r="AC249" s="61">
        <f t="shared" si="541"/>
        <v>0</v>
      </c>
      <c r="AD249" s="61">
        <v>0</v>
      </c>
      <c r="AE249" s="61">
        <v>0</v>
      </c>
      <c r="AF249" s="61">
        <f t="shared" si="10"/>
        <v>0</v>
      </c>
      <c r="AG249" s="61">
        <v>0</v>
      </c>
      <c r="AH249" s="61">
        <v>0</v>
      </c>
      <c r="AI249" s="61">
        <f t="shared" si="544"/>
        <v>0</v>
      </c>
      <c r="AJ249" s="61">
        <f t="shared" si="12"/>
        <v>0</v>
      </c>
      <c r="AK249" s="61">
        <f t="shared" ref="AK249:AQ249" si="1607">I249-P249-W249-AD249</f>
        <v>0</v>
      </c>
      <c r="AL249" s="61">
        <f t="shared" si="1607"/>
        <v>0</v>
      </c>
      <c r="AM249" s="61">
        <f t="shared" si="1607"/>
        <v>0</v>
      </c>
      <c r="AN249" s="61">
        <f t="shared" si="1607"/>
        <v>0</v>
      </c>
      <c r="AO249" s="61">
        <f t="shared" si="1607"/>
        <v>0</v>
      </c>
      <c r="AP249" s="61">
        <f t="shared" si="1607"/>
        <v>0</v>
      </c>
      <c r="AQ249" s="61">
        <f t="shared" si="1607"/>
        <v>0</v>
      </c>
      <c r="AR249" s="106"/>
      <c r="AS249" s="106"/>
      <c r="AT249" s="106"/>
      <c r="AU249" s="106"/>
      <c r="AV249" s="106"/>
      <c r="AW249" s="106"/>
      <c r="AX249" s="143"/>
      <c r="AY249" s="20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</row>
    <row r="250" spans="1:70" ht="23.25" hidden="1" customHeight="1">
      <c r="A250" s="139">
        <v>2023</v>
      </c>
      <c r="B250" s="97">
        <v>8309</v>
      </c>
      <c r="C250" s="121" t="s">
        <v>63</v>
      </c>
      <c r="D250" s="97">
        <v>2000</v>
      </c>
      <c r="E250" s="97">
        <v>2700</v>
      </c>
      <c r="F250" s="97">
        <v>274</v>
      </c>
      <c r="G250" s="97"/>
      <c r="H250" s="52" t="str">
        <f>VLOOKUP(F250,COG!$B$2:$C$858,2,FALSE)</f>
        <v>Productos textiles</v>
      </c>
      <c r="I250" s="53">
        <f t="shared" ref="I250:J250" si="1608">I251</f>
        <v>0</v>
      </c>
      <c r="J250" s="53">
        <f t="shared" si="1608"/>
        <v>0</v>
      </c>
      <c r="K250" s="53">
        <f t="shared" si="1"/>
        <v>0</v>
      </c>
      <c r="L250" s="53">
        <f t="shared" ref="L250:M250" si="1609">L251</f>
        <v>0</v>
      </c>
      <c r="M250" s="53">
        <f t="shared" si="1609"/>
        <v>0</v>
      </c>
      <c r="N250" s="53">
        <f t="shared" si="533"/>
        <v>0</v>
      </c>
      <c r="O250" s="53">
        <f t="shared" si="3"/>
        <v>0</v>
      </c>
      <c r="P250" s="53">
        <f t="shared" ref="P250:Q250" si="1610">P251</f>
        <v>0</v>
      </c>
      <c r="Q250" s="53">
        <f t="shared" si="1610"/>
        <v>0</v>
      </c>
      <c r="R250" s="53">
        <f t="shared" si="4"/>
        <v>0</v>
      </c>
      <c r="S250" s="53">
        <f t="shared" ref="S250:T250" si="1611">S251</f>
        <v>0</v>
      </c>
      <c r="T250" s="53">
        <f t="shared" si="1611"/>
        <v>0</v>
      </c>
      <c r="U250" s="53">
        <f t="shared" si="536"/>
        <v>0</v>
      </c>
      <c r="V250" s="53">
        <f t="shared" si="6"/>
        <v>0</v>
      </c>
      <c r="W250" s="53">
        <f t="shared" ref="W250:X250" si="1612">W251</f>
        <v>0</v>
      </c>
      <c r="X250" s="53">
        <f t="shared" si="1612"/>
        <v>0</v>
      </c>
      <c r="Y250" s="53">
        <f t="shared" si="538"/>
        <v>0</v>
      </c>
      <c r="Z250" s="53">
        <f t="shared" ref="Z250:AA250" si="1613">Z251</f>
        <v>0</v>
      </c>
      <c r="AA250" s="53">
        <f t="shared" si="1613"/>
        <v>0</v>
      </c>
      <c r="AB250" s="53">
        <f t="shared" si="540"/>
        <v>0</v>
      </c>
      <c r="AC250" s="53">
        <f t="shared" si="541"/>
        <v>0</v>
      </c>
      <c r="AD250" s="53">
        <f t="shared" ref="AD250:AE250" si="1614">AD251</f>
        <v>0</v>
      </c>
      <c r="AE250" s="53">
        <f t="shared" si="1614"/>
        <v>0</v>
      </c>
      <c r="AF250" s="53">
        <f t="shared" si="10"/>
        <v>0</v>
      </c>
      <c r="AG250" s="53">
        <f t="shared" ref="AG250:AH250" si="1615">AG251</f>
        <v>0</v>
      </c>
      <c r="AH250" s="53">
        <f t="shared" si="1615"/>
        <v>0</v>
      </c>
      <c r="AI250" s="53">
        <f t="shared" si="544"/>
        <v>0</v>
      </c>
      <c r="AJ250" s="53">
        <f t="shared" si="12"/>
        <v>0</v>
      </c>
      <c r="AK250" s="53">
        <f t="shared" ref="AK250:AQ250" si="1616">I250-P250-W250-AD250</f>
        <v>0</v>
      </c>
      <c r="AL250" s="53">
        <f t="shared" si="1616"/>
        <v>0</v>
      </c>
      <c r="AM250" s="53">
        <f t="shared" si="1616"/>
        <v>0</v>
      </c>
      <c r="AN250" s="53">
        <f t="shared" si="1616"/>
        <v>0</v>
      </c>
      <c r="AO250" s="53">
        <f t="shared" si="1616"/>
        <v>0</v>
      </c>
      <c r="AP250" s="53">
        <f t="shared" si="1616"/>
        <v>0</v>
      </c>
      <c r="AQ250" s="53">
        <f t="shared" si="1616"/>
        <v>0</v>
      </c>
      <c r="AR250" s="100"/>
      <c r="AS250" s="100"/>
      <c r="AT250" s="100"/>
      <c r="AU250" s="100"/>
      <c r="AV250" s="100"/>
      <c r="AW250" s="100"/>
      <c r="AX250" s="144"/>
      <c r="AY250" s="20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</row>
    <row r="251" spans="1:70" ht="23.25" hidden="1" customHeight="1">
      <c r="A251" s="140">
        <v>2023</v>
      </c>
      <c r="B251" s="103">
        <v>8309</v>
      </c>
      <c r="C251" s="124" t="s">
        <v>63</v>
      </c>
      <c r="D251" s="103">
        <v>2000</v>
      </c>
      <c r="E251" s="103">
        <v>2700</v>
      </c>
      <c r="F251" s="103">
        <v>274</v>
      </c>
      <c r="G251" s="103">
        <v>27401</v>
      </c>
      <c r="H251" s="60" t="str">
        <f>VLOOKUP(G251,COG!$B$2:$C$858,2,FALSE)</f>
        <v>Productos textiles</v>
      </c>
      <c r="I251" s="61">
        <v>0</v>
      </c>
      <c r="J251" s="61">
        <v>0</v>
      </c>
      <c r="K251" s="61">
        <f t="shared" si="1"/>
        <v>0</v>
      </c>
      <c r="L251" s="61">
        <v>0</v>
      </c>
      <c r="M251" s="61">
        <v>0</v>
      </c>
      <c r="N251" s="61">
        <f t="shared" si="533"/>
        <v>0</v>
      </c>
      <c r="O251" s="61">
        <f t="shared" si="3"/>
        <v>0</v>
      </c>
      <c r="P251" s="61">
        <v>0</v>
      </c>
      <c r="Q251" s="61">
        <v>0</v>
      </c>
      <c r="R251" s="61">
        <f t="shared" si="4"/>
        <v>0</v>
      </c>
      <c r="S251" s="61">
        <v>0</v>
      </c>
      <c r="T251" s="61">
        <v>0</v>
      </c>
      <c r="U251" s="61">
        <f t="shared" si="536"/>
        <v>0</v>
      </c>
      <c r="V251" s="61">
        <f t="shared" si="6"/>
        <v>0</v>
      </c>
      <c r="W251" s="61">
        <v>0</v>
      </c>
      <c r="X251" s="61">
        <v>0</v>
      </c>
      <c r="Y251" s="61">
        <f t="shared" si="538"/>
        <v>0</v>
      </c>
      <c r="Z251" s="61">
        <v>0</v>
      </c>
      <c r="AA251" s="61">
        <v>0</v>
      </c>
      <c r="AB251" s="61">
        <f t="shared" si="540"/>
        <v>0</v>
      </c>
      <c r="AC251" s="61">
        <f t="shared" si="541"/>
        <v>0</v>
      </c>
      <c r="AD251" s="61">
        <v>0</v>
      </c>
      <c r="AE251" s="61">
        <v>0</v>
      </c>
      <c r="AF251" s="61">
        <f t="shared" si="10"/>
        <v>0</v>
      </c>
      <c r="AG251" s="61">
        <v>0</v>
      </c>
      <c r="AH251" s="61">
        <v>0</v>
      </c>
      <c r="AI251" s="61">
        <f t="shared" si="544"/>
        <v>0</v>
      </c>
      <c r="AJ251" s="61">
        <f t="shared" si="12"/>
        <v>0</v>
      </c>
      <c r="AK251" s="61">
        <f t="shared" ref="AK251:AQ251" si="1617">I251-P251-W251-AD251</f>
        <v>0</v>
      </c>
      <c r="AL251" s="61">
        <f t="shared" si="1617"/>
        <v>0</v>
      </c>
      <c r="AM251" s="61">
        <f t="shared" si="1617"/>
        <v>0</v>
      </c>
      <c r="AN251" s="61">
        <f t="shared" si="1617"/>
        <v>0</v>
      </c>
      <c r="AO251" s="61">
        <f t="shared" si="1617"/>
        <v>0</v>
      </c>
      <c r="AP251" s="61">
        <f t="shared" si="1617"/>
        <v>0</v>
      </c>
      <c r="AQ251" s="61">
        <f t="shared" si="1617"/>
        <v>0</v>
      </c>
      <c r="AR251" s="106"/>
      <c r="AS251" s="106"/>
      <c r="AT251" s="106"/>
      <c r="AU251" s="106"/>
      <c r="AV251" s="106"/>
      <c r="AW251" s="106"/>
      <c r="AX251" s="143"/>
      <c r="AY251" s="20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</row>
    <row r="252" spans="1:70" ht="24" hidden="1" customHeight="1">
      <c r="A252" s="139">
        <v>2023</v>
      </c>
      <c r="B252" s="97">
        <v>8309</v>
      </c>
      <c r="C252" s="121" t="s">
        <v>63</v>
      </c>
      <c r="D252" s="97">
        <v>2000</v>
      </c>
      <c r="E252" s="97">
        <v>2700</v>
      </c>
      <c r="F252" s="97">
        <v>275</v>
      </c>
      <c r="G252" s="97"/>
      <c r="H252" s="52" t="str">
        <f>VLOOKUP(F252,COG!$B$2:$C$858,2,FALSE)</f>
        <v>Blancos y otros productos textiles, excepto prendas de vestir</v>
      </c>
      <c r="I252" s="53">
        <f t="shared" ref="I252:J252" si="1618">I253</f>
        <v>0</v>
      </c>
      <c r="J252" s="53">
        <f t="shared" si="1618"/>
        <v>0</v>
      </c>
      <c r="K252" s="53">
        <f t="shared" si="1"/>
        <v>0</v>
      </c>
      <c r="L252" s="53">
        <f t="shared" ref="L252:M252" si="1619">L253</f>
        <v>0</v>
      </c>
      <c r="M252" s="53">
        <f t="shared" si="1619"/>
        <v>0</v>
      </c>
      <c r="N252" s="53">
        <f t="shared" si="533"/>
        <v>0</v>
      </c>
      <c r="O252" s="53">
        <f t="shared" si="3"/>
        <v>0</v>
      </c>
      <c r="P252" s="53">
        <f t="shared" ref="P252:Q252" si="1620">P253</f>
        <v>0</v>
      </c>
      <c r="Q252" s="53">
        <f t="shared" si="1620"/>
        <v>0</v>
      </c>
      <c r="R252" s="53">
        <f t="shared" si="4"/>
        <v>0</v>
      </c>
      <c r="S252" s="53">
        <f t="shared" ref="S252:T252" si="1621">S253</f>
        <v>0</v>
      </c>
      <c r="T252" s="53">
        <f t="shared" si="1621"/>
        <v>0</v>
      </c>
      <c r="U252" s="53">
        <f t="shared" si="536"/>
        <v>0</v>
      </c>
      <c r="V252" s="53">
        <f t="shared" si="6"/>
        <v>0</v>
      </c>
      <c r="W252" s="53">
        <f t="shared" ref="W252:X252" si="1622">W253</f>
        <v>0</v>
      </c>
      <c r="X252" s="53">
        <f t="shared" si="1622"/>
        <v>0</v>
      </c>
      <c r="Y252" s="53">
        <f t="shared" si="538"/>
        <v>0</v>
      </c>
      <c r="Z252" s="53">
        <f t="shared" ref="Z252:AA252" si="1623">Z253</f>
        <v>0</v>
      </c>
      <c r="AA252" s="53">
        <f t="shared" si="1623"/>
        <v>0</v>
      </c>
      <c r="AB252" s="53">
        <f t="shared" si="540"/>
        <v>0</v>
      </c>
      <c r="AC252" s="53">
        <f t="shared" si="541"/>
        <v>0</v>
      </c>
      <c r="AD252" s="53">
        <f t="shared" ref="AD252:AE252" si="1624">AD253</f>
        <v>0</v>
      </c>
      <c r="AE252" s="53">
        <f t="shared" si="1624"/>
        <v>0</v>
      </c>
      <c r="AF252" s="53">
        <f t="shared" si="10"/>
        <v>0</v>
      </c>
      <c r="AG252" s="53">
        <f t="shared" ref="AG252:AH252" si="1625">AG253</f>
        <v>0</v>
      </c>
      <c r="AH252" s="53">
        <f t="shared" si="1625"/>
        <v>0</v>
      </c>
      <c r="AI252" s="53">
        <f t="shared" si="544"/>
        <v>0</v>
      </c>
      <c r="AJ252" s="53">
        <f t="shared" si="12"/>
        <v>0</v>
      </c>
      <c r="AK252" s="53">
        <f t="shared" ref="AK252:AQ252" si="1626">I252-P252-W252-AD252</f>
        <v>0</v>
      </c>
      <c r="AL252" s="53">
        <f t="shared" si="1626"/>
        <v>0</v>
      </c>
      <c r="AM252" s="53">
        <f t="shared" si="1626"/>
        <v>0</v>
      </c>
      <c r="AN252" s="53">
        <f t="shared" si="1626"/>
        <v>0</v>
      </c>
      <c r="AO252" s="53">
        <f t="shared" si="1626"/>
        <v>0</v>
      </c>
      <c r="AP252" s="53">
        <f t="shared" si="1626"/>
        <v>0</v>
      </c>
      <c r="AQ252" s="53">
        <f t="shared" si="1626"/>
        <v>0</v>
      </c>
      <c r="AR252" s="100"/>
      <c r="AS252" s="100"/>
      <c r="AT252" s="100"/>
      <c r="AU252" s="100"/>
      <c r="AV252" s="100"/>
      <c r="AW252" s="100"/>
      <c r="AX252" s="144"/>
      <c r="AY252" s="20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</row>
    <row r="253" spans="1:70" ht="24.75" hidden="1" customHeight="1">
      <c r="A253" s="140">
        <v>2023</v>
      </c>
      <c r="B253" s="103">
        <v>8309</v>
      </c>
      <c r="C253" s="124" t="s">
        <v>63</v>
      </c>
      <c r="D253" s="103">
        <v>2000</v>
      </c>
      <c r="E253" s="103">
        <v>2700</v>
      </c>
      <c r="F253" s="103">
        <v>275</v>
      </c>
      <c r="G253" s="103">
        <v>27501</v>
      </c>
      <c r="H253" s="60" t="str">
        <f>VLOOKUP(G253,COG!$B$2:$C$858,2,FALSE)</f>
        <v>Blancos y otros productos textiles, excepto prendas de vestir</v>
      </c>
      <c r="I253" s="61">
        <v>0</v>
      </c>
      <c r="J253" s="61">
        <v>0</v>
      </c>
      <c r="K253" s="61">
        <f t="shared" si="1"/>
        <v>0</v>
      </c>
      <c r="L253" s="61">
        <v>0</v>
      </c>
      <c r="M253" s="61">
        <v>0</v>
      </c>
      <c r="N253" s="61">
        <f t="shared" si="533"/>
        <v>0</v>
      </c>
      <c r="O253" s="61">
        <f t="shared" si="3"/>
        <v>0</v>
      </c>
      <c r="P253" s="61">
        <v>0</v>
      </c>
      <c r="Q253" s="61">
        <v>0</v>
      </c>
      <c r="R253" s="61">
        <f t="shared" si="4"/>
        <v>0</v>
      </c>
      <c r="S253" s="61">
        <v>0</v>
      </c>
      <c r="T253" s="61">
        <v>0</v>
      </c>
      <c r="U253" s="61">
        <f t="shared" si="536"/>
        <v>0</v>
      </c>
      <c r="V253" s="61">
        <f t="shared" si="6"/>
        <v>0</v>
      </c>
      <c r="W253" s="61">
        <v>0</v>
      </c>
      <c r="X253" s="61">
        <v>0</v>
      </c>
      <c r="Y253" s="61">
        <f t="shared" si="538"/>
        <v>0</v>
      </c>
      <c r="Z253" s="61">
        <v>0</v>
      </c>
      <c r="AA253" s="61">
        <v>0</v>
      </c>
      <c r="AB253" s="61">
        <f t="shared" si="540"/>
        <v>0</v>
      </c>
      <c r="AC253" s="61">
        <f t="shared" si="541"/>
        <v>0</v>
      </c>
      <c r="AD253" s="61">
        <v>0</v>
      </c>
      <c r="AE253" s="61">
        <v>0</v>
      </c>
      <c r="AF253" s="61">
        <f t="shared" si="10"/>
        <v>0</v>
      </c>
      <c r="AG253" s="61">
        <v>0</v>
      </c>
      <c r="AH253" s="61">
        <v>0</v>
      </c>
      <c r="AI253" s="61">
        <f t="shared" si="544"/>
        <v>0</v>
      </c>
      <c r="AJ253" s="61">
        <f t="shared" si="12"/>
        <v>0</v>
      </c>
      <c r="AK253" s="61">
        <f t="shared" ref="AK253:AQ253" si="1627">I253-P253-W253-AD253</f>
        <v>0</v>
      </c>
      <c r="AL253" s="61">
        <f t="shared" si="1627"/>
        <v>0</v>
      </c>
      <c r="AM253" s="61">
        <f t="shared" si="1627"/>
        <v>0</v>
      </c>
      <c r="AN253" s="61">
        <f t="shared" si="1627"/>
        <v>0</v>
      </c>
      <c r="AO253" s="61">
        <f t="shared" si="1627"/>
        <v>0</v>
      </c>
      <c r="AP253" s="61">
        <f t="shared" si="1627"/>
        <v>0</v>
      </c>
      <c r="AQ253" s="61">
        <f t="shared" si="1627"/>
        <v>0</v>
      </c>
      <c r="AR253" s="106"/>
      <c r="AS253" s="106"/>
      <c r="AT253" s="106"/>
      <c r="AU253" s="106"/>
      <c r="AV253" s="106"/>
      <c r="AW253" s="106"/>
      <c r="AX253" s="143"/>
      <c r="AY253" s="20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</row>
    <row r="254" spans="1:70" ht="24.75" hidden="1" customHeight="1">
      <c r="A254" s="138">
        <v>2023</v>
      </c>
      <c r="B254" s="90">
        <v>8309</v>
      </c>
      <c r="C254" s="117" t="s">
        <v>63</v>
      </c>
      <c r="D254" s="90">
        <v>2000</v>
      </c>
      <c r="E254" s="90">
        <v>2900</v>
      </c>
      <c r="F254" s="90"/>
      <c r="G254" s="90"/>
      <c r="H254" s="45" t="str">
        <f>VLOOKUP(E254,COG!$B$2:$C$858,2,FALSE)</f>
        <v>Herramientas, refacciones y accesorios menores</v>
      </c>
      <c r="I254" s="46">
        <f t="shared" ref="I254:J254" si="1628">I255+I257</f>
        <v>0</v>
      </c>
      <c r="J254" s="46">
        <f t="shared" si="1628"/>
        <v>0</v>
      </c>
      <c r="K254" s="119">
        <f t="shared" si="1"/>
        <v>0</v>
      </c>
      <c r="L254" s="46">
        <f t="shared" ref="L254:M254" si="1629">L255+L257</f>
        <v>0</v>
      </c>
      <c r="M254" s="46">
        <f t="shared" si="1629"/>
        <v>0</v>
      </c>
      <c r="N254" s="119">
        <f t="shared" si="533"/>
        <v>0</v>
      </c>
      <c r="O254" s="119">
        <f t="shared" si="3"/>
        <v>0</v>
      </c>
      <c r="P254" s="46">
        <f t="shared" ref="P254:Q254" si="1630">P255+P257</f>
        <v>0</v>
      </c>
      <c r="Q254" s="46">
        <f t="shared" si="1630"/>
        <v>0</v>
      </c>
      <c r="R254" s="119">
        <f t="shared" si="4"/>
        <v>0</v>
      </c>
      <c r="S254" s="46">
        <f t="shared" ref="S254:T254" si="1631">S255+S257</f>
        <v>0</v>
      </c>
      <c r="T254" s="46">
        <f t="shared" si="1631"/>
        <v>0</v>
      </c>
      <c r="U254" s="119">
        <f t="shared" si="536"/>
        <v>0</v>
      </c>
      <c r="V254" s="119">
        <f t="shared" si="6"/>
        <v>0</v>
      </c>
      <c r="W254" s="46">
        <f t="shared" ref="W254:X254" si="1632">W255+W257</f>
        <v>0</v>
      </c>
      <c r="X254" s="46">
        <f t="shared" si="1632"/>
        <v>0</v>
      </c>
      <c r="Y254" s="119">
        <f t="shared" si="538"/>
        <v>0</v>
      </c>
      <c r="Z254" s="46">
        <f t="shared" ref="Z254:AA254" si="1633">Z255+Z257</f>
        <v>0</v>
      </c>
      <c r="AA254" s="46">
        <f t="shared" si="1633"/>
        <v>0</v>
      </c>
      <c r="AB254" s="119">
        <f t="shared" si="540"/>
        <v>0</v>
      </c>
      <c r="AC254" s="119">
        <f t="shared" si="541"/>
        <v>0</v>
      </c>
      <c r="AD254" s="46">
        <f t="shared" ref="AD254:AE254" si="1634">AD255+AD257</f>
        <v>0</v>
      </c>
      <c r="AE254" s="46">
        <f t="shared" si="1634"/>
        <v>0</v>
      </c>
      <c r="AF254" s="119">
        <f t="shared" si="10"/>
        <v>0</v>
      </c>
      <c r="AG254" s="46">
        <f t="shared" ref="AG254:AH254" si="1635">AG255+AG257</f>
        <v>0</v>
      </c>
      <c r="AH254" s="46">
        <f t="shared" si="1635"/>
        <v>0</v>
      </c>
      <c r="AI254" s="119">
        <f t="shared" si="544"/>
        <v>0</v>
      </c>
      <c r="AJ254" s="119">
        <f t="shared" si="12"/>
        <v>0</v>
      </c>
      <c r="AK254" s="46">
        <f t="shared" ref="AK254:AL254" si="1636">AK255+AK257</f>
        <v>0</v>
      </c>
      <c r="AL254" s="46">
        <f t="shared" si="1636"/>
        <v>0</v>
      </c>
      <c r="AM254" s="119">
        <f>K254-R254-Y254-AF254</f>
        <v>0</v>
      </c>
      <c r="AN254" s="46">
        <f t="shared" ref="AN254:AO254" si="1637">AN255+AN257</f>
        <v>0</v>
      </c>
      <c r="AO254" s="46">
        <f t="shared" si="1637"/>
        <v>0</v>
      </c>
      <c r="AP254" s="119">
        <f t="shared" ref="AP254:AQ254" si="1638">N254-U254-AB254-AI254</f>
        <v>0</v>
      </c>
      <c r="AQ254" s="119">
        <f t="shared" si="1638"/>
        <v>0</v>
      </c>
      <c r="AR254" s="94"/>
      <c r="AS254" s="94"/>
      <c r="AT254" s="94"/>
      <c r="AU254" s="94"/>
      <c r="AV254" s="94"/>
      <c r="AW254" s="94"/>
      <c r="AX254" s="145"/>
      <c r="AY254" s="20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</row>
    <row r="255" spans="1:70" ht="23.25" hidden="1" customHeight="1">
      <c r="A255" s="139">
        <v>2023</v>
      </c>
      <c r="B255" s="97">
        <v>8309</v>
      </c>
      <c r="C255" s="121" t="s">
        <v>63</v>
      </c>
      <c r="D255" s="97">
        <v>2000</v>
      </c>
      <c r="E255" s="97">
        <v>2900</v>
      </c>
      <c r="F255" s="97">
        <v>291</v>
      </c>
      <c r="G255" s="97"/>
      <c r="H255" s="52" t="str">
        <f>VLOOKUP(F255,COG!$B$2:$C$858,2,FALSE)</f>
        <v>Herramientas menores</v>
      </c>
      <c r="I255" s="53">
        <f t="shared" ref="I255:J255" si="1639">I256</f>
        <v>0</v>
      </c>
      <c r="J255" s="53">
        <f t="shared" si="1639"/>
        <v>0</v>
      </c>
      <c r="K255" s="53">
        <f t="shared" si="1"/>
        <v>0</v>
      </c>
      <c r="L255" s="53">
        <f t="shared" ref="L255:M255" si="1640">L256</f>
        <v>0</v>
      </c>
      <c r="M255" s="53">
        <f t="shared" si="1640"/>
        <v>0</v>
      </c>
      <c r="N255" s="53">
        <f t="shared" si="533"/>
        <v>0</v>
      </c>
      <c r="O255" s="53">
        <f t="shared" si="3"/>
        <v>0</v>
      </c>
      <c r="P255" s="53">
        <f t="shared" ref="P255:Q255" si="1641">P256</f>
        <v>0</v>
      </c>
      <c r="Q255" s="53">
        <f t="shared" si="1641"/>
        <v>0</v>
      </c>
      <c r="R255" s="53">
        <f t="shared" si="4"/>
        <v>0</v>
      </c>
      <c r="S255" s="53">
        <f t="shared" ref="S255:T255" si="1642">S256</f>
        <v>0</v>
      </c>
      <c r="T255" s="53">
        <f t="shared" si="1642"/>
        <v>0</v>
      </c>
      <c r="U255" s="53">
        <f t="shared" si="536"/>
        <v>0</v>
      </c>
      <c r="V255" s="53">
        <f t="shared" si="6"/>
        <v>0</v>
      </c>
      <c r="W255" s="53">
        <f t="shared" ref="W255:X255" si="1643">W256</f>
        <v>0</v>
      </c>
      <c r="X255" s="53">
        <f t="shared" si="1643"/>
        <v>0</v>
      </c>
      <c r="Y255" s="53">
        <f t="shared" si="538"/>
        <v>0</v>
      </c>
      <c r="Z255" s="53">
        <f t="shared" ref="Z255:AA255" si="1644">Z256</f>
        <v>0</v>
      </c>
      <c r="AA255" s="53">
        <f t="shared" si="1644"/>
        <v>0</v>
      </c>
      <c r="AB255" s="53">
        <f t="shared" si="540"/>
        <v>0</v>
      </c>
      <c r="AC255" s="53">
        <f t="shared" si="541"/>
        <v>0</v>
      </c>
      <c r="AD255" s="53">
        <f t="shared" ref="AD255:AE255" si="1645">AD256</f>
        <v>0</v>
      </c>
      <c r="AE255" s="53">
        <f t="shared" si="1645"/>
        <v>0</v>
      </c>
      <c r="AF255" s="53">
        <f t="shared" si="10"/>
        <v>0</v>
      </c>
      <c r="AG255" s="53">
        <f t="shared" ref="AG255:AH255" si="1646">AG256</f>
        <v>0</v>
      </c>
      <c r="AH255" s="53">
        <f t="shared" si="1646"/>
        <v>0</v>
      </c>
      <c r="AI255" s="53">
        <f t="shared" si="544"/>
        <v>0</v>
      </c>
      <c r="AJ255" s="53">
        <f t="shared" si="12"/>
        <v>0</v>
      </c>
      <c r="AK255" s="53">
        <f t="shared" ref="AK255:AQ255" si="1647">I255-P255-W255-AD255</f>
        <v>0</v>
      </c>
      <c r="AL255" s="53">
        <f t="shared" si="1647"/>
        <v>0</v>
      </c>
      <c r="AM255" s="53">
        <f t="shared" si="1647"/>
        <v>0</v>
      </c>
      <c r="AN255" s="53">
        <f t="shared" si="1647"/>
        <v>0</v>
      </c>
      <c r="AO255" s="53">
        <f t="shared" si="1647"/>
        <v>0</v>
      </c>
      <c r="AP255" s="53">
        <f t="shared" si="1647"/>
        <v>0</v>
      </c>
      <c r="AQ255" s="53">
        <f t="shared" si="1647"/>
        <v>0</v>
      </c>
      <c r="AR255" s="100"/>
      <c r="AS255" s="100"/>
      <c r="AT255" s="100"/>
      <c r="AU255" s="100"/>
      <c r="AV255" s="100"/>
      <c r="AW255" s="100"/>
      <c r="AX255" s="144"/>
      <c r="AY255" s="20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</row>
    <row r="256" spans="1:70" ht="23.25" hidden="1" customHeight="1">
      <c r="A256" s="140">
        <v>2023</v>
      </c>
      <c r="B256" s="103">
        <v>8309</v>
      </c>
      <c r="C256" s="124" t="s">
        <v>63</v>
      </c>
      <c r="D256" s="103">
        <v>2000</v>
      </c>
      <c r="E256" s="103">
        <v>2900</v>
      </c>
      <c r="F256" s="103">
        <v>291</v>
      </c>
      <c r="G256" s="103">
        <v>29101</v>
      </c>
      <c r="H256" s="60" t="str">
        <f>VLOOKUP(G256,COG!$B$2:$C$858,2,FALSE)</f>
        <v>Herramientas menores</v>
      </c>
      <c r="I256" s="61">
        <v>0</v>
      </c>
      <c r="J256" s="61">
        <v>0</v>
      </c>
      <c r="K256" s="61">
        <f t="shared" si="1"/>
        <v>0</v>
      </c>
      <c r="L256" s="61">
        <v>0</v>
      </c>
      <c r="M256" s="61">
        <v>0</v>
      </c>
      <c r="N256" s="61">
        <f t="shared" si="533"/>
        <v>0</v>
      </c>
      <c r="O256" s="61">
        <f t="shared" si="3"/>
        <v>0</v>
      </c>
      <c r="P256" s="61">
        <v>0</v>
      </c>
      <c r="Q256" s="61">
        <v>0</v>
      </c>
      <c r="R256" s="61">
        <f t="shared" si="4"/>
        <v>0</v>
      </c>
      <c r="S256" s="61">
        <v>0</v>
      </c>
      <c r="T256" s="61">
        <v>0</v>
      </c>
      <c r="U256" s="61">
        <f t="shared" si="536"/>
        <v>0</v>
      </c>
      <c r="V256" s="61">
        <f t="shared" si="6"/>
        <v>0</v>
      </c>
      <c r="W256" s="61">
        <v>0</v>
      </c>
      <c r="X256" s="61">
        <v>0</v>
      </c>
      <c r="Y256" s="61">
        <f t="shared" si="538"/>
        <v>0</v>
      </c>
      <c r="Z256" s="61">
        <v>0</v>
      </c>
      <c r="AA256" s="61">
        <v>0</v>
      </c>
      <c r="AB256" s="61">
        <f t="shared" si="540"/>
        <v>0</v>
      </c>
      <c r="AC256" s="61">
        <f t="shared" si="541"/>
        <v>0</v>
      </c>
      <c r="AD256" s="61">
        <v>0</v>
      </c>
      <c r="AE256" s="61">
        <v>0</v>
      </c>
      <c r="AF256" s="61">
        <f t="shared" si="10"/>
        <v>0</v>
      </c>
      <c r="AG256" s="61">
        <v>0</v>
      </c>
      <c r="AH256" s="61">
        <v>0</v>
      </c>
      <c r="AI256" s="61">
        <f t="shared" si="544"/>
        <v>0</v>
      </c>
      <c r="AJ256" s="61">
        <f t="shared" si="12"/>
        <v>0</v>
      </c>
      <c r="AK256" s="61">
        <f t="shared" ref="AK256:AQ256" si="1648">I256-P256-W256-AD256</f>
        <v>0</v>
      </c>
      <c r="AL256" s="61">
        <f t="shared" si="1648"/>
        <v>0</v>
      </c>
      <c r="AM256" s="61">
        <f t="shared" si="1648"/>
        <v>0</v>
      </c>
      <c r="AN256" s="61">
        <f t="shared" si="1648"/>
        <v>0</v>
      </c>
      <c r="AO256" s="61">
        <f t="shared" si="1648"/>
        <v>0</v>
      </c>
      <c r="AP256" s="61">
        <f t="shared" si="1648"/>
        <v>0</v>
      </c>
      <c r="AQ256" s="61">
        <f t="shared" si="1648"/>
        <v>0</v>
      </c>
      <c r="AR256" s="106"/>
      <c r="AS256" s="106"/>
      <c r="AT256" s="106"/>
      <c r="AU256" s="106"/>
      <c r="AV256" s="106"/>
      <c r="AW256" s="106"/>
      <c r="AX256" s="143"/>
      <c r="AY256" s="20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</row>
    <row r="257" spans="1:70" ht="33" hidden="1" customHeight="1">
      <c r="A257" s="139">
        <v>2023</v>
      </c>
      <c r="B257" s="97">
        <v>8309</v>
      </c>
      <c r="C257" s="121" t="s">
        <v>63</v>
      </c>
      <c r="D257" s="97">
        <v>2000</v>
      </c>
      <c r="E257" s="97">
        <v>2900</v>
      </c>
      <c r="F257" s="97">
        <v>293</v>
      </c>
      <c r="G257" s="97"/>
      <c r="H257" s="52" t="str">
        <f>VLOOKUP(F257,COG!$B$2:$C$858,2,FALSE)</f>
        <v>Refacciones y accesorios menores de mobiliario y equipo de administración, educacional y recreativo</v>
      </c>
      <c r="I257" s="53">
        <f t="shared" ref="I257:J257" si="1649">I258</f>
        <v>0</v>
      </c>
      <c r="J257" s="53">
        <f t="shared" si="1649"/>
        <v>0</v>
      </c>
      <c r="K257" s="53">
        <f t="shared" si="1"/>
        <v>0</v>
      </c>
      <c r="L257" s="53">
        <f t="shared" ref="L257:M257" si="1650">L258</f>
        <v>0</v>
      </c>
      <c r="M257" s="53">
        <f t="shared" si="1650"/>
        <v>0</v>
      </c>
      <c r="N257" s="53">
        <f t="shared" si="533"/>
        <v>0</v>
      </c>
      <c r="O257" s="53">
        <f t="shared" si="3"/>
        <v>0</v>
      </c>
      <c r="P257" s="53">
        <f t="shared" ref="P257:Q257" si="1651">P258</f>
        <v>0</v>
      </c>
      <c r="Q257" s="53">
        <f t="shared" si="1651"/>
        <v>0</v>
      </c>
      <c r="R257" s="53">
        <f t="shared" si="4"/>
        <v>0</v>
      </c>
      <c r="S257" s="53">
        <f t="shared" ref="S257:T257" si="1652">S258</f>
        <v>0</v>
      </c>
      <c r="T257" s="53">
        <f t="shared" si="1652"/>
        <v>0</v>
      </c>
      <c r="U257" s="53">
        <f t="shared" si="536"/>
        <v>0</v>
      </c>
      <c r="V257" s="53">
        <f t="shared" si="6"/>
        <v>0</v>
      </c>
      <c r="W257" s="53">
        <f t="shared" ref="W257:X257" si="1653">W258</f>
        <v>0</v>
      </c>
      <c r="X257" s="53">
        <f t="shared" si="1653"/>
        <v>0</v>
      </c>
      <c r="Y257" s="53">
        <f t="shared" si="538"/>
        <v>0</v>
      </c>
      <c r="Z257" s="53">
        <f t="shared" ref="Z257:AA257" si="1654">Z258</f>
        <v>0</v>
      </c>
      <c r="AA257" s="53">
        <f t="shared" si="1654"/>
        <v>0</v>
      </c>
      <c r="AB257" s="53">
        <f t="shared" si="540"/>
        <v>0</v>
      </c>
      <c r="AC257" s="53">
        <f t="shared" si="541"/>
        <v>0</v>
      </c>
      <c r="AD257" s="53">
        <f t="shared" ref="AD257:AE257" si="1655">AD258</f>
        <v>0</v>
      </c>
      <c r="AE257" s="53">
        <f t="shared" si="1655"/>
        <v>0</v>
      </c>
      <c r="AF257" s="53">
        <f t="shared" si="10"/>
        <v>0</v>
      </c>
      <c r="AG257" s="53">
        <f t="shared" ref="AG257:AH257" si="1656">AG258</f>
        <v>0</v>
      </c>
      <c r="AH257" s="53">
        <f t="shared" si="1656"/>
        <v>0</v>
      </c>
      <c r="AI257" s="53">
        <f t="shared" si="544"/>
        <v>0</v>
      </c>
      <c r="AJ257" s="53">
        <f t="shared" si="12"/>
        <v>0</v>
      </c>
      <c r="AK257" s="53">
        <f t="shared" ref="AK257:AQ257" si="1657">I257-P257-W257-AD257</f>
        <v>0</v>
      </c>
      <c r="AL257" s="53">
        <f t="shared" si="1657"/>
        <v>0</v>
      </c>
      <c r="AM257" s="53">
        <f t="shared" si="1657"/>
        <v>0</v>
      </c>
      <c r="AN257" s="53">
        <f t="shared" si="1657"/>
        <v>0</v>
      </c>
      <c r="AO257" s="53">
        <f t="shared" si="1657"/>
        <v>0</v>
      </c>
      <c r="AP257" s="53">
        <f t="shared" si="1657"/>
        <v>0</v>
      </c>
      <c r="AQ257" s="53">
        <f t="shared" si="1657"/>
        <v>0</v>
      </c>
      <c r="AR257" s="100"/>
      <c r="AS257" s="100"/>
      <c r="AT257" s="100"/>
      <c r="AU257" s="100"/>
      <c r="AV257" s="100"/>
      <c r="AW257" s="100"/>
      <c r="AX257" s="144"/>
      <c r="AY257" s="20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</row>
    <row r="258" spans="1:70" ht="31.5" hidden="1" customHeight="1">
      <c r="A258" s="140">
        <v>2023</v>
      </c>
      <c r="B258" s="103">
        <v>8309</v>
      </c>
      <c r="C258" s="124" t="s">
        <v>63</v>
      </c>
      <c r="D258" s="103">
        <v>2000</v>
      </c>
      <c r="E258" s="103">
        <v>2900</v>
      </c>
      <c r="F258" s="103">
        <v>293</v>
      </c>
      <c r="G258" s="103">
        <v>29301</v>
      </c>
      <c r="H258" s="60" t="str">
        <f>VLOOKUP(G258,COG!$B$2:$C$858,2,FALSE)</f>
        <v>Refacciones y accesorios menores de mobiliario y equipo de administración, educacional y recreativo</v>
      </c>
      <c r="I258" s="61">
        <v>0</v>
      </c>
      <c r="J258" s="61">
        <v>0</v>
      </c>
      <c r="K258" s="61">
        <f t="shared" si="1"/>
        <v>0</v>
      </c>
      <c r="L258" s="61">
        <v>0</v>
      </c>
      <c r="M258" s="61">
        <v>0</v>
      </c>
      <c r="N258" s="61">
        <f t="shared" si="533"/>
        <v>0</v>
      </c>
      <c r="O258" s="61">
        <f t="shared" si="3"/>
        <v>0</v>
      </c>
      <c r="P258" s="61">
        <v>0</v>
      </c>
      <c r="Q258" s="61">
        <v>0</v>
      </c>
      <c r="R258" s="61">
        <f t="shared" si="4"/>
        <v>0</v>
      </c>
      <c r="S258" s="61">
        <v>0</v>
      </c>
      <c r="T258" s="61">
        <v>0</v>
      </c>
      <c r="U258" s="61">
        <f t="shared" si="536"/>
        <v>0</v>
      </c>
      <c r="V258" s="61">
        <f t="shared" si="6"/>
        <v>0</v>
      </c>
      <c r="W258" s="61">
        <v>0</v>
      </c>
      <c r="X258" s="61">
        <v>0</v>
      </c>
      <c r="Y258" s="61">
        <f t="shared" si="538"/>
        <v>0</v>
      </c>
      <c r="Z258" s="61">
        <v>0</v>
      </c>
      <c r="AA258" s="61">
        <v>0</v>
      </c>
      <c r="AB258" s="61">
        <f t="shared" si="540"/>
        <v>0</v>
      </c>
      <c r="AC258" s="61">
        <f t="shared" si="541"/>
        <v>0</v>
      </c>
      <c r="AD258" s="61">
        <v>0</v>
      </c>
      <c r="AE258" s="61">
        <v>0</v>
      </c>
      <c r="AF258" s="61">
        <f t="shared" si="10"/>
        <v>0</v>
      </c>
      <c r="AG258" s="61">
        <v>0</v>
      </c>
      <c r="AH258" s="61">
        <v>0</v>
      </c>
      <c r="AI258" s="61">
        <f t="shared" si="544"/>
        <v>0</v>
      </c>
      <c r="AJ258" s="61">
        <f t="shared" si="12"/>
        <v>0</v>
      </c>
      <c r="AK258" s="61">
        <f t="shared" ref="AK258:AQ258" si="1658">I258-P258-W258-AD258</f>
        <v>0</v>
      </c>
      <c r="AL258" s="61">
        <f t="shared" si="1658"/>
        <v>0</v>
      </c>
      <c r="AM258" s="61">
        <f t="shared" si="1658"/>
        <v>0</v>
      </c>
      <c r="AN258" s="61">
        <f t="shared" si="1658"/>
        <v>0</v>
      </c>
      <c r="AO258" s="61">
        <f t="shared" si="1658"/>
        <v>0</v>
      </c>
      <c r="AP258" s="61">
        <f t="shared" si="1658"/>
        <v>0</v>
      </c>
      <c r="AQ258" s="61">
        <f t="shared" si="1658"/>
        <v>0</v>
      </c>
      <c r="AR258" s="106"/>
      <c r="AS258" s="106"/>
      <c r="AT258" s="106"/>
      <c r="AU258" s="106"/>
      <c r="AV258" s="106"/>
      <c r="AW258" s="106"/>
      <c r="AX258" s="143"/>
      <c r="AY258" s="20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</row>
    <row r="259" spans="1:70" ht="31.5" hidden="1" customHeight="1">
      <c r="A259" s="137">
        <v>2023</v>
      </c>
      <c r="B259" s="82">
        <v>8309</v>
      </c>
      <c r="C259" s="113" t="s">
        <v>63</v>
      </c>
      <c r="D259" s="82">
        <v>3000</v>
      </c>
      <c r="E259" s="82"/>
      <c r="F259" s="82"/>
      <c r="G259" s="82"/>
      <c r="H259" s="36" t="str">
        <f>VLOOKUP(D259,COG!$B$2:$C$858,2,FALSE)</f>
        <v xml:space="preserve">Servicios generales </v>
      </c>
      <c r="I259" s="37">
        <f t="shared" ref="I259:J259" si="1659">I260+I263+I269</f>
        <v>0</v>
      </c>
      <c r="J259" s="37">
        <f t="shared" si="1659"/>
        <v>0</v>
      </c>
      <c r="K259" s="115">
        <f t="shared" si="1"/>
        <v>0</v>
      </c>
      <c r="L259" s="37">
        <f t="shared" ref="L259:M259" si="1660">L260+L263+L269</f>
        <v>0</v>
      </c>
      <c r="M259" s="37">
        <f t="shared" si="1660"/>
        <v>0</v>
      </c>
      <c r="N259" s="115">
        <f t="shared" si="533"/>
        <v>0</v>
      </c>
      <c r="O259" s="115">
        <f t="shared" si="3"/>
        <v>0</v>
      </c>
      <c r="P259" s="37">
        <f t="shared" ref="P259:Q259" si="1661">P260+P263+P269</f>
        <v>0</v>
      </c>
      <c r="Q259" s="37">
        <f t="shared" si="1661"/>
        <v>0</v>
      </c>
      <c r="R259" s="115">
        <f t="shared" si="4"/>
        <v>0</v>
      </c>
      <c r="S259" s="37">
        <f t="shared" ref="S259:T259" si="1662">S260+S263+S269</f>
        <v>0</v>
      </c>
      <c r="T259" s="37">
        <f t="shared" si="1662"/>
        <v>0</v>
      </c>
      <c r="U259" s="115">
        <f t="shared" si="536"/>
        <v>0</v>
      </c>
      <c r="V259" s="115">
        <f t="shared" si="6"/>
        <v>0</v>
      </c>
      <c r="W259" s="37">
        <f t="shared" ref="W259:X259" si="1663">W260+W263+W269</f>
        <v>0</v>
      </c>
      <c r="X259" s="37">
        <f t="shared" si="1663"/>
        <v>0</v>
      </c>
      <c r="Y259" s="115">
        <f t="shared" si="538"/>
        <v>0</v>
      </c>
      <c r="Z259" s="37">
        <f t="shared" ref="Z259:AA259" si="1664">Z260+Z263+Z269</f>
        <v>0</v>
      </c>
      <c r="AA259" s="37">
        <f t="shared" si="1664"/>
        <v>0</v>
      </c>
      <c r="AB259" s="115">
        <f t="shared" si="540"/>
        <v>0</v>
      </c>
      <c r="AC259" s="115">
        <f t="shared" si="541"/>
        <v>0</v>
      </c>
      <c r="AD259" s="37">
        <f t="shared" ref="AD259:AE259" si="1665">AD260+AD263+AD269</f>
        <v>0</v>
      </c>
      <c r="AE259" s="37">
        <f t="shared" si="1665"/>
        <v>0</v>
      </c>
      <c r="AF259" s="115">
        <f t="shared" si="10"/>
        <v>0</v>
      </c>
      <c r="AG259" s="37">
        <f t="shared" ref="AG259:AH259" si="1666">AG260+AG263+AG269</f>
        <v>0</v>
      </c>
      <c r="AH259" s="37">
        <f t="shared" si="1666"/>
        <v>0</v>
      </c>
      <c r="AI259" s="115">
        <f t="shared" si="544"/>
        <v>0</v>
      </c>
      <c r="AJ259" s="115">
        <f t="shared" si="12"/>
        <v>0</v>
      </c>
      <c r="AK259" s="37">
        <f t="shared" ref="AK259:AL259" si="1667">AK260+AK263+AK269</f>
        <v>0</v>
      </c>
      <c r="AL259" s="37">
        <f t="shared" si="1667"/>
        <v>0</v>
      </c>
      <c r="AM259" s="115">
        <f t="shared" ref="AM259:AM260" si="1668">K259-R259-Y259-AF259</f>
        <v>0</v>
      </c>
      <c r="AN259" s="37">
        <f t="shared" ref="AN259:AO259" si="1669">AN260+AN263+AN269</f>
        <v>0</v>
      </c>
      <c r="AO259" s="37">
        <f t="shared" si="1669"/>
        <v>0</v>
      </c>
      <c r="AP259" s="115">
        <f t="shared" ref="AP259:AQ259" si="1670">N259-U259-AB259-AI259</f>
        <v>0</v>
      </c>
      <c r="AQ259" s="115">
        <f t="shared" si="1670"/>
        <v>0</v>
      </c>
      <c r="AR259" s="87"/>
      <c r="AS259" s="87"/>
      <c r="AT259" s="87"/>
      <c r="AU259" s="87"/>
      <c r="AV259" s="87"/>
      <c r="AW259" s="87"/>
      <c r="AX259" s="146"/>
      <c r="AY259" s="20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</row>
    <row r="260" spans="1:70" ht="31.5" hidden="1" customHeight="1">
      <c r="A260" s="138">
        <v>2023</v>
      </c>
      <c r="B260" s="90">
        <v>8309</v>
      </c>
      <c r="C260" s="117" t="s">
        <v>63</v>
      </c>
      <c r="D260" s="90">
        <v>3000</v>
      </c>
      <c r="E260" s="90">
        <v>3500</v>
      </c>
      <c r="F260" s="90"/>
      <c r="G260" s="90"/>
      <c r="H260" s="45" t="str">
        <f>VLOOKUP(E260,COG!$B$2:$C$858,2,FALSE)</f>
        <v>Servicios de instalación, reparación, mantenimiento y conservación.</v>
      </c>
      <c r="I260" s="46">
        <f t="shared" ref="I260:J260" si="1671">I261</f>
        <v>0</v>
      </c>
      <c r="J260" s="46">
        <f t="shared" si="1671"/>
        <v>0</v>
      </c>
      <c r="K260" s="119">
        <f t="shared" si="1"/>
        <v>0</v>
      </c>
      <c r="L260" s="46">
        <f t="shared" ref="L260:M260" si="1672">L261</f>
        <v>0</v>
      </c>
      <c r="M260" s="46">
        <f t="shared" si="1672"/>
        <v>0</v>
      </c>
      <c r="N260" s="119">
        <f t="shared" si="533"/>
        <v>0</v>
      </c>
      <c r="O260" s="119">
        <f t="shared" si="3"/>
        <v>0</v>
      </c>
      <c r="P260" s="46">
        <f t="shared" ref="P260:Q260" si="1673">P261</f>
        <v>0</v>
      </c>
      <c r="Q260" s="46">
        <f t="shared" si="1673"/>
        <v>0</v>
      </c>
      <c r="R260" s="119">
        <f t="shared" si="4"/>
        <v>0</v>
      </c>
      <c r="S260" s="46">
        <f t="shared" ref="S260:T260" si="1674">S261</f>
        <v>0</v>
      </c>
      <c r="T260" s="46">
        <f t="shared" si="1674"/>
        <v>0</v>
      </c>
      <c r="U260" s="119">
        <f t="shared" si="536"/>
        <v>0</v>
      </c>
      <c r="V260" s="119">
        <f t="shared" si="6"/>
        <v>0</v>
      </c>
      <c r="W260" s="46">
        <f t="shared" ref="W260:X260" si="1675">W261</f>
        <v>0</v>
      </c>
      <c r="X260" s="46">
        <f t="shared" si="1675"/>
        <v>0</v>
      </c>
      <c r="Y260" s="119">
        <f t="shared" si="538"/>
        <v>0</v>
      </c>
      <c r="Z260" s="46">
        <f t="shared" ref="Z260:AA260" si="1676">Z261</f>
        <v>0</v>
      </c>
      <c r="AA260" s="46">
        <f t="shared" si="1676"/>
        <v>0</v>
      </c>
      <c r="AB260" s="119">
        <f t="shared" si="540"/>
        <v>0</v>
      </c>
      <c r="AC260" s="119">
        <f t="shared" si="541"/>
        <v>0</v>
      </c>
      <c r="AD260" s="46">
        <f t="shared" ref="AD260:AE260" si="1677">AD261</f>
        <v>0</v>
      </c>
      <c r="AE260" s="46">
        <f t="shared" si="1677"/>
        <v>0</v>
      </c>
      <c r="AF260" s="119">
        <f t="shared" si="10"/>
        <v>0</v>
      </c>
      <c r="AG260" s="46">
        <f t="shared" ref="AG260:AH260" si="1678">AG261</f>
        <v>0</v>
      </c>
      <c r="AH260" s="46">
        <f t="shared" si="1678"/>
        <v>0</v>
      </c>
      <c r="AI260" s="119">
        <f t="shared" si="544"/>
        <v>0</v>
      </c>
      <c r="AJ260" s="119">
        <f t="shared" si="12"/>
        <v>0</v>
      </c>
      <c r="AK260" s="46">
        <f t="shared" ref="AK260:AL260" si="1679">AK261</f>
        <v>0</v>
      </c>
      <c r="AL260" s="46">
        <f t="shared" si="1679"/>
        <v>0</v>
      </c>
      <c r="AM260" s="119">
        <f t="shared" si="1668"/>
        <v>0</v>
      </c>
      <c r="AN260" s="46">
        <f t="shared" ref="AN260:AO260" si="1680">AN261</f>
        <v>0</v>
      </c>
      <c r="AO260" s="46">
        <f t="shared" si="1680"/>
        <v>0</v>
      </c>
      <c r="AP260" s="119">
        <f t="shared" ref="AP260:AQ260" si="1681">N260-U260-AB260-AI260</f>
        <v>0</v>
      </c>
      <c r="AQ260" s="119">
        <f t="shared" si="1681"/>
        <v>0</v>
      </c>
      <c r="AR260" s="94"/>
      <c r="AS260" s="94"/>
      <c r="AT260" s="94"/>
      <c r="AU260" s="94"/>
      <c r="AV260" s="94"/>
      <c r="AW260" s="94"/>
      <c r="AX260" s="145"/>
      <c r="AY260" s="20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</row>
    <row r="261" spans="1:70" ht="31.5" hidden="1" customHeight="1">
      <c r="A261" s="139">
        <v>2023</v>
      </c>
      <c r="B261" s="97">
        <v>8309</v>
      </c>
      <c r="C261" s="121" t="s">
        <v>63</v>
      </c>
      <c r="D261" s="97">
        <v>3000</v>
      </c>
      <c r="E261" s="97">
        <v>3500</v>
      </c>
      <c r="F261" s="97">
        <v>356</v>
      </c>
      <c r="G261" s="97"/>
      <c r="H261" s="52" t="str">
        <f>VLOOKUP(F261,COG!$B$2:$C$858,2,FALSE)</f>
        <v>Reparación y mantenimiento de equipo de defensa y seguridad.</v>
      </c>
      <c r="I261" s="53">
        <f t="shared" ref="I261:J261" si="1682">I262</f>
        <v>0</v>
      </c>
      <c r="J261" s="53">
        <f t="shared" si="1682"/>
        <v>0</v>
      </c>
      <c r="K261" s="53">
        <f t="shared" si="1"/>
        <v>0</v>
      </c>
      <c r="L261" s="53">
        <f t="shared" ref="L261:M261" si="1683">L262</f>
        <v>0</v>
      </c>
      <c r="M261" s="53">
        <f t="shared" si="1683"/>
        <v>0</v>
      </c>
      <c r="N261" s="53">
        <f t="shared" si="533"/>
        <v>0</v>
      </c>
      <c r="O261" s="53">
        <f t="shared" si="3"/>
        <v>0</v>
      </c>
      <c r="P261" s="53">
        <f t="shared" ref="P261:Q261" si="1684">P262</f>
        <v>0</v>
      </c>
      <c r="Q261" s="53">
        <f t="shared" si="1684"/>
        <v>0</v>
      </c>
      <c r="R261" s="53">
        <f t="shared" si="4"/>
        <v>0</v>
      </c>
      <c r="S261" s="53">
        <f t="shared" ref="S261:T261" si="1685">S262</f>
        <v>0</v>
      </c>
      <c r="T261" s="53">
        <f t="shared" si="1685"/>
        <v>0</v>
      </c>
      <c r="U261" s="53">
        <f t="shared" si="536"/>
        <v>0</v>
      </c>
      <c r="V261" s="53">
        <f t="shared" si="6"/>
        <v>0</v>
      </c>
      <c r="W261" s="53">
        <f t="shared" ref="W261:X261" si="1686">W262</f>
        <v>0</v>
      </c>
      <c r="X261" s="53">
        <f t="shared" si="1686"/>
        <v>0</v>
      </c>
      <c r="Y261" s="53">
        <f t="shared" si="538"/>
        <v>0</v>
      </c>
      <c r="Z261" s="53">
        <f t="shared" ref="Z261:AA261" si="1687">Z262</f>
        <v>0</v>
      </c>
      <c r="AA261" s="53">
        <f t="shared" si="1687"/>
        <v>0</v>
      </c>
      <c r="AB261" s="53">
        <f t="shared" si="540"/>
        <v>0</v>
      </c>
      <c r="AC261" s="53">
        <f t="shared" si="541"/>
        <v>0</v>
      </c>
      <c r="AD261" s="53">
        <f t="shared" ref="AD261:AE261" si="1688">AD262</f>
        <v>0</v>
      </c>
      <c r="AE261" s="53">
        <f t="shared" si="1688"/>
        <v>0</v>
      </c>
      <c r="AF261" s="53">
        <f t="shared" si="10"/>
        <v>0</v>
      </c>
      <c r="AG261" s="53">
        <f t="shared" ref="AG261:AH261" si="1689">AG262</f>
        <v>0</v>
      </c>
      <c r="AH261" s="53">
        <f t="shared" si="1689"/>
        <v>0</v>
      </c>
      <c r="AI261" s="53">
        <f t="shared" si="544"/>
        <v>0</v>
      </c>
      <c r="AJ261" s="53">
        <f t="shared" si="12"/>
        <v>0</v>
      </c>
      <c r="AK261" s="53">
        <f t="shared" ref="AK261:AQ261" si="1690">I261-P261-W261-AD261</f>
        <v>0</v>
      </c>
      <c r="AL261" s="53">
        <f t="shared" si="1690"/>
        <v>0</v>
      </c>
      <c r="AM261" s="53">
        <f t="shared" si="1690"/>
        <v>0</v>
      </c>
      <c r="AN261" s="53">
        <f t="shared" si="1690"/>
        <v>0</v>
      </c>
      <c r="AO261" s="53">
        <f t="shared" si="1690"/>
        <v>0</v>
      </c>
      <c r="AP261" s="53">
        <f t="shared" si="1690"/>
        <v>0</v>
      </c>
      <c r="AQ261" s="53">
        <f t="shared" si="1690"/>
        <v>0</v>
      </c>
      <c r="AR261" s="100"/>
      <c r="AS261" s="100"/>
      <c r="AT261" s="100"/>
      <c r="AU261" s="100"/>
      <c r="AV261" s="100"/>
      <c r="AW261" s="100"/>
      <c r="AX261" s="144"/>
      <c r="AY261" s="20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</row>
    <row r="262" spans="1:70" ht="31.5" hidden="1" customHeight="1">
      <c r="A262" s="140">
        <v>2023</v>
      </c>
      <c r="B262" s="103">
        <v>8309</v>
      </c>
      <c r="C262" s="124" t="s">
        <v>63</v>
      </c>
      <c r="D262" s="103">
        <v>3000</v>
      </c>
      <c r="E262" s="103">
        <v>3500</v>
      </c>
      <c r="F262" s="103">
        <v>356</v>
      </c>
      <c r="G262" s="103">
        <v>36501</v>
      </c>
      <c r="H262" s="60" t="str">
        <f>VLOOKUP(G262,COG!$B$2:$C$858,2,FALSE)</f>
        <v>Servicios de la industria fílmica, del sonido y del video.</v>
      </c>
      <c r="I262" s="61">
        <v>0</v>
      </c>
      <c r="J262" s="61">
        <v>0</v>
      </c>
      <c r="K262" s="61">
        <f t="shared" si="1"/>
        <v>0</v>
      </c>
      <c r="L262" s="61">
        <v>0</v>
      </c>
      <c r="M262" s="61">
        <v>0</v>
      </c>
      <c r="N262" s="61">
        <f t="shared" si="533"/>
        <v>0</v>
      </c>
      <c r="O262" s="61">
        <f t="shared" si="3"/>
        <v>0</v>
      </c>
      <c r="P262" s="61">
        <v>0</v>
      </c>
      <c r="Q262" s="61">
        <v>0</v>
      </c>
      <c r="R262" s="61">
        <f t="shared" si="4"/>
        <v>0</v>
      </c>
      <c r="S262" s="61">
        <v>0</v>
      </c>
      <c r="T262" s="61">
        <v>0</v>
      </c>
      <c r="U262" s="61">
        <f t="shared" si="536"/>
        <v>0</v>
      </c>
      <c r="V262" s="61">
        <f t="shared" si="6"/>
        <v>0</v>
      </c>
      <c r="W262" s="61">
        <v>0</v>
      </c>
      <c r="X262" s="61">
        <v>0</v>
      </c>
      <c r="Y262" s="61">
        <f t="shared" si="538"/>
        <v>0</v>
      </c>
      <c r="Z262" s="61">
        <v>0</v>
      </c>
      <c r="AA262" s="61">
        <v>0</v>
      </c>
      <c r="AB262" s="61">
        <f t="shared" si="540"/>
        <v>0</v>
      </c>
      <c r="AC262" s="61">
        <f t="shared" si="541"/>
        <v>0</v>
      </c>
      <c r="AD262" s="61">
        <v>0</v>
      </c>
      <c r="AE262" s="61">
        <v>0</v>
      </c>
      <c r="AF262" s="61">
        <f t="shared" si="10"/>
        <v>0</v>
      </c>
      <c r="AG262" s="61">
        <v>0</v>
      </c>
      <c r="AH262" s="61">
        <v>0</v>
      </c>
      <c r="AI262" s="61">
        <f t="shared" si="544"/>
        <v>0</v>
      </c>
      <c r="AJ262" s="61">
        <f t="shared" si="12"/>
        <v>0</v>
      </c>
      <c r="AK262" s="61">
        <f t="shared" ref="AK262:AQ262" si="1691">I262-P262-W262-AD262</f>
        <v>0</v>
      </c>
      <c r="AL262" s="61">
        <f t="shared" si="1691"/>
        <v>0</v>
      </c>
      <c r="AM262" s="61">
        <f t="shared" si="1691"/>
        <v>0</v>
      </c>
      <c r="AN262" s="61">
        <f t="shared" si="1691"/>
        <v>0</v>
      </c>
      <c r="AO262" s="61">
        <f t="shared" si="1691"/>
        <v>0</v>
      </c>
      <c r="AP262" s="61">
        <f t="shared" si="1691"/>
        <v>0</v>
      </c>
      <c r="AQ262" s="61">
        <f t="shared" si="1691"/>
        <v>0</v>
      </c>
      <c r="AR262" s="106"/>
      <c r="AS262" s="106"/>
      <c r="AT262" s="106"/>
      <c r="AU262" s="106"/>
      <c r="AV262" s="106"/>
      <c r="AW262" s="106"/>
      <c r="AX262" s="143"/>
      <c r="AY262" s="20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</row>
    <row r="263" spans="1:70" ht="31.5" hidden="1" customHeight="1">
      <c r="A263" s="138">
        <v>2023</v>
      </c>
      <c r="B263" s="90">
        <v>8309</v>
      </c>
      <c r="C263" s="117" t="s">
        <v>63</v>
      </c>
      <c r="D263" s="90">
        <v>3000</v>
      </c>
      <c r="E263" s="90">
        <v>3300</v>
      </c>
      <c r="F263" s="90"/>
      <c r="G263" s="90"/>
      <c r="H263" s="45" t="str">
        <f>VLOOKUP(E263,COG!$B$2:$C$858,2,FALSE)</f>
        <v xml:space="preserve">Servicios profesionales, cientificos, técnicos y otros servicios </v>
      </c>
      <c r="I263" s="46">
        <f t="shared" ref="I263:J263" si="1692">I264</f>
        <v>0</v>
      </c>
      <c r="J263" s="46">
        <f t="shared" si="1692"/>
        <v>0</v>
      </c>
      <c r="K263" s="119">
        <f t="shared" si="1"/>
        <v>0</v>
      </c>
      <c r="L263" s="46">
        <f t="shared" ref="L263:M263" si="1693">L264</f>
        <v>0</v>
      </c>
      <c r="M263" s="46">
        <f t="shared" si="1693"/>
        <v>0</v>
      </c>
      <c r="N263" s="119">
        <f t="shared" si="533"/>
        <v>0</v>
      </c>
      <c r="O263" s="119">
        <f t="shared" si="3"/>
        <v>0</v>
      </c>
      <c r="P263" s="46">
        <f t="shared" ref="P263:Q263" si="1694">P264</f>
        <v>0</v>
      </c>
      <c r="Q263" s="46">
        <f t="shared" si="1694"/>
        <v>0</v>
      </c>
      <c r="R263" s="119">
        <f t="shared" si="4"/>
        <v>0</v>
      </c>
      <c r="S263" s="46">
        <f t="shared" ref="S263:T263" si="1695">S264</f>
        <v>0</v>
      </c>
      <c r="T263" s="46">
        <f t="shared" si="1695"/>
        <v>0</v>
      </c>
      <c r="U263" s="119">
        <f t="shared" si="536"/>
        <v>0</v>
      </c>
      <c r="V263" s="119">
        <f t="shared" si="6"/>
        <v>0</v>
      </c>
      <c r="W263" s="46">
        <f t="shared" ref="W263:X263" si="1696">W264</f>
        <v>0</v>
      </c>
      <c r="X263" s="46">
        <f t="shared" si="1696"/>
        <v>0</v>
      </c>
      <c r="Y263" s="119">
        <f t="shared" si="538"/>
        <v>0</v>
      </c>
      <c r="Z263" s="46">
        <f t="shared" ref="Z263:AA263" si="1697">Z264</f>
        <v>0</v>
      </c>
      <c r="AA263" s="46">
        <f t="shared" si="1697"/>
        <v>0</v>
      </c>
      <c r="AB263" s="119">
        <f t="shared" si="540"/>
        <v>0</v>
      </c>
      <c r="AC263" s="119">
        <f t="shared" si="541"/>
        <v>0</v>
      </c>
      <c r="AD263" s="46">
        <f t="shared" ref="AD263:AE263" si="1698">AD264</f>
        <v>0</v>
      </c>
      <c r="AE263" s="46">
        <f t="shared" si="1698"/>
        <v>0</v>
      </c>
      <c r="AF263" s="119">
        <f t="shared" si="10"/>
        <v>0</v>
      </c>
      <c r="AG263" s="46">
        <f t="shared" ref="AG263:AH263" si="1699">AG264</f>
        <v>0</v>
      </c>
      <c r="AH263" s="46">
        <f t="shared" si="1699"/>
        <v>0</v>
      </c>
      <c r="AI263" s="119">
        <f t="shared" si="544"/>
        <v>0</v>
      </c>
      <c r="AJ263" s="119">
        <f t="shared" si="12"/>
        <v>0</v>
      </c>
      <c r="AK263" s="46">
        <f t="shared" ref="AK263:AL263" si="1700">AK264</f>
        <v>0</v>
      </c>
      <c r="AL263" s="46">
        <f t="shared" si="1700"/>
        <v>0</v>
      </c>
      <c r="AM263" s="119">
        <f t="shared" ref="AM263:AM264" si="1701">K263-R263-Y263-AF263</f>
        <v>0</v>
      </c>
      <c r="AN263" s="46">
        <f t="shared" ref="AN263:AO263" si="1702">AN264</f>
        <v>0</v>
      </c>
      <c r="AO263" s="46">
        <f t="shared" si="1702"/>
        <v>0</v>
      </c>
      <c r="AP263" s="119">
        <f t="shared" ref="AP263:AQ263" si="1703">N263-U263-AB263-AI263</f>
        <v>0</v>
      </c>
      <c r="AQ263" s="119">
        <f t="shared" si="1703"/>
        <v>0</v>
      </c>
      <c r="AR263" s="94"/>
      <c r="AS263" s="94"/>
      <c r="AT263" s="94"/>
      <c r="AU263" s="94"/>
      <c r="AV263" s="94"/>
      <c r="AW263" s="94"/>
      <c r="AX263" s="145"/>
      <c r="AY263" s="20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</row>
    <row r="264" spans="1:70" ht="31.5" hidden="1" customHeight="1">
      <c r="A264" s="139">
        <v>2023</v>
      </c>
      <c r="B264" s="97">
        <v>8309</v>
      </c>
      <c r="C264" s="121" t="s">
        <v>63</v>
      </c>
      <c r="D264" s="97">
        <v>3000</v>
      </c>
      <c r="E264" s="97">
        <v>3300</v>
      </c>
      <c r="F264" s="97">
        <v>333</v>
      </c>
      <c r="G264" s="97"/>
      <c r="H264" s="52" t="str">
        <f>VLOOKUP(F264,COG!$B$2:$C$858,2,FALSE)</f>
        <v>Servicios de consultoría administrativa, procesos, técnica y en tecnologías de la información</v>
      </c>
      <c r="I264" s="53">
        <f t="shared" ref="I264:J264" si="1704">I265+I266+I267+I268</f>
        <v>0</v>
      </c>
      <c r="J264" s="53">
        <f t="shared" si="1704"/>
        <v>0</v>
      </c>
      <c r="K264" s="53">
        <f t="shared" si="1"/>
        <v>0</v>
      </c>
      <c r="L264" s="53">
        <f t="shared" ref="L264:M264" si="1705">L265+L266+L267+L268</f>
        <v>0</v>
      </c>
      <c r="M264" s="53">
        <f t="shared" si="1705"/>
        <v>0</v>
      </c>
      <c r="N264" s="53">
        <f t="shared" si="533"/>
        <v>0</v>
      </c>
      <c r="O264" s="53">
        <f t="shared" si="3"/>
        <v>0</v>
      </c>
      <c r="P264" s="53">
        <f t="shared" ref="P264:Q264" si="1706">P265+P266+P267+P268</f>
        <v>0</v>
      </c>
      <c r="Q264" s="53">
        <f t="shared" si="1706"/>
        <v>0</v>
      </c>
      <c r="R264" s="53">
        <f t="shared" si="4"/>
        <v>0</v>
      </c>
      <c r="S264" s="53">
        <f t="shared" ref="S264:T264" si="1707">S265+S266+S267+S268</f>
        <v>0</v>
      </c>
      <c r="T264" s="53">
        <f t="shared" si="1707"/>
        <v>0</v>
      </c>
      <c r="U264" s="53">
        <f t="shared" si="536"/>
        <v>0</v>
      </c>
      <c r="V264" s="53">
        <f t="shared" si="6"/>
        <v>0</v>
      </c>
      <c r="W264" s="53">
        <f t="shared" ref="W264:X264" si="1708">W265+W266+W267+W268</f>
        <v>0</v>
      </c>
      <c r="X264" s="53">
        <f t="shared" si="1708"/>
        <v>0</v>
      </c>
      <c r="Y264" s="53">
        <f t="shared" si="538"/>
        <v>0</v>
      </c>
      <c r="Z264" s="53">
        <f t="shared" ref="Z264:AA264" si="1709">Z265+Z266+Z267+Z268</f>
        <v>0</v>
      </c>
      <c r="AA264" s="53">
        <f t="shared" si="1709"/>
        <v>0</v>
      </c>
      <c r="AB264" s="53">
        <f t="shared" si="540"/>
        <v>0</v>
      </c>
      <c r="AC264" s="53">
        <f t="shared" si="541"/>
        <v>0</v>
      </c>
      <c r="AD264" s="53">
        <f t="shared" ref="AD264:AE264" si="1710">AD265+AD266+AD267+AD268</f>
        <v>0</v>
      </c>
      <c r="AE264" s="53">
        <f t="shared" si="1710"/>
        <v>0</v>
      </c>
      <c r="AF264" s="53">
        <f t="shared" si="10"/>
        <v>0</v>
      </c>
      <c r="AG264" s="53">
        <f t="shared" ref="AG264:AH264" si="1711">AG265+AG266+AG267+AG268</f>
        <v>0</v>
      </c>
      <c r="AH264" s="53">
        <f t="shared" si="1711"/>
        <v>0</v>
      </c>
      <c r="AI264" s="53">
        <f t="shared" si="544"/>
        <v>0</v>
      </c>
      <c r="AJ264" s="53">
        <f t="shared" si="12"/>
        <v>0</v>
      </c>
      <c r="AK264" s="53">
        <f t="shared" ref="AK264:AL264" si="1712">AK265+AK266+AK267+AK268</f>
        <v>0</v>
      </c>
      <c r="AL264" s="53">
        <f t="shared" si="1712"/>
        <v>0</v>
      </c>
      <c r="AM264" s="53">
        <f t="shared" si="1701"/>
        <v>0</v>
      </c>
      <c r="AN264" s="53">
        <f t="shared" ref="AN264:AO264" si="1713">AN265+AN266+AN267+AN268</f>
        <v>0</v>
      </c>
      <c r="AO264" s="53">
        <f t="shared" si="1713"/>
        <v>0</v>
      </c>
      <c r="AP264" s="53">
        <f t="shared" ref="AP264:AQ264" si="1714">N264-U264-AB264-AI264</f>
        <v>0</v>
      </c>
      <c r="AQ264" s="53">
        <f t="shared" si="1714"/>
        <v>0</v>
      </c>
      <c r="AR264" s="100"/>
      <c r="AS264" s="100"/>
      <c r="AT264" s="100"/>
      <c r="AU264" s="100"/>
      <c r="AV264" s="100"/>
      <c r="AW264" s="100"/>
      <c r="AX264" s="144"/>
      <c r="AY264" s="20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</row>
    <row r="265" spans="1:70" ht="31.5" hidden="1" customHeight="1">
      <c r="A265" s="140">
        <v>2023</v>
      </c>
      <c r="B265" s="103">
        <v>8309</v>
      </c>
      <c r="C265" s="124" t="s">
        <v>63</v>
      </c>
      <c r="D265" s="103">
        <v>3000</v>
      </c>
      <c r="E265" s="103">
        <v>3300</v>
      </c>
      <c r="F265" s="103">
        <v>333</v>
      </c>
      <c r="G265" s="103">
        <v>33301</v>
      </c>
      <c r="H265" s="60" t="str">
        <f>VLOOKUP(G265,COG!$B$2:$C$858,2,FALSE)</f>
        <v>Servicios de desarrollo de aplicaciones informáticas</v>
      </c>
      <c r="I265" s="61">
        <v>0</v>
      </c>
      <c r="J265" s="61">
        <v>0</v>
      </c>
      <c r="K265" s="61">
        <f t="shared" si="1"/>
        <v>0</v>
      </c>
      <c r="L265" s="61">
        <v>0</v>
      </c>
      <c r="M265" s="61">
        <v>0</v>
      </c>
      <c r="N265" s="61">
        <f t="shared" si="533"/>
        <v>0</v>
      </c>
      <c r="O265" s="61">
        <f t="shared" si="3"/>
        <v>0</v>
      </c>
      <c r="P265" s="61">
        <v>0</v>
      </c>
      <c r="Q265" s="61">
        <v>0</v>
      </c>
      <c r="R265" s="61">
        <f t="shared" si="4"/>
        <v>0</v>
      </c>
      <c r="S265" s="61">
        <v>0</v>
      </c>
      <c r="T265" s="61">
        <v>0</v>
      </c>
      <c r="U265" s="61">
        <f t="shared" si="536"/>
        <v>0</v>
      </c>
      <c r="V265" s="61">
        <f t="shared" si="6"/>
        <v>0</v>
      </c>
      <c r="W265" s="61">
        <v>0</v>
      </c>
      <c r="X265" s="61">
        <v>0</v>
      </c>
      <c r="Y265" s="61">
        <f t="shared" si="538"/>
        <v>0</v>
      </c>
      <c r="Z265" s="61">
        <v>0</v>
      </c>
      <c r="AA265" s="61">
        <v>0</v>
      </c>
      <c r="AB265" s="61">
        <f t="shared" si="540"/>
        <v>0</v>
      </c>
      <c r="AC265" s="61">
        <f t="shared" si="541"/>
        <v>0</v>
      </c>
      <c r="AD265" s="61">
        <v>0</v>
      </c>
      <c r="AE265" s="61">
        <v>0</v>
      </c>
      <c r="AF265" s="61">
        <f t="shared" si="10"/>
        <v>0</v>
      </c>
      <c r="AG265" s="61">
        <v>0</v>
      </c>
      <c r="AH265" s="61">
        <v>0</v>
      </c>
      <c r="AI265" s="61">
        <f t="shared" si="544"/>
        <v>0</v>
      </c>
      <c r="AJ265" s="61">
        <f t="shared" si="12"/>
        <v>0</v>
      </c>
      <c r="AK265" s="61">
        <f t="shared" ref="AK265:AQ265" si="1715">I265-P265-W265-AD265</f>
        <v>0</v>
      </c>
      <c r="AL265" s="61">
        <f t="shared" si="1715"/>
        <v>0</v>
      </c>
      <c r="AM265" s="61">
        <f t="shared" si="1715"/>
        <v>0</v>
      </c>
      <c r="AN265" s="61">
        <f t="shared" si="1715"/>
        <v>0</v>
      </c>
      <c r="AO265" s="61">
        <f t="shared" si="1715"/>
        <v>0</v>
      </c>
      <c r="AP265" s="61">
        <f t="shared" si="1715"/>
        <v>0</v>
      </c>
      <c r="AQ265" s="61">
        <f t="shared" si="1715"/>
        <v>0</v>
      </c>
      <c r="AR265" s="106"/>
      <c r="AS265" s="106"/>
      <c r="AT265" s="106"/>
      <c r="AU265" s="106"/>
      <c r="AV265" s="106"/>
      <c r="AW265" s="106"/>
      <c r="AX265" s="143"/>
      <c r="AY265" s="20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</row>
    <row r="266" spans="1:70" ht="31.5" hidden="1" customHeight="1">
      <c r="A266" s="140">
        <v>2023</v>
      </c>
      <c r="B266" s="103">
        <v>8309</v>
      </c>
      <c r="C266" s="124" t="s">
        <v>63</v>
      </c>
      <c r="D266" s="103">
        <v>3000</v>
      </c>
      <c r="E266" s="103">
        <v>3300</v>
      </c>
      <c r="F266" s="103">
        <v>333</v>
      </c>
      <c r="G266" s="103">
        <v>33302</v>
      </c>
      <c r="H266" s="60" t="str">
        <f>VLOOKUP(G266,COG!$B$2:$C$858,2,FALSE)</f>
        <v>Servicios estadísticos y geográficos</v>
      </c>
      <c r="I266" s="141">
        <v>0</v>
      </c>
      <c r="J266" s="141"/>
      <c r="K266" s="142">
        <f t="shared" si="1"/>
        <v>0</v>
      </c>
      <c r="L266" s="142"/>
      <c r="M266" s="142"/>
      <c r="N266" s="142">
        <f t="shared" si="533"/>
        <v>0</v>
      </c>
      <c r="O266" s="142">
        <f t="shared" si="3"/>
        <v>0</v>
      </c>
      <c r="P266" s="142">
        <v>0</v>
      </c>
      <c r="Q266" s="142"/>
      <c r="R266" s="142">
        <f t="shared" si="4"/>
        <v>0</v>
      </c>
      <c r="S266" s="142"/>
      <c r="T266" s="142"/>
      <c r="U266" s="142">
        <f t="shared" si="536"/>
        <v>0</v>
      </c>
      <c r="V266" s="142">
        <f t="shared" si="6"/>
        <v>0</v>
      </c>
      <c r="W266" s="142"/>
      <c r="X266" s="142"/>
      <c r="Y266" s="142">
        <f t="shared" si="538"/>
        <v>0</v>
      </c>
      <c r="Z266" s="142"/>
      <c r="AA266" s="142"/>
      <c r="AB266" s="142">
        <f t="shared" si="540"/>
        <v>0</v>
      </c>
      <c r="AC266" s="142">
        <f t="shared" si="541"/>
        <v>0</v>
      </c>
      <c r="AD266" s="142">
        <v>0</v>
      </c>
      <c r="AE266" s="142"/>
      <c r="AF266" s="142">
        <f t="shared" si="10"/>
        <v>0</v>
      </c>
      <c r="AG266" s="142">
        <v>0</v>
      </c>
      <c r="AH266" s="142"/>
      <c r="AI266" s="142">
        <f t="shared" si="544"/>
        <v>0</v>
      </c>
      <c r="AJ266" s="142">
        <f t="shared" si="12"/>
        <v>0</v>
      </c>
      <c r="AK266" s="142">
        <f t="shared" ref="AK266:AQ266" si="1716">I266-P266-W266-AD266</f>
        <v>0</v>
      </c>
      <c r="AL266" s="142">
        <f t="shared" si="1716"/>
        <v>0</v>
      </c>
      <c r="AM266" s="142">
        <f t="shared" si="1716"/>
        <v>0</v>
      </c>
      <c r="AN266" s="142">
        <f t="shared" si="1716"/>
        <v>0</v>
      </c>
      <c r="AO266" s="142">
        <f t="shared" si="1716"/>
        <v>0</v>
      </c>
      <c r="AP266" s="142">
        <f t="shared" si="1716"/>
        <v>0</v>
      </c>
      <c r="AQ266" s="142">
        <f t="shared" si="1716"/>
        <v>0</v>
      </c>
      <c r="AR266" s="106"/>
      <c r="AS266" s="106"/>
      <c r="AT266" s="106"/>
      <c r="AU266" s="106"/>
      <c r="AV266" s="106"/>
      <c r="AW266" s="106"/>
      <c r="AX266" s="143"/>
      <c r="AY266" s="20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</row>
    <row r="267" spans="1:70" ht="31.5" hidden="1" customHeight="1">
      <c r="A267" s="140">
        <v>2023</v>
      </c>
      <c r="B267" s="103">
        <v>8309</v>
      </c>
      <c r="C267" s="124" t="s">
        <v>63</v>
      </c>
      <c r="D267" s="103">
        <v>3000</v>
      </c>
      <c r="E267" s="103">
        <v>3300</v>
      </c>
      <c r="F267" s="103">
        <v>333</v>
      </c>
      <c r="G267" s="103">
        <v>33303</v>
      </c>
      <c r="H267" s="60" t="str">
        <f>VLOOKUP(G267,COG!$B$2:$C$858,2,FALSE)</f>
        <v>Servicios relacionados con certificación de procesos</v>
      </c>
      <c r="I267" s="141">
        <v>0</v>
      </c>
      <c r="J267" s="141"/>
      <c r="K267" s="142">
        <f t="shared" si="1"/>
        <v>0</v>
      </c>
      <c r="L267" s="142"/>
      <c r="M267" s="142"/>
      <c r="N267" s="142">
        <f t="shared" si="533"/>
        <v>0</v>
      </c>
      <c r="O267" s="142">
        <f t="shared" si="3"/>
        <v>0</v>
      </c>
      <c r="P267" s="142">
        <v>0</v>
      </c>
      <c r="Q267" s="142"/>
      <c r="R267" s="142">
        <f t="shared" si="4"/>
        <v>0</v>
      </c>
      <c r="S267" s="142"/>
      <c r="T267" s="142"/>
      <c r="U267" s="142">
        <f t="shared" si="536"/>
        <v>0</v>
      </c>
      <c r="V267" s="142">
        <f t="shared" si="6"/>
        <v>0</v>
      </c>
      <c r="W267" s="142"/>
      <c r="X267" s="142"/>
      <c r="Y267" s="142">
        <f t="shared" si="538"/>
        <v>0</v>
      </c>
      <c r="Z267" s="142"/>
      <c r="AA267" s="142"/>
      <c r="AB267" s="142">
        <f t="shared" si="540"/>
        <v>0</v>
      </c>
      <c r="AC267" s="142">
        <f t="shared" si="541"/>
        <v>0</v>
      </c>
      <c r="AD267" s="142">
        <v>0</v>
      </c>
      <c r="AE267" s="142"/>
      <c r="AF267" s="142">
        <f t="shared" si="10"/>
        <v>0</v>
      </c>
      <c r="AG267" s="142">
        <v>0</v>
      </c>
      <c r="AH267" s="142"/>
      <c r="AI267" s="142">
        <f t="shared" si="544"/>
        <v>0</v>
      </c>
      <c r="AJ267" s="142">
        <f t="shared" si="12"/>
        <v>0</v>
      </c>
      <c r="AK267" s="142">
        <f t="shared" ref="AK267:AQ267" si="1717">I267-P267-W267-AD267</f>
        <v>0</v>
      </c>
      <c r="AL267" s="142">
        <f t="shared" si="1717"/>
        <v>0</v>
      </c>
      <c r="AM267" s="142">
        <f t="shared" si="1717"/>
        <v>0</v>
      </c>
      <c r="AN267" s="142">
        <f t="shared" si="1717"/>
        <v>0</v>
      </c>
      <c r="AO267" s="142">
        <f t="shared" si="1717"/>
        <v>0</v>
      </c>
      <c r="AP267" s="142">
        <f t="shared" si="1717"/>
        <v>0</v>
      </c>
      <c r="AQ267" s="142">
        <f t="shared" si="1717"/>
        <v>0</v>
      </c>
      <c r="AR267" s="106"/>
      <c r="AS267" s="106"/>
      <c r="AT267" s="106"/>
      <c r="AU267" s="106"/>
      <c r="AV267" s="106"/>
      <c r="AW267" s="106"/>
      <c r="AX267" s="143"/>
      <c r="AY267" s="20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</row>
    <row r="268" spans="1:70" ht="31.5" hidden="1" customHeight="1">
      <c r="A268" s="140">
        <v>2023</v>
      </c>
      <c r="B268" s="103">
        <v>8309</v>
      </c>
      <c r="C268" s="124" t="s">
        <v>63</v>
      </c>
      <c r="D268" s="103">
        <v>3000</v>
      </c>
      <c r="E268" s="103">
        <v>3300</v>
      </c>
      <c r="F268" s="103">
        <v>333</v>
      </c>
      <c r="G268" s="103">
        <v>33304</v>
      </c>
      <c r="H268" s="60" t="str">
        <f>VLOOKUP(G268,COG!$B$2:$C$858,2,FALSE)</f>
        <v>Servicios de mantenimiento de aplicaciones informáticas</v>
      </c>
      <c r="I268" s="141">
        <v>0</v>
      </c>
      <c r="J268" s="141"/>
      <c r="K268" s="142">
        <f t="shared" si="1"/>
        <v>0</v>
      </c>
      <c r="L268" s="142"/>
      <c r="M268" s="142"/>
      <c r="N268" s="142">
        <f t="shared" si="533"/>
        <v>0</v>
      </c>
      <c r="O268" s="142">
        <f t="shared" si="3"/>
        <v>0</v>
      </c>
      <c r="P268" s="142">
        <v>0</v>
      </c>
      <c r="Q268" s="142"/>
      <c r="R268" s="142">
        <f t="shared" si="4"/>
        <v>0</v>
      </c>
      <c r="S268" s="142"/>
      <c r="T268" s="142"/>
      <c r="U268" s="142">
        <f t="shared" si="536"/>
        <v>0</v>
      </c>
      <c r="V268" s="142">
        <f t="shared" si="6"/>
        <v>0</v>
      </c>
      <c r="W268" s="142"/>
      <c r="X268" s="142"/>
      <c r="Y268" s="142">
        <f t="shared" si="538"/>
        <v>0</v>
      </c>
      <c r="Z268" s="142"/>
      <c r="AA268" s="142"/>
      <c r="AB268" s="142">
        <f t="shared" si="540"/>
        <v>0</v>
      </c>
      <c r="AC268" s="142">
        <f t="shared" si="541"/>
        <v>0</v>
      </c>
      <c r="AD268" s="142">
        <v>0</v>
      </c>
      <c r="AE268" s="142"/>
      <c r="AF268" s="142">
        <f t="shared" si="10"/>
        <v>0</v>
      </c>
      <c r="AG268" s="142">
        <v>0</v>
      </c>
      <c r="AH268" s="142"/>
      <c r="AI268" s="142">
        <f t="shared" si="544"/>
        <v>0</v>
      </c>
      <c r="AJ268" s="142">
        <f t="shared" si="12"/>
        <v>0</v>
      </c>
      <c r="AK268" s="142">
        <f t="shared" ref="AK268:AQ268" si="1718">I268-P268-W268-AD268</f>
        <v>0</v>
      </c>
      <c r="AL268" s="142">
        <f t="shared" si="1718"/>
        <v>0</v>
      </c>
      <c r="AM268" s="142">
        <f t="shared" si="1718"/>
        <v>0</v>
      </c>
      <c r="AN268" s="142">
        <f t="shared" si="1718"/>
        <v>0</v>
      </c>
      <c r="AO268" s="142">
        <f t="shared" si="1718"/>
        <v>0</v>
      </c>
      <c r="AP268" s="142">
        <f t="shared" si="1718"/>
        <v>0</v>
      </c>
      <c r="AQ268" s="142">
        <f t="shared" si="1718"/>
        <v>0</v>
      </c>
      <c r="AR268" s="106"/>
      <c r="AS268" s="106"/>
      <c r="AT268" s="106"/>
      <c r="AU268" s="106"/>
      <c r="AV268" s="106"/>
      <c r="AW268" s="106"/>
      <c r="AX268" s="143"/>
      <c r="AY268" s="20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</row>
    <row r="269" spans="1:70" ht="31.5" hidden="1" customHeight="1">
      <c r="A269" s="138">
        <v>2023</v>
      </c>
      <c r="B269" s="90">
        <v>8309</v>
      </c>
      <c r="C269" s="117" t="s">
        <v>63</v>
      </c>
      <c r="D269" s="90">
        <v>3000</v>
      </c>
      <c r="E269" s="90">
        <v>3500</v>
      </c>
      <c r="F269" s="90"/>
      <c r="G269" s="90"/>
      <c r="H269" s="45" t="str">
        <f>VLOOKUP(E269,COG!$B$2:$C$858,2,FALSE)</f>
        <v>Servicios de instalación, reparación, mantenimiento y conservación.</v>
      </c>
      <c r="I269" s="46">
        <f t="shared" ref="I269:J269" si="1719">I270</f>
        <v>0</v>
      </c>
      <c r="J269" s="46">
        <f t="shared" si="1719"/>
        <v>0</v>
      </c>
      <c r="K269" s="119">
        <f t="shared" si="1"/>
        <v>0</v>
      </c>
      <c r="L269" s="46">
        <f t="shared" ref="L269:M269" si="1720">L270</f>
        <v>0</v>
      </c>
      <c r="M269" s="46">
        <f t="shared" si="1720"/>
        <v>0</v>
      </c>
      <c r="N269" s="119">
        <f t="shared" si="533"/>
        <v>0</v>
      </c>
      <c r="O269" s="119">
        <f t="shared" si="3"/>
        <v>0</v>
      </c>
      <c r="P269" s="46">
        <f t="shared" ref="P269:Q269" si="1721">P270</f>
        <v>0</v>
      </c>
      <c r="Q269" s="46">
        <f t="shared" si="1721"/>
        <v>0</v>
      </c>
      <c r="R269" s="119">
        <f t="shared" si="4"/>
        <v>0</v>
      </c>
      <c r="S269" s="46">
        <f t="shared" ref="S269:T269" si="1722">S270</f>
        <v>0</v>
      </c>
      <c r="T269" s="46">
        <f t="shared" si="1722"/>
        <v>0</v>
      </c>
      <c r="U269" s="119">
        <f t="shared" si="536"/>
        <v>0</v>
      </c>
      <c r="V269" s="119">
        <f t="shared" si="6"/>
        <v>0</v>
      </c>
      <c r="W269" s="46">
        <f t="shared" ref="W269:X269" si="1723">W270</f>
        <v>0</v>
      </c>
      <c r="X269" s="46">
        <f t="shared" si="1723"/>
        <v>0</v>
      </c>
      <c r="Y269" s="119">
        <f t="shared" si="538"/>
        <v>0</v>
      </c>
      <c r="Z269" s="46">
        <f t="shared" ref="Z269:AA269" si="1724">Z270</f>
        <v>0</v>
      </c>
      <c r="AA269" s="46">
        <f t="shared" si="1724"/>
        <v>0</v>
      </c>
      <c r="AB269" s="119">
        <f t="shared" si="540"/>
        <v>0</v>
      </c>
      <c r="AC269" s="119">
        <f t="shared" si="541"/>
        <v>0</v>
      </c>
      <c r="AD269" s="46">
        <f t="shared" ref="AD269:AE269" si="1725">AD270</f>
        <v>0</v>
      </c>
      <c r="AE269" s="46">
        <f t="shared" si="1725"/>
        <v>0</v>
      </c>
      <c r="AF269" s="119">
        <f t="shared" si="10"/>
        <v>0</v>
      </c>
      <c r="AG269" s="46">
        <f t="shared" ref="AG269:AH269" si="1726">AG270</f>
        <v>0</v>
      </c>
      <c r="AH269" s="46">
        <f t="shared" si="1726"/>
        <v>0</v>
      </c>
      <c r="AI269" s="119">
        <f t="shared" si="544"/>
        <v>0</v>
      </c>
      <c r="AJ269" s="119">
        <f t="shared" si="12"/>
        <v>0</v>
      </c>
      <c r="AK269" s="46">
        <f t="shared" ref="AK269:AL269" si="1727">AK270</f>
        <v>0</v>
      </c>
      <c r="AL269" s="46">
        <f t="shared" si="1727"/>
        <v>0</v>
      </c>
      <c r="AM269" s="119">
        <f>K269-R269-Y269-AF269</f>
        <v>0</v>
      </c>
      <c r="AN269" s="46">
        <f t="shared" ref="AN269:AO269" si="1728">AN270</f>
        <v>0</v>
      </c>
      <c r="AO269" s="46">
        <f t="shared" si="1728"/>
        <v>0</v>
      </c>
      <c r="AP269" s="119">
        <f t="shared" ref="AP269:AQ269" si="1729">N269-U269-AB269-AI269</f>
        <v>0</v>
      </c>
      <c r="AQ269" s="119">
        <f t="shared" si="1729"/>
        <v>0</v>
      </c>
      <c r="AR269" s="94"/>
      <c r="AS269" s="94"/>
      <c r="AT269" s="94"/>
      <c r="AU269" s="94"/>
      <c r="AV269" s="94"/>
      <c r="AW269" s="94"/>
      <c r="AX269" s="145"/>
      <c r="AY269" s="20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</row>
    <row r="270" spans="1:70" ht="31.5" hidden="1" customHeight="1">
      <c r="A270" s="139">
        <v>2023</v>
      </c>
      <c r="B270" s="97">
        <v>8309</v>
      </c>
      <c r="C270" s="121" t="s">
        <v>63</v>
      </c>
      <c r="D270" s="97">
        <v>3000</v>
      </c>
      <c r="E270" s="97">
        <v>3500</v>
      </c>
      <c r="F270" s="97">
        <v>351</v>
      </c>
      <c r="G270" s="97"/>
      <c r="H270" s="52" t="str">
        <f>VLOOKUP(F270,COG!$B$2:$C$858,2,FALSE)</f>
        <v>Conservación y mantenimiento menor de inmuebles.</v>
      </c>
      <c r="I270" s="53">
        <f t="shared" ref="I270:J270" si="1730">I271</f>
        <v>0</v>
      </c>
      <c r="J270" s="53">
        <f t="shared" si="1730"/>
        <v>0</v>
      </c>
      <c r="K270" s="53">
        <f t="shared" si="1"/>
        <v>0</v>
      </c>
      <c r="L270" s="53">
        <f t="shared" ref="L270:M270" si="1731">L271</f>
        <v>0</v>
      </c>
      <c r="M270" s="53">
        <f t="shared" si="1731"/>
        <v>0</v>
      </c>
      <c r="N270" s="53">
        <f t="shared" si="533"/>
        <v>0</v>
      </c>
      <c r="O270" s="53">
        <f t="shared" si="3"/>
        <v>0</v>
      </c>
      <c r="P270" s="53">
        <f t="shared" ref="P270:Q270" si="1732">P271</f>
        <v>0</v>
      </c>
      <c r="Q270" s="53">
        <f t="shared" si="1732"/>
        <v>0</v>
      </c>
      <c r="R270" s="53">
        <f t="shared" si="4"/>
        <v>0</v>
      </c>
      <c r="S270" s="53">
        <f t="shared" ref="S270:T270" si="1733">S271</f>
        <v>0</v>
      </c>
      <c r="T270" s="53">
        <f t="shared" si="1733"/>
        <v>0</v>
      </c>
      <c r="U270" s="53">
        <f t="shared" si="536"/>
        <v>0</v>
      </c>
      <c r="V270" s="53">
        <f t="shared" si="6"/>
        <v>0</v>
      </c>
      <c r="W270" s="53">
        <f t="shared" ref="W270:X270" si="1734">W271</f>
        <v>0</v>
      </c>
      <c r="X270" s="53">
        <f t="shared" si="1734"/>
        <v>0</v>
      </c>
      <c r="Y270" s="53">
        <f t="shared" si="538"/>
        <v>0</v>
      </c>
      <c r="Z270" s="53">
        <f t="shared" ref="Z270:AA270" si="1735">Z271</f>
        <v>0</v>
      </c>
      <c r="AA270" s="53">
        <f t="shared" si="1735"/>
        <v>0</v>
      </c>
      <c r="AB270" s="53">
        <f t="shared" si="540"/>
        <v>0</v>
      </c>
      <c r="AC270" s="53">
        <f t="shared" si="541"/>
        <v>0</v>
      </c>
      <c r="AD270" s="53">
        <f t="shared" ref="AD270:AE270" si="1736">AD271</f>
        <v>0</v>
      </c>
      <c r="AE270" s="53">
        <f t="shared" si="1736"/>
        <v>0</v>
      </c>
      <c r="AF270" s="53">
        <f t="shared" si="10"/>
        <v>0</v>
      </c>
      <c r="AG270" s="53">
        <f t="shared" ref="AG270:AH270" si="1737">AG271</f>
        <v>0</v>
      </c>
      <c r="AH270" s="53">
        <f t="shared" si="1737"/>
        <v>0</v>
      </c>
      <c r="AI270" s="53">
        <f t="shared" si="544"/>
        <v>0</v>
      </c>
      <c r="AJ270" s="53">
        <f t="shared" si="12"/>
        <v>0</v>
      </c>
      <c r="AK270" s="53">
        <f t="shared" ref="AK270:AQ270" si="1738">I270-P270-W270-AD270</f>
        <v>0</v>
      </c>
      <c r="AL270" s="53">
        <f t="shared" si="1738"/>
        <v>0</v>
      </c>
      <c r="AM270" s="53">
        <f t="shared" si="1738"/>
        <v>0</v>
      </c>
      <c r="AN270" s="53">
        <f t="shared" si="1738"/>
        <v>0</v>
      </c>
      <c r="AO270" s="53">
        <f t="shared" si="1738"/>
        <v>0</v>
      </c>
      <c r="AP270" s="53">
        <f t="shared" si="1738"/>
        <v>0</v>
      </c>
      <c r="AQ270" s="53">
        <f t="shared" si="1738"/>
        <v>0</v>
      </c>
      <c r="AR270" s="100"/>
      <c r="AS270" s="100"/>
      <c r="AT270" s="100"/>
      <c r="AU270" s="100"/>
      <c r="AV270" s="100"/>
      <c r="AW270" s="100"/>
      <c r="AX270" s="144"/>
      <c r="AY270" s="20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</row>
    <row r="271" spans="1:70" ht="31.5" hidden="1" customHeight="1">
      <c r="A271" s="140">
        <v>2023</v>
      </c>
      <c r="B271" s="103">
        <v>8309</v>
      </c>
      <c r="C271" s="124" t="s">
        <v>63</v>
      </c>
      <c r="D271" s="103">
        <v>3000</v>
      </c>
      <c r="E271" s="103">
        <v>3500</v>
      </c>
      <c r="F271" s="103">
        <v>351</v>
      </c>
      <c r="G271" s="103">
        <v>35101</v>
      </c>
      <c r="H271" s="60" t="str">
        <f>VLOOKUP(G271,COG!$B$2:$C$858,2,FALSE)</f>
        <v>Conservación y mantenimiento menor de inmuebles.</v>
      </c>
      <c r="I271" s="61">
        <v>0</v>
      </c>
      <c r="J271" s="61">
        <v>0</v>
      </c>
      <c r="K271" s="61">
        <f t="shared" si="1"/>
        <v>0</v>
      </c>
      <c r="L271" s="61">
        <v>0</v>
      </c>
      <c r="M271" s="61">
        <v>0</v>
      </c>
      <c r="N271" s="61">
        <f t="shared" si="533"/>
        <v>0</v>
      </c>
      <c r="O271" s="61">
        <f t="shared" si="3"/>
        <v>0</v>
      </c>
      <c r="P271" s="61">
        <v>0</v>
      </c>
      <c r="Q271" s="61">
        <v>0</v>
      </c>
      <c r="R271" s="61">
        <f t="shared" si="4"/>
        <v>0</v>
      </c>
      <c r="S271" s="61">
        <v>0</v>
      </c>
      <c r="T271" s="61">
        <v>0</v>
      </c>
      <c r="U271" s="61">
        <f t="shared" si="536"/>
        <v>0</v>
      </c>
      <c r="V271" s="61">
        <f t="shared" si="6"/>
        <v>0</v>
      </c>
      <c r="W271" s="61">
        <v>0</v>
      </c>
      <c r="X271" s="61">
        <v>0</v>
      </c>
      <c r="Y271" s="61">
        <f t="shared" si="538"/>
        <v>0</v>
      </c>
      <c r="Z271" s="61">
        <v>0</v>
      </c>
      <c r="AA271" s="61">
        <v>0</v>
      </c>
      <c r="AB271" s="61">
        <f t="shared" si="540"/>
        <v>0</v>
      </c>
      <c r="AC271" s="61">
        <f t="shared" si="541"/>
        <v>0</v>
      </c>
      <c r="AD271" s="61"/>
      <c r="AE271" s="61">
        <v>0</v>
      </c>
      <c r="AF271" s="61">
        <f t="shared" si="10"/>
        <v>0</v>
      </c>
      <c r="AG271" s="61">
        <v>0</v>
      </c>
      <c r="AH271" s="61">
        <v>0</v>
      </c>
      <c r="AI271" s="61">
        <f t="shared" si="544"/>
        <v>0</v>
      </c>
      <c r="AJ271" s="61">
        <f t="shared" si="12"/>
        <v>0</v>
      </c>
      <c r="AK271" s="61">
        <f t="shared" ref="AK271:AQ271" si="1739">I271-P271-W271-AD271</f>
        <v>0</v>
      </c>
      <c r="AL271" s="61">
        <f t="shared" si="1739"/>
        <v>0</v>
      </c>
      <c r="AM271" s="61">
        <f t="shared" si="1739"/>
        <v>0</v>
      </c>
      <c r="AN271" s="61">
        <f t="shared" si="1739"/>
        <v>0</v>
      </c>
      <c r="AO271" s="61">
        <f t="shared" si="1739"/>
        <v>0</v>
      </c>
      <c r="AP271" s="61">
        <f t="shared" si="1739"/>
        <v>0</v>
      </c>
      <c r="AQ271" s="61">
        <f t="shared" si="1739"/>
        <v>0</v>
      </c>
      <c r="AR271" s="106"/>
      <c r="AS271" s="106"/>
      <c r="AT271" s="106"/>
      <c r="AU271" s="106"/>
      <c r="AV271" s="106"/>
      <c r="AW271" s="106"/>
      <c r="AX271" s="143"/>
      <c r="AY271" s="20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</row>
    <row r="272" spans="1:70" ht="23.25" hidden="1" customHeight="1">
      <c r="A272" s="137">
        <v>2023</v>
      </c>
      <c r="B272" s="82">
        <v>8309</v>
      </c>
      <c r="C272" s="113" t="s">
        <v>63</v>
      </c>
      <c r="D272" s="82">
        <v>5000</v>
      </c>
      <c r="E272" s="82"/>
      <c r="F272" s="82"/>
      <c r="G272" s="82"/>
      <c r="H272" s="36" t="str">
        <f>VLOOKUP(D272,COG!$B$2:$C$858,2,FALSE)</f>
        <v>Bienes muebles, inmuebles e intangibles</v>
      </c>
      <c r="I272" s="37">
        <f t="shared" ref="I272:J272" si="1740">I273+I282+I291+I296+I299+I305</f>
        <v>0</v>
      </c>
      <c r="J272" s="37">
        <f t="shared" si="1740"/>
        <v>0</v>
      </c>
      <c r="K272" s="115">
        <f t="shared" si="1"/>
        <v>0</v>
      </c>
      <c r="L272" s="37">
        <f t="shared" ref="L272:M272" si="1741">L273+L282+L291+L296+L299+L305</f>
        <v>0</v>
      </c>
      <c r="M272" s="37">
        <f t="shared" si="1741"/>
        <v>0</v>
      </c>
      <c r="N272" s="115">
        <f t="shared" si="533"/>
        <v>0</v>
      </c>
      <c r="O272" s="115">
        <f t="shared" si="3"/>
        <v>0</v>
      </c>
      <c r="P272" s="37">
        <f t="shared" ref="P272:Q272" si="1742">P273+P282+P291+P296+P299+P305</f>
        <v>0</v>
      </c>
      <c r="Q272" s="37">
        <f t="shared" si="1742"/>
        <v>0</v>
      </c>
      <c r="R272" s="115">
        <f t="shared" si="4"/>
        <v>0</v>
      </c>
      <c r="S272" s="37">
        <f t="shared" ref="S272:T272" si="1743">S273+S282+S291+S296+S299+S305</f>
        <v>0</v>
      </c>
      <c r="T272" s="37">
        <f t="shared" si="1743"/>
        <v>0</v>
      </c>
      <c r="U272" s="115">
        <f t="shared" si="536"/>
        <v>0</v>
      </c>
      <c r="V272" s="115">
        <f t="shared" si="6"/>
        <v>0</v>
      </c>
      <c r="W272" s="37">
        <f t="shared" ref="W272:X272" si="1744">W273+W282+W291+W296+W299+W305</f>
        <v>0</v>
      </c>
      <c r="X272" s="37">
        <f t="shared" si="1744"/>
        <v>0</v>
      </c>
      <c r="Y272" s="115">
        <f t="shared" si="538"/>
        <v>0</v>
      </c>
      <c r="Z272" s="37">
        <f t="shared" ref="Z272:AA272" si="1745">Z273+Z282+Z291+Z296+Z299+Z305</f>
        <v>0</v>
      </c>
      <c r="AA272" s="37">
        <f t="shared" si="1745"/>
        <v>0</v>
      </c>
      <c r="AB272" s="115">
        <f t="shared" si="540"/>
        <v>0</v>
      </c>
      <c r="AC272" s="115">
        <f t="shared" si="541"/>
        <v>0</v>
      </c>
      <c r="AD272" s="37">
        <f t="shared" ref="AD272:AE272" si="1746">AD273+AD282+AD291+AD296+AD299+AD305</f>
        <v>0</v>
      </c>
      <c r="AE272" s="37">
        <f t="shared" si="1746"/>
        <v>0</v>
      </c>
      <c r="AF272" s="115">
        <f t="shared" si="10"/>
        <v>0</v>
      </c>
      <c r="AG272" s="37">
        <f t="shared" ref="AG272:AH272" si="1747">AG273+AG282+AG291+AG296+AG299+AG305</f>
        <v>0</v>
      </c>
      <c r="AH272" s="37">
        <f t="shared" si="1747"/>
        <v>0</v>
      </c>
      <c r="AI272" s="115">
        <f t="shared" si="544"/>
        <v>0</v>
      </c>
      <c r="AJ272" s="115">
        <f t="shared" si="12"/>
        <v>0</v>
      </c>
      <c r="AK272" s="37">
        <f t="shared" ref="AK272:AL272" si="1748">AK273+AK282+AK291+AK296+AK299+AK305</f>
        <v>0</v>
      </c>
      <c r="AL272" s="37">
        <f t="shared" si="1748"/>
        <v>0</v>
      </c>
      <c r="AM272" s="115">
        <f t="shared" ref="AM272:AM273" si="1749">K272-R272-Y272-AF272</f>
        <v>0</v>
      </c>
      <c r="AN272" s="37">
        <f t="shared" ref="AN272:AO272" si="1750">AN273+AN282+AN291+AN296+AN299+AN305</f>
        <v>0</v>
      </c>
      <c r="AO272" s="37">
        <f t="shared" si="1750"/>
        <v>0</v>
      </c>
      <c r="AP272" s="115">
        <f t="shared" ref="AP272:AQ272" si="1751">N272-U272-AB272-AI272</f>
        <v>0</v>
      </c>
      <c r="AQ272" s="115">
        <f t="shared" si="1751"/>
        <v>0</v>
      </c>
      <c r="AR272" s="87"/>
      <c r="AS272" s="87"/>
      <c r="AT272" s="87"/>
      <c r="AU272" s="87"/>
      <c r="AV272" s="87"/>
      <c r="AW272" s="87"/>
      <c r="AX272" s="146"/>
      <c r="AY272" s="20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</row>
    <row r="273" spans="1:70" ht="23.25" hidden="1" customHeight="1">
      <c r="A273" s="138">
        <v>2023</v>
      </c>
      <c r="B273" s="90">
        <v>8309</v>
      </c>
      <c r="C273" s="117" t="s">
        <v>63</v>
      </c>
      <c r="D273" s="90">
        <v>5000</v>
      </c>
      <c r="E273" s="90">
        <v>5100</v>
      </c>
      <c r="F273" s="90"/>
      <c r="G273" s="90"/>
      <c r="H273" s="45" t="str">
        <f>VLOOKUP(E273,COG!$B$2:$C$858,2,FALSE)</f>
        <v>Mobiliario y equipo de administración</v>
      </c>
      <c r="I273" s="46">
        <f t="shared" ref="I273:J273" si="1752">I274+I276+I278+I280</f>
        <v>0</v>
      </c>
      <c r="J273" s="46">
        <f t="shared" si="1752"/>
        <v>0</v>
      </c>
      <c r="K273" s="119">
        <f t="shared" si="1"/>
        <v>0</v>
      </c>
      <c r="L273" s="46">
        <f t="shared" ref="L273:M273" si="1753">L274+L276+L278+L280</f>
        <v>0</v>
      </c>
      <c r="M273" s="46">
        <f t="shared" si="1753"/>
        <v>0</v>
      </c>
      <c r="N273" s="119">
        <f t="shared" si="533"/>
        <v>0</v>
      </c>
      <c r="O273" s="119">
        <f t="shared" si="3"/>
        <v>0</v>
      </c>
      <c r="P273" s="46">
        <f t="shared" ref="P273:Q273" si="1754">P274+P276+P278+P280</f>
        <v>0</v>
      </c>
      <c r="Q273" s="46">
        <f t="shared" si="1754"/>
        <v>0</v>
      </c>
      <c r="R273" s="119">
        <f t="shared" ref="R273:R355" si="1755">P273+Q273</f>
        <v>0</v>
      </c>
      <c r="S273" s="46">
        <f t="shared" ref="S273:T273" si="1756">S274+S276+S278+S280</f>
        <v>0</v>
      </c>
      <c r="T273" s="46">
        <f t="shared" si="1756"/>
        <v>0</v>
      </c>
      <c r="U273" s="119">
        <f t="shared" si="536"/>
        <v>0</v>
      </c>
      <c r="V273" s="119">
        <f t="shared" ref="V273:V355" si="1757">R273+U273</f>
        <v>0</v>
      </c>
      <c r="W273" s="46">
        <f t="shared" ref="W273:X273" si="1758">W274+W276+W278+W280</f>
        <v>0</v>
      </c>
      <c r="X273" s="46">
        <f t="shared" si="1758"/>
        <v>0</v>
      </c>
      <c r="Y273" s="119">
        <f t="shared" si="538"/>
        <v>0</v>
      </c>
      <c r="Z273" s="46">
        <f t="shared" ref="Z273:AA273" si="1759">Z274+Z276+Z278+Z280</f>
        <v>0</v>
      </c>
      <c r="AA273" s="46">
        <f t="shared" si="1759"/>
        <v>0</v>
      </c>
      <c r="AB273" s="119">
        <f t="shared" si="540"/>
        <v>0</v>
      </c>
      <c r="AC273" s="119">
        <f t="shared" si="541"/>
        <v>0</v>
      </c>
      <c r="AD273" s="46">
        <f t="shared" ref="AD273:AE273" si="1760">AD274+AD276+AD278+AD280</f>
        <v>0</v>
      </c>
      <c r="AE273" s="46">
        <f t="shared" si="1760"/>
        <v>0</v>
      </c>
      <c r="AF273" s="119">
        <f t="shared" ref="AF273:AF355" si="1761">AD273+AE273</f>
        <v>0</v>
      </c>
      <c r="AG273" s="46">
        <f t="shared" ref="AG273:AH273" si="1762">AG274+AG276+AG278+AG280</f>
        <v>0</v>
      </c>
      <c r="AH273" s="46">
        <f t="shared" si="1762"/>
        <v>0</v>
      </c>
      <c r="AI273" s="119">
        <f t="shared" si="544"/>
        <v>0</v>
      </c>
      <c r="AJ273" s="119">
        <f t="shared" ref="AJ273:AJ355" si="1763">AF273+AI273</f>
        <v>0</v>
      </c>
      <c r="AK273" s="46">
        <f t="shared" ref="AK273:AL273" si="1764">AK274+AK276+AK278+AK280</f>
        <v>0</v>
      </c>
      <c r="AL273" s="46">
        <f t="shared" si="1764"/>
        <v>0</v>
      </c>
      <c r="AM273" s="119">
        <f t="shared" si="1749"/>
        <v>0</v>
      </c>
      <c r="AN273" s="46">
        <f t="shared" ref="AN273:AO273" si="1765">AN274+AN276+AN278+AN280</f>
        <v>0</v>
      </c>
      <c r="AO273" s="46">
        <f t="shared" si="1765"/>
        <v>0</v>
      </c>
      <c r="AP273" s="119">
        <f t="shared" ref="AP273:AQ273" si="1766">N273-U273-AB273-AI273</f>
        <v>0</v>
      </c>
      <c r="AQ273" s="119">
        <f t="shared" si="1766"/>
        <v>0</v>
      </c>
      <c r="AR273" s="94"/>
      <c r="AS273" s="94"/>
      <c r="AT273" s="94"/>
      <c r="AU273" s="94"/>
      <c r="AV273" s="94"/>
      <c r="AW273" s="94"/>
      <c r="AX273" s="145"/>
      <c r="AY273" s="20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</row>
    <row r="274" spans="1:70" ht="23.25" hidden="1" customHeight="1">
      <c r="A274" s="139">
        <v>2023</v>
      </c>
      <c r="B274" s="97">
        <v>8309</v>
      </c>
      <c r="C274" s="121" t="s">
        <v>63</v>
      </c>
      <c r="D274" s="97">
        <v>5000</v>
      </c>
      <c r="E274" s="97">
        <v>5100</v>
      </c>
      <c r="F274" s="97">
        <v>511</v>
      </c>
      <c r="G274" s="97"/>
      <c r="H274" s="52" t="str">
        <f>VLOOKUP(F274,COG!$B$2:$C$858,2,FALSE)</f>
        <v>Muebles de oficina y estantería</v>
      </c>
      <c r="I274" s="53">
        <f t="shared" ref="I274:J274" si="1767">I275</f>
        <v>0</v>
      </c>
      <c r="J274" s="53">
        <f t="shared" si="1767"/>
        <v>0</v>
      </c>
      <c r="K274" s="53">
        <f t="shared" si="1"/>
        <v>0</v>
      </c>
      <c r="L274" s="53">
        <f t="shared" ref="L274:M274" si="1768">L275</f>
        <v>0</v>
      </c>
      <c r="M274" s="53">
        <f t="shared" si="1768"/>
        <v>0</v>
      </c>
      <c r="N274" s="53">
        <f t="shared" si="533"/>
        <v>0</v>
      </c>
      <c r="O274" s="53">
        <f t="shared" si="3"/>
        <v>0</v>
      </c>
      <c r="P274" s="53">
        <f t="shared" ref="P274:Q274" si="1769">P275</f>
        <v>0</v>
      </c>
      <c r="Q274" s="53">
        <f t="shared" si="1769"/>
        <v>0</v>
      </c>
      <c r="R274" s="53">
        <f t="shared" si="1755"/>
        <v>0</v>
      </c>
      <c r="S274" s="53">
        <f t="shared" ref="S274:T274" si="1770">S275</f>
        <v>0</v>
      </c>
      <c r="T274" s="53">
        <f t="shared" si="1770"/>
        <v>0</v>
      </c>
      <c r="U274" s="53">
        <f t="shared" si="536"/>
        <v>0</v>
      </c>
      <c r="V274" s="53">
        <f t="shared" si="1757"/>
        <v>0</v>
      </c>
      <c r="W274" s="53">
        <f t="shared" ref="W274:X274" si="1771">W275</f>
        <v>0</v>
      </c>
      <c r="X274" s="53">
        <f t="shared" si="1771"/>
        <v>0</v>
      </c>
      <c r="Y274" s="53">
        <f t="shared" si="538"/>
        <v>0</v>
      </c>
      <c r="Z274" s="53">
        <f t="shared" ref="Z274:AA274" si="1772">Z275</f>
        <v>0</v>
      </c>
      <c r="AA274" s="53">
        <f t="shared" si="1772"/>
        <v>0</v>
      </c>
      <c r="AB274" s="53">
        <f t="shared" si="540"/>
        <v>0</v>
      </c>
      <c r="AC274" s="53">
        <f t="shared" si="541"/>
        <v>0</v>
      </c>
      <c r="AD274" s="53">
        <f t="shared" ref="AD274:AE274" si="1773">AD275</f>
        <v>0</v>
      </c>
      <c r="AE274" s="53">
        <f t="shared" si="1773"/>
        <v>0</v>
      </c>
      <c r="AF274" s="53">
        <f t="shared" si="1761"/>
        <v>0</v>
      </c>
      <c r="AG274" s="53">
        <f t="shared" ref="AG274:AH274" si="1774">AG275</f>
        <v>0</v>
      </c>
      <c r="AH274" s="53">
        <f t="shared" si="1774"/>
        <v>0</v>
      </c>
      <c r="AI274" s="53">
        <f t="shared" si="544"/>
        <v>0</v>
      </c>
      <c r="AJ274" s="53">
        <f t="shared" si="1763"/>
        <v>0</v>
      </c>
      <c r="AK274" s="53">
        <f t="shared" ref="AK274:AQ274" si="1775">I274-P274-W274-AD274</f>
        <v>0</v>
      </c>
      <c r="AL274" s="53">
        <f t="shared" si="1775"/>
        <v>0</v>
      </c>
      <c r="AM274" s="53">
        <f t="shared" si="1775"/>
        <v>0</v>
      </c>
      <c r="AN274" s="53">
        <f t="shared" si="1775"/>
        <v>0</v>
      </c>
      <c r="AO274" s="53">
        <f t="shared" si="1775"/>
        <v>0</v>
      </c>
      <c r="AP274" s="53">
        <f t="shared" si="1775"/>
        <v>0</v>
      </c>
      <c r="AQ274" s="53">
        <f t="shared" si="1775"/>
        <v>0</v>
      </c>
      <c r="AR274" s="100"/>
      <c r="AS274" s="100"/>
      <c r="AT274" s="100"/>
      <c r="AU274" s="100"/>
      <c r="AV274" s="100"/>
      <c r="AW274" s="100"/>
      <c r="AX274" s="144"/>
      <c r="AY274" s="20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</row>
    <row r="275" spans="1:70" ht="23.25" hidden="1" customHeight="1">
      <c r="A275" s="140">
        <v>2023</v>
      </c>
      <c r="B275" s="103">
        <v>8309</v>
      </c>
      <c r="C275" s="124" t="s">
        <v>63</v>
      </c>
      <c r="D275" s="103">
        <v>5000</v>
      </c>
      <c r="E275" s="103">
        <v>5100</v>
      </c>
      <c r="F275" s="103">
        <v>511</v>
      </c>
      <c r="G275" s="103">
        <v>51101</v>
      </c>
      <c r="H275" s="60" t="str">
        <f>VLOOKUP(G275,COG!$B$2:$C$858,2,FALSE)</f>
        <v>Mobiliario</v>
      </c>
      <c r="I275" s="61"/>
      <c r="J275" s="61">
        <v>0</v>
      </c>
      <c r="K275" s="61">
        <f t="shared" si="1"/>
        <v>0</v>
      </c>
      <c r="L275" s="61">
        <v>0</v>
      </c>
      <c r="M275" s="61">
        <v>0</v>
      </c>
      <c r="N275" s="61">
        <f t="shared" si="533"/>
        <v>0</v>
      </c>
      <c r="O275" s="61">
        <f t="shared" ref="O275:O355" si="1776">K275+N275</f>
        <v>0</v>
      </c>
      <c r="P275" s="61">
        <v>0</v>
      </c>
      <c r="Q275" s="61">
        <v>0</v>
      </c>
      <c r="R275" s="61">
        <f t="shared" si="1755"/>
        <v>0</v>
      </c>
      <c r="S275" s="61">
        <v>0</v>
      </c>
      <c r="T275" s="61">
        <v>0</v>
      </c>
      <c r="U275" s="61">
        <f t="shared" si="536"/>
        <v>0</v>
      </c>
      <c r="V275" s="61">
        <f t="shared" si="1757"/>
        <v>0</v>
      </c>
      <c r="W275" s="61">
        <v>0</v>
      </c>
      <c r="X275" s="61">
        <v>0</v>
      </c>
      <c r="Y275" s="61">
        <f t="shared" si="538"/>
        <v>0</v>
      </c>
      <c r="Z275" s="61">
        <v>0</v>
      </c>
      <c r="AA275" s="61">
        <v>0</v>
      </c>
      <c r="AB275" s="61">
        <f t="shared" si="540"/>
        <v>0</v>
      </c>
      <c r="AC275" s="61">
        <f t="shared" si="541"/>
        <v>0</v>
      </c>
      <c r="AD275" s="61">
        <v>0</v>
      </c>
      <c r="AE275" s="61">
        <v>0</v>
      </c>
      <c r="AF275" s="61">
        <f t="shared" si="1761"/>
        <v>0</v>
      </c>
      <c r="AG275" s="61">
        <v>0</v>
      </c>
      <c r="AH275" s="61">
        <v>0</v>
      </c>
      <c r="AI275" s="61">
        <f t="shared" si="544"/>
        <v>0</v>
      </c>
      <c r="AJ275" s="61">
        <f t="shared" si="1763"/>
        <v>0</v>
      </c>
      <c r="AK275" s="61">
        <f t="shared" ref="AK275:AQ275" si="1777">I275-P275-W275-AD275</f>
        <v>0</v>
      </c>
      <c r="AL275" s="61">
        <f t="shared" si="1777"/>
        <v>0</v>
      </c>
      <c r="AM275" s="61">
        <f t="shared" si="1777"/>
        <v>0</v>
      </c>
      <c r="AN275" s="61">
        <f t="shared" si="1777"/>
        <v>0</v>
      </c>
      <c r="AO275" s="61">
        <f t="shared" si="1777"/>
        <v>0</v>
      </c>
      <c r="AP275" s="61">
        <f t="shared" si="1777"/>
        <v>0</v>
      </c>
      <c r="AQ275" s="61">
        <f t="shared" si="1777"/>
        <v>0</v>
      </c>
      <c r="AR275" s="106"/>
      <c r="AS275" s="106"/>
      <c r="AT275" s="106"/>
      <c r="AU275" s="106"/>
      <c r="AV275" s="106"/>
      <c r="AW275" s="106"/>
      <c r="AX275" s="143"/>
      <c r="AY275" s="20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</row>
    <row r="276" spans="1:70" ht="23.25" hidden="1" customHeight="1">
      <c r="A276" s="139">
        <v>2023</v>
      </c>
      <c r="B276" s="97">
        <v>8309</v>
      </c>
      <c r="C276" s="121" t="s">
        <v>63</v>
      </c>
      <c r="D276" s="97">
        <v>5000</v>
      </c>
      <c r="E276" s="97">
        <v>5100</v>
      </c>
      <c r="F276" s="97">
        <v>512</v>
      </c>
      <c r="G276" s="97"/>
      <c r="H276" s="52" t="str">
        <f>VLOOKUP(F276,COG!$B$2:$C$858,2,FALSE)</f>
        <v>Muebles, excepto de oficina y estantería</v>
      </c>
      <c r="I276" s="53">
        <f t="shared" ref="I276:J276" si="1778">I277</f>
        <v>0</v>
      </c>
      <c r="J276" s="53">
        <f t="shared" si="1778"/>
        <v>0</v>
      </c>
      <c r="K276" s="53">
        <f t="shared" ref="K276:K355" si="1779">I276+J276</f>
        <v>0</v>
      </c>
      <c r="L276" s="53">
        <f t="shared" ref="L276:M276" si="1780">L277</f>
        <v>0</v>
      </c>
      <c r="M276" s="53">
        <f t="shared" si="1780"/>
        <v>0</v>
      </c>
      <c r="N276" s="53">
        <f t="shared" si="533"/>
        <v>0</v>
      </c>
      <c r="O276" s="53">
        <f t="shared" si="1776"/>
        <v>0</v>
      </c>
      <c r="P276" s="53">
        <f t="shared" ref="P276:Q276" si="1781">P277</f>
        <v>0</v>
      </c>
      <c r="Q276" s="53">
        <f t="shared" si="1781"/>
        <v>0</v>
      </c>
      <c r="R276" s="53">
        <f t="shared" si="1755"/>
        <v>0</v>
      </c>
      <c r="S276" s="53">
        <f t="shared" ref="S276:T276" si="1782">S277</f>
        <v>0</v>
      </c>
      <c r="T276" s="53">
        <f t="shared" si="1782"/>
        <v>0</v>
      </c>
      <c r="U276" s="53">
        <f t="shared" si="536"/>
        <v>0</v>
      </c>
      <c r="V276" s="53">
        <f t="shared" si="1757"/>
        <v>0</v>
      </c>
      <c r="W276" s="53">
        <f t="shared" ref="W276:X276" si="1783">W277</f>
        <v>0</v>
      </c>
      <c r="X276" s="53">
        <f t="shared" si="1783"/>
        <v>0</v>
      </c>
      <c r="Y276" s="53">
        <f t="shared" si="538"/>
        <v>0</v>
      </c>
      <c r="Z276" s="53">
        <f t="shared" ref="Z276:AA276" si="1784">Z277</f>
        <v>0</v>
      </c>
      <c r="AA276" s="53">
        <f t="shared" si="1784"/>
        <v>0</v>
      </c>
      <c r="AB276" s="53">
        <f t="shared" si="540"/>
        <v>0</v>
      </c>
      <c r="AC276" s="53">
        <f t="shared" si="541"/>
        <v>0</v>
      </c>
      <c r="AD276" s="53">
        <f t="shared" ref="AD276:AE276" si="1785">AD277</f>
        <v>0</v>
      </c>
      <c r="AE276" s="53">
        <f t="shared" si="1785"/>
        <v>0</v>
      </c>
      <c r="AF276" s="53">
        <f t="shared" si="1761"/>
        <v>0</v>
      </c>
      <c r="AG276" s="53">
        <f t="shared" ref="AG276:AH276" si="1786">AG277</f>
        <v>0</v>
      </c>
      <c r="AH276" s="53">
        <f t="shared" si="1786"/>
        <v>0</v>
      </c>
      <c r="AI276" s="53">
        <f t="shared" si="544"/>
        <v>0</v>
      </c>
      <c r="AJ276" s="53">
        <f t="shared" si="1763"/>
        <v>0</v>
      </c>
      <c r="AK276" s="53">
        <f t="shared" ref="AK276:AQ276" si="1787">I276-P276-W276-AD276</f>
        <v>0</v>
      </c>
      <c r="AL276" s="53">
        <f t="shared" si="1787"/>
        <v>0</v>
      </c>
      <c r="AM276" s="53">
        <f t="shared" si="1787"/>
        <v>0</v>
      </c>
      <c r="AN276" s="53">
        <f t="shared" si="1787"/>
        <v>0</v>
      </c>
      <c r="AO276" s="53">
        <f t="shared" si="1787"/>
        <v>0</v>
      </c>
      <c r="AP276" s="53">
        <f t="shared" si="1787"/>
        <v>0</v>
      </c>
      <c r="AQ276" s="53">
        <f t="shared" si="1787"/>
        <v>0</v>
      </c>
      <c r="AR276" s="100"/>
      <c r="AS276" s="100"/>
      <c r="AT276" s="100"/>
      <c r="AU276" s="100"/>
      <c r="AV276" s="100"/>
      <c r="AW276" s="100"/>
      <c r="AX276" s="144"/>
      <c r="AY276" s="20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</row>
    <row r="277" spans="1:70" ht="23.25" hidden="1" customHeight="1">
      <c r="A277" s="140">
        <v>2023</v>
      </c>
      <c r="B277" s="103">
        <v>8309</v>
      </c>
      <c r="C277" s="124" t="s">
        <v>63</v>
      </c>
      <c r="D277" s="103">
        <v>5000</v>
      </c>
      <c r="E277" s="103">
        <v>5100</v>
      </c>
      <c r="F277" s="103">
        <v>512</v>
      </c>
      <c r="G277" s="103">
        <v>51201</v>
      </c>
      <c r="H277" s="60" t="str">
        <f>VLOOKUP(G277,COG!$B$2:$C$858,2,FALSE)</f>
        <v>Muebles, excepto de oficina y estantería</v>
      </c>
      <c r="I277" s="61">
        <v>0</v>
      </c>
      <c r="J277" s="61">
        <v>0</v>
      </c>
      <c r="K277" s="61">
        <f t="shared" si="1779"/>
        <v>0</v>
      </c>
      <c r="L277" s="61">
        <v>0</v>
      </c>
      <c r="M277" s="61">
        <v>0</v>
      </c>
      <c r="N277" s="61">
        <f t="shared" si="533"/>
        <v>0</v>
      </c>
      <c r="O277" s="61">
        <f t="shared" si="1776"/>
        <v>0</v>
      </c>
      <c r="P277" s="61">
        <v>0</v>
      </c>
      <c r="Q277" s="61">
        <v>0</v>
      </c>
      <c r="R277" s="61">
        <f t="shared" si="1755"/>
        <v>0</v>
      </c>
      <c r="S277" s="61">
        <v>0</v>
      </c>
      <c r="T277" s="61">
        <v>0</v>
      </c>
      <c r="U277" s="61">
        <f t="shared" si="536"/>
        <v>0</v>
      </c>
      <c r="V277" s="61">
        <f t="shared" si="1757"/>
        <v>0</v>
      </c>
      <c r="W277" s="61">
        <v>0</v>
      </c>
      <c r="X277" s="61">
        <v>0</v>
      </c>
      <c r="Y277" s="61">
        <f t="shared" si="538"/>
        <v>0</v>
      </c>
      <c r="Z277" s="61">
        <v>0</v>
      </c>
      <c r="AA277" s="61">
        <v>0</v>
      </c>
      <c r="AB277" s="61">
        <f t="shared" si="540"/>
        <v>0</v>
      </c>
      <c r="AC277" s="61">
        <f t="shared" si="541"/>
        <v>0</v>
      </c>
      <c r="AD277" s="61">
        <v>0</v>
      </c>
      <c r="AE277" s="61">
        <v>0</v>
      </c>
      <c r="AF277" s="61">
        <f t="shared" si="1761"/>
        <v>0</v>
      </c>
      <c r="AG277" s="61">
        <v>0</v>
      </c>
      <c r="AH277" s="61">
        <v>0</v>
      </c>
      <c r="AI277" s="61">
        <f t="shared" si="544"/>
        <v>0</v>
      </c>
      <c r="AJ277" s="61">
        <f t="shared" si="1763"/>
        <v>0</v>
      </c>
      <c r="AK277" s="61">
        <f t="shared" ref="AK277:AQ277" si="1788">I277-P277-W277-AD277</f>
        <v>0</v>
      </c>
      <c r="AL277" s="61">
        <f t="shared" si="1788"/>
        <v>0</v>
      </c>
      <c r="AM277" s="61">
        <f t="shared" si="1788"/>
        <v>0</v>
      </c>
      <c r="AN277" s="61">
        <f t="shared" si="1788"/>
        <v>0</v>
      </c>
      <c r="AO277" s="61">
        <f t="shared" si="1788"/>
        <v>0</v>
      </c>
      <c r="AP277" s="61">
        <f t="shared" si="1788"/>
        <v>0</v>
      </c>
      <c r="AQ277" s="61">
        <f t="shared" si="1788"/>
        <v>0</v>
      </c>
      <c r="AR277" s="106"/>
      <c r="AS277" s="106"/>
      <c r="AT277" s="106"/>
      <c r="AU277" s="106"/>
      <c r="AV277" s="106"/>
      <c r="AW277" s="106"/>
      <c r="AX277" s="143"/>
      <c r="AY277" s="20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</row>
    <row r="278" spans="1:70" ht="25.5" hidden="1" customHeight="1">
      <c r="A278" s="139">
        <v>2023</v>
      </c>
      <c r="B278" s="97">
        <v>8309</v>
      </c>
      <c r="C278" s="121" t="s">
        <v>63</v>
      </c>
      <c r="D278" s="97">
        <v>5000</v>
      </c>
      <c r="E278" s="97">
        <v>5100</v>
      </c>
      <c r="F278" s="97">
        <v>515</v>
      </c>
      <c r="G278" s="97"/>
      <c r="H278" s="52" t="str">
        <f>VLOOKUP(F278,COG!$B$2:$C$858,2,FALSE)</f>
        <v>Equipo de cómputo y de tecnologías de la información</v>
      </c>
      <c r="I278" s="53">
        <f t="shared" ref="I278:J278" si="1789">I279</f>
        <v>0</v>
      </c>
      <c r="J278" s="53">
        <f t="shared" si="1789"/>
        <v>0</v>
      </c>
      <c r="K278" s="53">
        <f t="shared" si="1779"/>
        <v>0</v>
      </c>
      <c r="L278" s="53">
        <f t="shared" ref="L278:M278" si="1790">L279</f>
        <v>0</v>
      </c>
      <c r="M278" s="53">
        <f t="shared" si="1790"/>
        <v>0</v>
      </c>
      <c r="N278" s="53">
        <f t="shared" si="533"/>
        <v>0</v>
      </c>
      <c r="O278" s="53">
        <f t="shared" si="1776"/>
        <v>0</v>
      </c>
      <c r="P278" s="53">
        <f t="shared" ref="P278:Q278" si="1791">P279</f>
        <v>0</v>
      </c>
      <c r="Q278" s="53">
        <f t="shared" si="1791"/>
        <v>0</v>
      </c>
      <c r="R278" s="53">
        <f t="shared" si="1755"/>
        <v>0</v>
      </c>
      <c r="S278" s="53">
        <f t="shared" ref="S278:T278" si="1792">S279</f>
        <v>0</v>
      </c>
      <c r="T278" s="53">
        <f t="shared" si="1792"/>
        <v>0</v>
      </c>
      <c r="U278" s="53">
        <f t="shared" si="536"/>
        <v>0</v>
      </c>
      <c r="V278" s="53">
        <f t="shared" si="1757"/>
        <v>0</v>
      </c>
      <c r="W278" s="53">
        <f t="shared" ref="W278:X278" si="1793">W279</f>
        <v>0</v>
      </c>
      <c r="X278" s="53">
        <f t="shared" si="1793"/>
        <v>0</v>
      </c>
      <c r="Y278" s="53">
        <f t="shared" si="538"/>
        <v>0</v>
      </c>
      <c r="Z278" s="53">
        <f t="shared" ref="Z278:AA278" si="1794">Z279</f>
        <v>0</v>
      </c>
      <c r="AA278" s="53">
        <f t="shared" si="1794"/>
        <v>0</v>
      </c>
      <c r="AB278" s="53">
        <f t="shared" si="540"/>
        <v>0</v>
      </c>
      <c r="AC278" s="53">
        <f t="shared" si="541"/>
        <v>0</v>
      </c>
      <c r="AD278" s="53">
        <f t="shared" ref="AD278:AE278" si="1795">AD279</f>
        <v>0</v>
      </c>
      <c r="AE278" s="53">
        <f t="shared" si="1795"/>
        <v>0</v>
      </c>
      <c r="AF278" s="53">
        <f t="shared" si="1761"/>
        <v>0</v>
      </c>
      <c r="AG278" s="53">
        <f t="shared" ref="AG278:AH278" si="1796">AG279</f>
        <v>0</v>
      </c>
      <c r="AH278" s="53">
        <f t="shared" si="1796"/>
        <v>0</v>
      </c>
      <c r="AI278" s="53">
        <f t="shared" si="544"/>
        <v>0</v>
      </c>
      <c r="AJ278" s="53">
        <f t="shared" si="1763"/>
        <v>0</v>
      </c>
      <c r="AK278" s="53">
        <f t="shared" ref="AK278:AQ278" si="1797">I278-P278-W278-AD278</f>
        <v>0</v>
      </c>
      <c r="AL278" s="53">
        <f t="shared" si="1797"/>
        <v>0</v>
      </c>
      <c r="AM278" s="53">
        <f t="shared" si="1797"/>
        <v>0</v>
      </c>
      <c r="AN278" s="53">
        <f t="shared" si="1797"/>
        <v>0</v>
      </c>
      <c r="AO278" s="53">
        <f t="shared" si="1797"/>
        <v>0</v>
      </c>
      <c r="AP278" s="53">
        <f t="shared" si="1797"/>
        <v>0</v>
      </c>
      <c r="AQ278" s="53">
        <f t="shared" si="1797"/>
        <v>0</v>
      </c>
      <c r="AR278" s="100"/>
      <c r="AS278" s="100"/>
      <c r="AT278" s="100"/>
      <c r="AU278" s="100"/>
      <c r="AV278" s="100"/>
      <c r="AW278" s="100"/>
      <c r="AX278" s="144"/>
      <c r="AY278" s="20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</row>
    <row r="279" spans="1:70" ht="24" hidden="1" customHeight="1">
      <c r="A279" s="140">
        <v>2023</v>
      </c>
      <c r="B279" s="103">
        <v>8309</v>
      </c>
      <c r="C279" s="124" t="s">
        <v>63</v>
      </c>
      <c r="D279" s="103">
        <v>5000</v>
      </c>
      <c r="E279" s="103">
        <v>5100</v>
      </c>
      <c r="F279" s="103">
        <v>515</v>
      </c>
      <c r="G279" s="103">
        <v>51501</v>
      </c>
      <c r="H279" s="60" t="str">
        <f>VLOOKUP(G279,COG!$B$2:$C$858,2,FALSE)</f>
        <v>Bienes informáticos</v>
      </c>
      <c r="I279" s="61"/>
      <c r="J279" s="61">
        <v>0</v>
      </c>
      <c r="K279" s="61">
        <f t="shared" si="1779"/>
        <v>0</v>
      </c>
      <c r="L279" s="61"/>
      <c r="M279" s="61">
        <v>0</v>
      </c>
      <c r="N279" s="61">
        <f t="shared" si="533"/>
        <v>0</v>
      </c>
      <c r="O279" s="61">
        <f t="shared" si="1776"/>
        <v>0</v>
      </c>
      <c r="P279" s="61"/>
      <c r="Q279" s="61">
        <v>0</v>
      </c>
      <c r="R279" s="61">
        <f t="shared" si="1755"/>
        <v>0</v>
      </c>
      <c r="S279" s="61">
        <v>0</v>
      </c>
      <c r="T279" s="61">
        <v>0</v>
      </c>
      <c r="U279" s="61">
        <f t="shared" si="536"/>
        <v>0</v>
      </c>
      <c r="V279" s="61">
        <f t="shared" si="1757"/>
        <v>0</v>
      </c>
      <c r="W279" s="61">
        <v>0</v>
      </c>
      <c r="X279" s="61">
        <v>0</v>
      </c>
      <c r="Y279" s="61">
        <f t="shared" si="538"/>
        <v>0</v>
      </c>
      <c r="Z279" s="61">
        <v>0</v>
      </c>
      <c r="AA279" s="61">
        <v>0</v>
      </c>
      <c r="AB279" s="61">
        <f t="shared" si="540"/>
        <v>0</v>
      </c>
      <c r="AC279" s="61">
        <f t="shared" si="541"/>
        <v>0</v>
      </c>
      <c r="AD279" s="61">
        <v>0</v>
      </c>
      <c r="AE279" s="61">
        <v>0</v>
      </c>
      <c r="AF279" s="61">
        <f t="shared" si="1761"/>
        <v>0</v>
      </c>
      <c r="AG279" s="61">
        <v>0</v>
      </c>
      <c r="AH279" s="61">
        <v>0</v>
      </c>
      <c r="AI279" s="61">
        <f t="shared" si="544"/>
        <v>0</v>
      </c>
      <c r="AJ279" s="61">
        <f t="shared" si="1763"/>
        <v>0</v>
      </c>
      <c r="AK279" s="61">
        <f t="shared" ref="AK279:AQ279" si="1798">I279-P279-W279-AD279</f>
        <v>0</v>
      </c>
      <c r="AL279" s="61">
        <f t="shared" si="1798"/>
        <v>0</v>
      </c>
      <c r="AM279" s="61">
        <f t="shared" si="1798"/>
        <v>0</v>
      </c>
      <c r="AN279" s="61">
        <f t="shared" si="1798"/>
        <v>0</v>
      </c>
      <c r="AO279" s="61">
        <f t="shared" si="1798"/>
        <v>0</v>
      </c>
      <c r="AP279" s="61">
        <f t="shared" si="1798"/>
        <v>0</v>
      </c>
      <c r="AQ279" s="61">
        <f t="shared" si="1798"/>
        <v>0</v>
      </c>
      <c r="AR279" s="106"/>
      <c r="AS279" s="106"/>
      <c r="AT279" s="106"/>
      <c r="AU279" s="106"/>
      <c r="AV279" s="106"/>
      <c r="AW279" s="106"/>
      <c r="AX279" s="143"/>
      <c r="AY279" s="20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</row>
    <row r="280" spans="1:70" ht="23.25" hidden="1" customHeight="1">
      <c r="A280" s="139">
        <v>2023</v>
      </c>
      <c r="B280" s="97">
        <v>8309</v>
      </c>
      <c r="C280" s="121" t="s">
        <v>63</v>
      </c>
      <c r="D280" s="97">
        <v>5000</v>
      </c>
      <c r="E280" s="97">
        <v>5100</v>
      </c>
      <c r="F280" s="97">
        <v>519</v>
      </c>
      <c r="G280" s="97"/>
      <c r="H280" s="52" t="str">
        <f>VLOOKUP(F280,COG!$B$2:$C$858,2,FALSE)</f>
        <v>Otros mobiliarios y equipos de administración</v>
      </c>
      <c r="I280" s="53">
        <f t="shared" ref="I280:J280" si="1799">I281</f>
        <v>0</v>
      </c>
      <c r="J280" s="53">
        <f t="shared" si="1799"/>
        <v>0</v>
      </c>
      <c r="K280" s="53">
        <f t="shared" si="1779"/>
        <v>0</v>
      </c>
      <c r="L280" s="53">
        <f t="shared" ref="L280:M280" si="1800">L281</f>
        <v>0</v>
      </c>
      <c r="M280" s="53">
        <f t="shared" si="1800"/>
        <v>0</v>
      </c>
      <c r="N280" s="53">
        <f t="shared" si="533"/>
        <v>0</v>
      </c>
      <c r="O280" s="53">
        <f t="shared" si="1776"/>
        <v>0</v>
      </c>
      <c r="P280" s="53">
        <f t="shared" ref="P280:Q280" si="1801">P281</f>
        <v>0</v>
      </c>
      <c r="Q280" s="53">
        <f t="shared" si="1801"/>
        <v>0</v>
      </c>
      <c r="R280" s="53">
        <f t="shared" si="1755"/>
        <v>0</v>
      </c>
      <c r="S280" s="53">
        <f t="shared" ref="S280:T280" si="1802">S281</f>
        <v>0</v>
      </c>
      <c r="T280" s="53">
        <f t="shared" si="1802"/>
        <v>0</v>
      </c>
      <c r="U280" s="53">
        <f t="shared" si="536"/>
        <v>0</v>
      </c>
      <c r="V280" s="53">
        <f t="shared" si="1757"/>
        <v>0</v>
      </c>
      <c r="W280" s="53">
        <f t="shared" ref="W280:X280" si="1803">W281</f>
        <v>0</v>
      </c>
      <c r="X280" s="53">
        <f t="shared" si="1803"/>
        <v>0</v>
      </c>
      <c r="Y280" s="53">
        <f t="shared" si="538"/>
        <v>0</v>
      </c>
      <c r="Z280" s="53">
        <f t="shared" ref="Z280:AA280" si="1804">Z281</f>
        <v>0</v>
      </c>
      <c r="AA280" s="53">
        <f t="shared" si="1804"/>
        <v>0</v>
      </c>
      <c r="AB280" s="53">
        <f t="shared" si="540"/>
        <v>0</v>
      </c>
      <c r="AC280" s="53">
        <f t="shared" si="541"/>
        <v>0</v>
      </c>
      <c r="AD280" s="53">
        <f t="shared" ref="AD280:AE280" si="1805">AD281</f>
        <v>0</v>
      </c>
      <c r="AE280" s="53">
        <f t="shared" si="1805"/>
        <v>0</v>
      </c>
      <c r="AF280" s="53">
        <f t="shared" si="1761"/>
        <v>0</v>
      </c>
      <c r="AG280" s="53">
        <f t="shared" ref="AG280:AH280" si="1806">AG281</f>
        <v>0</v>
      </c>
      <c r="AH280" s="53">
        <f t="shared" si="1806"/>
        <v>0</v>
      </c>
      <c r="AI280" s="53">
        <f t="shared" si="544"/>
        <v>0</v>
      </c>
      <c r="AJ280" s="53">
        <f t="shared" si="1763"/>
        <v>0</v>
      </c>
      <c r="AK280" s="53">
        <f t="shared" ref="AK280:AQ280" si="1807">I280-P280-W280-AD280</f>
        <v>0</v>
      </c>
      <c r="AL280" s="53">
        <f t="shared" si="1807"/>
        <v>0</v>
      </c>
      <c r="AM280" s="53">
        <f t="shared" si="1807"/>
        <v>0</v>
      </c>
      <c r="AN280" s="53">
        <f t="shared" si="1807"/>
        <v>0</v>
      </c>
      <c r="AO280" s="53">
        <f t="shared" si="1807"/>
        <v>0</v>
      </c>
      <c r="AP280" s="53">
        <f t="shared" si="1807"/>
        <v>0</v>
      </c>
      <c r="AQ280" s="53">
        <f t="shared" si="1807"/>
        <v>0</v>
      </c>
      <c r="AR280" s="100"/>
      <c r="AS280" s="100"/>
      <c r="AT280" s="100"/>
      <c r="AU280" s="100"/>
      <c r="AV280" s="100"/>
      <c r="AW280" s="100"/>
      <c r="AX280" s="144"/>
      <c r="AY280" s="20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</row>
    <row r="281" spans="1:70" ht="23.25" hidden="1" customHeight="1">
      <c r="A281" s="140">
        <v>2023</v>
      </c>
      <c r="B281" s="103">
        <v>8309</v>
      </c>
      <c r="C281" s="124" t="s">
        <v>63</v>
      </c>
      <c r="D281" s="103">
        <v>5000</v>
      </c>
      <c r="E281" s="103">
        <v>5100</v>
      </c>
      <c r="F281" s="103">
        <v>519</v>
      </c>
      <c r="G281" s="103">
        <v>51901</v>
      </c>
      <c r="H281" s="60" t="str">
        <f>VLOOKUP(G281,COG!$B$2:$C$858,2,FALSE)</f>
        <v>Equipo de administración</v>
      </c>
      <c r="I281" s="61"/>
      <c r="J281" s="61">
        <v>0</v>
      </c>
      <c r="K281" s="61">
        <f t="shared" si="1779"/>
        <v>0</v>
      </c>
      <c r="L281" s="61">
        <v>0</v>
      </c>
      <c r="M281" s="61">
        <v>0</v>
      </c>
      <c r="N281" s="61">
        <f t="shared" si="533"/>
        <v>0</v>
      </c>
      <c r="O281" s="61">
        <f t="shared" si="1776"/>
        <v>0</v>
      </c>
      <c r="P281" s="61">
        <v>0</v>
      </c>
      <c r="Q281" s="61">
        <v>0</v>
      </c>
      <c r="R281" s="61">
        <f t="shared" si="1755"/>
        <v>0</v>
      </c>
      <c r="S281" s="61">
        <v>0</v>
      </c>
      <c r="T281" s="61">
        <v>0</v>
      </c>
      <c r="U281" s="61">
        <f t="shared" si="536"/>
        <v>0</v>
      </c>
      <c r="V281" s="61">
        <f t="shared" si="1757"/>
        <v>0</v>
      </c>
      <c r="W281" s="61">
        <v>0</v>
      </c>
      <c r="X281" s="61">
        <v>0</v>
      </c>
      <c r="Y281" s="61">
        <f t="shared" si="538"/>
        <v>0</v>
      </c>
      <c r="Z281" s="61">
        <v>0</v>
      </c>
      <c r="AA281" s="61">
        <v>0</v>
      </c>
      <c r="AB281" s="61">
        <f t="shared" si="540"/>
        <v>0</v>
      </c>
      <c r="AC281" s="61">
        <f t="shared" si="541"/>
        <v>0</v>
      </c>
      <c r="AD281" s="61">
        <v>0</v>
      </c>
      <c r="AE281" s="61">
        <v>0</v>
      </c>
      <c r="AF281" s="61">
        <f t="shared" si="1761"/>
        <v>0</v>
      </c>
      <c r="AG281" s="61">
        <v>0</v>
      </c>
      <c r="AH281" s="61">
        <v>0</v>
      </c>
      <c r="AI281" s="61">
        <f t="shared" si="544"/>
        <v>0</v>
      </c>
      <c r="AJ281" s="61">
        <f t="shared" si="1763"/>
        <v>0</v>
      </c>
      <c r="AK281" s="61">
        <f t="shared" ref="AK281:AQ281" si="1808">I281-P281-W281-AD281</f>
        <v>0</v>
      </c>
      <c r="AL281" s="61">
        <f t="shared" si="1808"/>
        <v>0</v>
      </c>
      <c r="AM281" s="61">
        <f t="shared" si="1808"/>
        <v>0</v>
      </c>
      <c r="AN281" s="61">
        <f t="shared" si="1808"/>
        <v>0</v>
      </c>
      <c r="AO281" s="61">
        <f t="shared" si="1808"/>
        <v>0</v>
      </c>
      <c r="AP281" s="61">
        <f t="shared" si="1808"/>
        <v>0</v>
      </c>
      <c r="AQ281" s="61">
        <f t="shared" si="1808"/>
        <v>0</v>
      </c>
      <c r="AR281" s="106"/>
      <c r="AS281" s="106"/>
      <c r="AT281" s="106"/>
      <c r="AU281" s="106"/>
      <c r="AV281" s="106"/>
      <c r="AW281" s="106"/>
      <c r="AX281" s="143"/>
      <c r="AY281" s="20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</row>
    <row r="282" spans="1:70" ht="23.25" hidden="1" customHeight="1">
      <c r="A282" s="138">
        <v>2023</v>
      </c>
      <c r="B282" s="90">
        <v>8309</v>
      </c>
      <c r="C282" s="117" t="s">
        <v>63</v>
      </c>
      <c r="D282" s="90">
        <v>5000</v>
      </c>
      <c r="E282" s="90">
        <v>5200</v>
      </c>
      <c r="F282" s="90"/>
      <c r="G282" s="90"/>
      <c r="H282" s="45" t="str">
        <f>VLOOKUP(E282,COG!$B$2:$C$858,2,FALSE)</f>
        <v>Mobiliario y equipo educacional y recreativo.</v>
      </c>
      <c r="I282" s="46">
        <f t="shared" ref="I282:J282" si="1809">I283+I285+I287+I289</f>
        <v>0</v>
      </c>
      <c r="J282" s="46">
        <f t="shared" si="1809"/>
        <v>0</v>
      </c>
      <c r="K282" s="119">
        <f t="shared" si="1779"/>
        <v>0</v>
      </c>
      <c r="L282" s="46">
        <f t="shared" ref="L282:M282" si="1810">L283+L285+L287+L289</f>
        <v>0</v>
      </c>
      <c r="M282" s="46">
        <f t="shared" si="1810"/>
        <v>0</v>
      </c>
      <c r="N282" s="119">
        <f t="shared" si="533"/>
        <v>0</v>
      </c>
      <c r="O282" s="119">
        <f t="shared" si="1776"/>
        <v>0</v>
      </c>
      <c r="P282" s="46">
        <f t="shared" ref="P282:Q282" si="1811">P283+P285+P287+P289</f>
        <v>0</v>
      </c>
      <c r="Q282" s="46">
        <f t="shared" si="1811"/>
        <v>0</v>
      </c>
      <c r="R282" s="119">
        <f t="shared" si="1755"/>
        <v>0</v>
      </c>
      <c r="S282" s="46">
        <f t="shared" ref="S282:T282" si="1812">S283+S285+S287+S289</f>
        <v>0</v>
      </c>
      <c r="T282" s="46">
        <f t="shared" si="1812"/>
        <v>0</v>
      </c>
      <c r="U282" s="119">
        <f t="shared" si="536"/>
        <v>0</v>
      </c>
      <c r="V282" s="119">
        <f t="shared" si="1757"/>
        <v>0</v>
      </c>
      <c r="W282" s="46">
        <f t="shared" ref="W282:X282" si="1813">W283+W285+W287+W289</f>
        <v>0</v>
      </c>
      <c r="X282" s="46">
        <f t="shared" si="1813"/>
        <v>0</v>
      </c>
      <c r="Y282" s="119">
        <f t="shared" si="538"/>
        <v>0</v>
      </c>
      <c r="Z282" s="46">
        <f t="shared" ref="Z282:AA282" si="1814">Z283+Z285+Z287+Z289</f>
        <v>0</v>
      </c>
      <c r="AA282" s="46">
        <f t="shared" si="1814"/>
        <v>0</v>
      </c>
      <c r="AB282" s="119">
        <f t="shared" si="540"/>
        <v>0</v>
      </c>
      <c r="AC282" s="119">
        <f t="shared" si="541"/>
        <v>0</v>
      </c>
      <c r="AD282" s="46">
        <f t="shared" ref="AD282:AE282" si="1815">AD283+AD285+AD287+AD289</f>
        <v>0</v>
      </c>
      <c r="AE282" s="46">
        <f t="shared" si="1815"/>
        <v>0</v>
      </c>
      <c r="AF282" s="119">
        <f t="shared" si="1761"/>
        <v>0</v>
      </c>
      <c r="AG282" s="46">
        <f t="shared" ref="AG282:AH282" si="1816">AG283+AG285+AG287+AG289</f>
        <v>0</v>
      </c>
      <c r="AH282" s="46">
        <f t="shared" si="1816"/>
        <v>0</v>
      </c>
      <c r="AI282" s="119">
        <f t="shared" si="544"/>
        <v>0</v>
      </c>
      <c r="AJ282" s="119">
        <f t="shared" si="1763"/>
        <v>0</v>
      </c>
      <c r="AK282" s="46">
        <f t="shared" ref="AK282:AL282" si="1817">AK283+AK285+AK287+AK289</f>
        <v>0</v>
      </c>
      <c r="AL282" s="46">
        <f t="shared" si="1817"/>
        <v>0</v>
      </c>
      <c r="AM282" s="119">
        <f>K282-R282-Y282-AF282</f>
        <v>0</v>
      </c>
      <c r="AN282" s="46">
        <f t="shared" ref="AN282:AO282" si="1818">AN283+AN285+AN287+AN289</f>
        <v>0</v>
      </c>
      <c r="AO282" s="46">
        <f t="shared" si="1818"/>
        <v>0</v>
      </c>
      <c r="AP282" s="119">
        <f t="shared" ref="AP282:AQ282" si="1819">N282-U282-AB282-AI282</f>
        <v>0</v>
      </c>
      <c r="AQ282" s="119">
        <f t="shared" si="1819"/>
        <v>0</v>
      </c>
      <c r="AR282" s="94"/>
      <c r="AS282" s="94"/>
      <c r="AT282" s="94"/>
      <c r="AU282" s="94"/>
      <c r="AV282" s="94"/>
      <c r="AW282" s="94"/>
      <c r="AX282" s="145"/>
      <c r="AY282" s="20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</row>
    <row r="283" spans="1:70" ht="23.25" hidden="1" customHeight="1">
      <c r="A283" s="139">
        <v>2023</v>
      </c>
      <c r="B283" s="97">
        <v>8309</v>
      </c>
      <c r="C283" s="121" t="s">
        <v>63</v>
      </c>
      <c r="D283" s="97">
        <v>5000</v>
      </c>
      <c r="E283" s="97">
        <v>5200</v>
      </c>
      <c r="F283" s="97">
        <v>521</v>
      </c>
      <c r="G283" s="97"/>
      <c r="H283" s="52" t="str">
        <f>VLOOKUP(F283,COG!$B$2:$C$858,2,FALSE)</f>
        <v>Equipos y aparatos audiovisuales</v>
      </c>
      <c r="I283" s="53">
        <f t="shared" ref="I283:J283" si="1820">I284</f>
        <v>0</v>
      </c>
      <c r="J283" s="53">
        <f t="shared" si="1820"/>
        <v>0</v>
      </c>
      <c r="K283" s="53">
        <f t="shared" si="1779"/>
        <v>0</v>
      </c>
      <c r="L283" s="53">
        <f t="shared" ref="L283:M283" si="1821">L284</f>
        <v>0</v>
      </c>
      <c r="M283" s="53">
        <f t="shared" si="1821"/>
        <v>0</v>
      </c>
      <c r="N283" s="53">
        <f t="shared" si="533"/>
        <v>0</v>
      </c>
      <c r="O283" s="53">
        <f t="shared" si="1776"/>
        <v>0</v>
      </c>
      <c r="P283" s="53">
        <f t="shared" ref="P283:Q283" si="1822">P284</f>
        <v>0</v>
      </c>
      <c r="Q283" s="53">
        <f t="shared" si="1822"/>
        <v>0</v>
      </c>
      <c r="R283" s="53">
        <f t="shared" si="1755"/>
        <v>0</v>
      </c>
      <c r="S283" s="53">
        <f t="shared" ref="S283:T283" si="1823">S284</f>
        <v>0</v>
      </c>
      <c r="T283" s="53">
        <f t="shared" si="1823"/>
        <v>0</v>
      </c>
      <c r="U283" s="53">
        <f t="shared" si="536"/>
        <v>0</v>
      </c>
      <c r="V283" s="53">
        <f t="shared" si="1757"/>
        <v>0</v>
      </c>
      <c r="W283" s="53">
        <f t="shared" ref="W283:X283" si="1824">W284</f>
        <v>0</v>
      </c>
      <c r="X283" s="53">
        <f t="shared" si="1824"/>
        <v>0</v>
      </c>
      <c r="Y283" s="53">
        <f t="shared" si="538"/>
        <v>0</v>
      </c>
      <c r="Z283" s="53">
        <f t="shared" ref="Z283:AA283" si="1825">Z284</f>
        <v>0</v>
      </c>
      <c r="AA283" s="53">
        <f t="shared" si="1825"/>
        <v>0</v>
      </c>
      <c r="AB283" s="53">
        <f t="shared" si="540"/>
        <v>0</v>
      </c>
      <c r="AC283" s="53">
        <f t="shared" si="541"/>
        <v>0</v>
      </c>
      <c r="AD283" s="53">
        <f t="shared" ref="AD283:AE283" si="1826">AD284</f>
        <v>0</v>
      </c>
      <c r="AE283" s="53">
        <f t="shared" si="1826"/>
        <v>0</v>
      </c>
      <c r="AF283" s="53">
        <f t="shared" si="1761"/>
        <v>0</v>
      </c>
      <c r="AG283" s="53">
        <f t="shared" ref="AG283:AH283" si="1827">AG284</f>
        <v>0</v>
      </c>
      <c r="AH283" s="53">
        <f t="shared" si="1827"/>
        <v>0</v>
      </c>
      <c r="AI283" s="53">
        <f t="shared" si="544"/>
        <v>0</v>
      </c>
      <c r="AJ283" s="53">
        <f t="shared" si="1763"/>
        <v>0</v>
      </c>
      <c r="AK283" s="53">
        <f t="shared" ref="AK283:AQ283" si="1828">I283-P283-W283-AD283</f>
        <v>0</v>
      </c>
      <c r="AL283" s="53">
        <f t="shared" si="1828"/>
        <v>0</v>
      </c>
      <c r="AM283" s="53">
        <f t="shared" si="1828"/>
        <v>0</v>
      </c>
      <c r="AN283" s="53">
        <f t="shared" si="1828"/>
        <v>0</v>
      </c>
      <c r="AO283" s="53">
        <f t="shared" si="1828"/>
        <v>0</v>
      </c>
      <c r="AP283" s="53">
        <f t="shared" si="1828"/>
        <v>0</v>
      </c>
      <c r="AQ283" s="53">
        <f t="shared" si="1828"/>
        <v>0</v>
      </c>
      <c r="AR283" s="100"/>
      <c r="AS283" s="100"/>
      <c r="AT283" s="100"/>
      <c r="AU283" s="100"/>
      <c r="AV283" s="100"/>
      <c r="AW283" s="100"/>
      <c r="AX283" s="144"/>
      <c r="AY283" s="20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</row>
    <row r="284" spans="1:70" ht="23.25" hidden="1" customHeight="1">
      <c r="A284" s="140">
        <v>2023</v>
      </c>
      <c r="B284" s="103">
        <v>8309</v>
      </c>
      <c r="C284" s="124" t="s">
        <v>63</v>
      </c>
      <c r="D284" s="103">
        <v>5000</v>
      </c>
      <c r="E284" s="103">
        <v>5200</v>
      </c>
      <c r="F284" s="103">
        <v>521</v>
      </c>
      <c r="G284" s="103">
        <v>52101</v>
      </c>
      <c r="H284" s="60" t="str">
        <f>VLOOKUP(G284,COG!$B$2:$C$858,2,FALSE)</f>
        <v>Equipos y aparatos audiovisuales</v>
      </c>
      <c r="I284" s="61"/>
      <c r="J284" s="61">
        <v>0</v>
      </c>
      <c r="K284" s="61">
        <f t="shared" si="1779"/>
        <v>0</v>
      </c>
      <c r="L284" s="61">
        <v>0</v>
      </c>
      <c r="M284" s="61">
        <v>0</v>
      </c>
      <c r="N284" s="61">
        <f t="shared" si="533"/>
        <v>0</v>
      </c>
      <c r="O284" s="61">
        <f t="shared" si="1776"/>
        <v>0</v>
      </c>
      <c r="P284" s="61">
        <v>0</v>
      </c>
      <c r="Q284" s="61">
        <v>0</v>
      </c>
      <c r="R284" s="61">
        <f t="shared" si="1755"/>
        <v>0</v>
      </c>
      <c r="S284" s="61">
        <v>0</v>
      </c>
      <c r="T284" s="61">
        <v>0</v>
      </c>
      <c r="U284" s="61">
        <f t="shared" si="536"/>
        <v>0</v>
      </c>
      <c r="V284" s="61">
        <f t="shared" si="1757"/>
        <v>0</v>
      </c>
      <c r="W284" s="61">
        <v>0</v>
      </c>
      <c r="X284" s="61">
        <v>0</v>
      </c>
      <c r="Y284" s="61">
        <f t="shared" si="538"/>
        <v>0</v>
      </c>
      <c r="Z284" s="61">
        <v>0</v>
      </c>
      <c r="AA284" s="61">
        <v>0</v>
      </c>
      <c r="AB284" s="61">
        <f t="shared" si="540"/>
        <v>0</v>
      </c>
      <c r="AC284" s="61">
        <f t="shared" si="541"/>
        <v>0</v>
      </c>
      <c r="AD284" s="61">
        <v>0</v>
      </c>
      <c r="AE284" s="61">
        <v>0</v>
      </c>
      <c r="AF284" s="61">
        <f t="shared" si="1761"/>
        <v>0</v>
      </c>
      <c r="AG284" s="61">
        <v>0</v>
      </c>
      <c r="AH284" s="61">
        <v>0</v>
      </c>
      <c r="AI284" s="61">
        <f t="shared" si="544"/>
        <v>0</v>
      </c>
      <c r="AJ284" s="61">
        <f t="shared" si="1763"/>
        <v>0</v>
      </c>
      <c r="AK284" s="61">
        <f t="shared" ref="AK284:AQ284" si="1829">I284-P284-W284-AD284</f>
        <v>0</v>
      </c>
      <c r="AL284" s="61">
        <f t="shared" si="1829"/>
        <v>0</v>
      </c>
      <c r="AM284" s="61">
        <f t="shared" si="1829"/>
        <v>0</v>
      </c>
      <c r="AN284" s="61">
        <f t="shared" si="1829"/>
        <v>0</v>
      </c>
      <c r="AO284" s="61">
        <f t="shared" si="1829"/>
        <v>0</v>
      </c>
      <c r="AP284" s="61">
        <f t="shared" si="1829"/>
        <v>0</v>
      </c>
      <c r="AQ284" s="61">
        <f t="shared" si="1829"/>
        <v>0</v>
      </c>
      <c r="AR284" s="106"/>
      <c r="AS284" s="106"/>
      <c r="AT284" s="106"/>
      <c r="AU284" s="106"/>
      <c r="AV284" s="106"/>
      <c r="AW284" s="106"/>
      <c r="AX284" s="143"/>
      <c r="AY284" s="20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</row>
    <row r="285" spans="1:70" ht="23.25" hidden="1" customHeight="1">
      <c r="A285" s="139">
        <v>2023</v>
      </c>
      <c r="B285" s="97">
        <v>8309</v>
      </c>
      <c r="C285" s="121" t="s">
        <v>63</v>
      </c>
      <c r="D285" s="97">
        <v>5000</v>
      </c>
      <c r="E285" s="97">
        <v>5200</v>
      </c>
      <c r="F285" s="97">
        <v>522</v>
      </c>
      <c r="G285" s="97"/>
      <c r="H285" s="52" t="str">
        <f>VLOOKUP(F285,COG!$B$2:$C$858,2,FALSE)</f>
        <v>Aparatos deportivos.</v>
      </c>
      <c r="I285" s="53">
        <f t="shared" ref="I285:J285" si="1830">I286</f>
        <v>0</v>
      </c>
      <c r="J285" s="53">
        <f t="shared" si="1830"/>
        <v>0</v>
      </c>
      <c r="K285" s="53">
        <f t="shared" si="1779"/>
        <v>0</v>
      </c>
      <c r="L285" s="53">
        <f t="shared" ref="L285:M285" si="1831">L286</f>
        <v>0</v>
      </c>
      <c r="M285" s="53">
        <f t="shared" si="1831"/>
        <v>0</v>
      </c>
      <c r="N285" s="53">
        <f t="shared" si="533"/>
        <v>0</v>
      </c>
      <c r="O285" s="53">
        <f t="shared" si="1776"/>
        <v>0</v>
      </c>
      <c r="P285" s="53">
        <f t="shared" ref="P285:Q285" si="1832">P286</f>
        <v>0</v>
      </c>
      <c r="Q285" s="53">
        <f t="shared" si="1832"/>
        <v>0</v>
      </c>
      <c r="R285" s="53">
        <f t="shared" si="1755"/>
        <v>0</v>
      </c>
      <c r="S285" s="53">
        <f t="shared" ref="S285:T285" si="1833">S286</f>
        <v>0</v>
      </c>
      <c r="T285" s="53">
        <f t="shared" si="1833"/>
        <v>0</v>
      </c>
      <c r="U285" s="53">
        <f t="shared" si="536"/>
        <v>0</v>
      </c>
      <c r="V285" s="53">
        <f t="shared" si="1757"/>
        <v>0</v>
      </c>
      <c r="W285" s="53">
        <f t="shared" ref="W285:X285" si="1834">W286</f>
        <v>0</v>
      </c>
      <c r="X285" s="53">
        <f t="shared" si="1834"/>
        <v>0</v>
      </c>
      <c r="Y285" s="53">
        <f t="shared" si="538"/>
        <v>0</v>
      </c>
      <c r="Z285" s="53">
        <f t="shared" ref="Z285:AA285" si="1835">Z286</f>
        <v>0</v>
      </c>
      <c r="AA285" s="53">
        <f t="shared" si="1835"/>
        <v>0</v>
      </c>
      <c r="AB285" s="53">
        <f t="shared" si="540"/>
        <v>0</v>
      </c>
      <c r="AC285" s="53">
        <f t="shared" si="541"/>
        <v>0</v>
      </c>
      <c r="AD285" s="53">
        <f t="shared" ref="AD285:AE285" si="1836">AD286</f>
        <v>0</v>
      </c>
      <c r="AE285" s="53">
        <f t="shared" si="1836"/>
        <v>0</v>
      </c>
      <c r="AF285" s="53">
        <f t="shared" si="1761"/>
        <v>0</v>
      </c>
      <c r="AG285" s="53">
        <f t="shared" ref="AG285:AH285" si="1837">AG286</f>
        <v>0</v>
      </c>
      <c r="AH285" s="53">
        <f t="shared" si="1837"/>
        <v>0</v>
      </c>
      <c r="AI285" s="53">
        <f t="shared" si="544"/>
        <v>0</v>
      </c>
      <c r="AJ285" s="53">
        <f t="shared" si="1763"/>
        <v>0</v>
      </c>
      <c r="AK285" s="53">
        <f t="shared" ref="AK285:AQ285" si="1838">I285-P285-W285-AD285</f>
        <v>0</v>
      </c>
      <c r="AL285" s="53">
        <f t="shared" si="1838"/>
        <v>0</v>
      </c>
      <c r="AM285" s="53">
        <f t="shared" si="1838"/>
        <v>0</v>
      </c>
      <c r="AN285" s="53">
        <f t="shared" si="1838"/>
        <v>0</v>
      </c>
      <c r="AO285" s="53">
        <f t="shared" si="1838"/>
        <v>0</v>
      </c>
      <c r="AP285" s="53">
        <f t="shared" si="1838"/>
        <v>0</v>
      </c>
      <c r="AQ285" s="53">
        <f t="shared" si="1838"/>
        <v>0</v>
      </c>
      <c r="AR285" s="100"/>
      <c r="AS285" s="100"/>
      <c r="AT285" s="100"/>
      <c r="AU285" s="100"/>
      <c r="AV285" s="100"/>
      <c r="AW285" s="100"/>
      <c r="AX285" s="144"/>
      <c r="AY285" s="20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</row>
    <row r="286" spans="1:70" ht="23.25" hidden="1" customHeight="1">
      <c r="A286" s="140">
        <v>2023</v>
      </c>
      <c r="B286" s="103">
        <v>8309</v>
      </c>
      <c r="C286" s="124" t="s">
        <v>63</v>
      </c>
      <c r="D286" s="103">
        <v>5000</v>
      </c>
      <c r="E286" s="103">
        <v>5200</v>
      </c>
      <c r="F286" s="103">
        <v>522</v>
      </c>
      <c r="G286" s="103">
        <v>52201</v>
      </c>
      <c r="H286" s="60" t="str">
        <f>VLOOKUP(G286,COG!$B$2:$C$858,2,FALSE)</f>
        <v>Aparatos deportivos</v>
      </c>
      <c r="I286" s="61">
        <v>0</v>
      </c>
      <c r="J286" s="61">
        <v>0</v>
      </c>
      <c r="K286" s="61">
        <f t="shared" si="1779"/>
        <v>0</v>
      </c>
      <c r="L286" s="61">
        <v>0</v>
      </c>
      <c r="M286" s="61">
        <v>0</v>
      </c>
      <c r="N286" s="61">
        <f t="shared" si="533"/>
        <v>0</v>
      </c>
      <c r="O286" s="61">
        <f t="shared" si="1776"/>
        <v>0</v>
      </c>
      <c r="P286" s="61">
        <v>0</v>
      </c>
      <c r="Q286" s="61">
        <v>0</v>
      </c>
      <c r="R286" s="61">
        <f t="shared" si="1755"/>
        <v>0</v>
      </c>
      <c r="S286" s="61">
        <v>0</v>
      </c>
      <c r="T286" s="61">
        <v>0</v>
      </c>
      <c r="U286" s="61">
        <f t="shared" si="536"/>
        <v>0</v>
      </c>
      <c r="V286" s="61">
        <f t="shared" si="1757"/>
        <v>0</v>
      </c>
      <c r="W286" s="61">
        <v>0</v>
      </c>
      <c r="X286" s="61">
        <v>0</v>
      </c>
      <c r="Y286" s="61">
        <f t="shared" si="538"/>
        <v>0</v>
      </c>
      <c r="Z286" s="61">
        <v>0</v>
      </c>
      <c r="AA286" s="61">
        <v>0</v>
      </c>
      <c r="AB286" s="61">
        <f t="shared" si="540"/>
        <v>0</v>
      </c>
      <c r="AC286" s="61">
        <f t="shared" si="541"/>
        <v>0</v>
      </c>
      <c r="AD286" s="61">
        <v>0</v>
      </c>
      <c r="AE286" s="61">
        <v>0</v>
      </c>
      <c r="AF286" s="61">
        <f t="shared" si="1761"/>
        <v>0</v>
      </c>
      <c r="AG286" s="61">
        <v>0</v>
      </c>
      <c r="AH286" s="61">
        <v>0</v>
      </c>
      <c r="AI286" s="61">
        <f t="shared" si="544"/>
        <v>0</v>
      </c>
      <c r="AJ286" s="61">
        <f t="shared" si="1763"/>
        <v>0</v>
      </c>
      <c r="AK286" s="61">
        <f t="shared" ref="AK286:AQ286" si="1839">I286-P286-W286-AD286</f>
        <v>0</v>
      </c>
      <c r="AL286" s="61">
        <f t="shared" si="1839"/>
        <v>0</v>
      </c>
      <c r="AM286" s="61">
        <f t="shared" si="1839"/>
        <v>0</v>
      </c>
      <c r="AN286" s="61">
        <f t="shared" si="1839"/>
        <v>0</v>
      </c>
      <c r="AO286" s="61">
        <f t="shared" si="1839"/>
        <v>0</v>
      </c>
      <c r="AP286" s="61">
        <f t="shared" si="1839"/>
        <v>0</v>
      </c>
      <c r="AQ286" s="61">
        <f t="shared" si="1839"/>
        <v>0</v>
      </c>
      <c r="AR286" s="106"/>
      <c r="AS286" s="106"/>
      <c r="AT286" s="106"/>
      <c r="AU286" s="106"/>
      <c r="AV286" s="106"/>
      <c r="AW286" s="106"/>
      <c r="AX286" s="143"/>
      <c r="AY286" s="20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</row>
    <row r="287" spans="1:70" ht="23.25" hidden="1" customHeight="1">
      <c r="A287" s="139">
        <v>2023</v>
      </c>
      <c r="B287" s="97">
        <v>8309</v>
      </c>
      <c r="C287" s="121" t="s">
        <v>63</v>
      </c>
      <c r="D287" s="97">
        <v>5000</v>
      </c>
      <c r="E287" s="97">
        <v>5200</v>
      </c>
      <c r="F287" s="97">
        <v>523</v>
      </c>
      <c r="G287" s="97"/>
      <c r="H287" s="52" t="str">
        <f>VLOOKUP(F287,COG!$B$2:$C$858,2,FALSE)</f>
        <v>Cámaras fotográficas y de video</v>
      </c>
      <c r="I287" s="53">
        <f t="shared" ref="I287:J287" si="1840">I288</f>
        <v>0</v>
      </c>
      <c r="J287" s="53">
        <f t="shared" si="1840"/>
        <v>0</v>
      </c>
      <c r="K287" s="53">
        <f t="shared" si="1779"/>
        <v>0</v>
      </c>
      <c r="L287" s="53">
        <f t="shared" ref="L287:M287" si="1841">L288</f>
        <v>0</v>
      </c>
      <c r="M287" s="53">
        <f t="shared" si="1841"/>
        <v>0</v>
      </c>
      <c r="N287" s="53">
        <f t="shared" si="533"/>
        <v>0</v>
      </c>
      <c r="O287" s="53">
        <f t="shared" si="1776"/>
        <v>0</v>
      </c>
      <c r="P287" s="53">
        <f t="shared" ref="P287:Q287" si="1842">P288</f>
        <v>0</v>
      </c>
      <c r="Q287" s="53">
        <f t="shared" si="1842"/>
        <v>0</v>
      </c>
      <c r="R287" s="53">
        <f t="shared" si="1755"/>
        <v>0</v>
      </c>
      <c r="S287" s="53">
        <f t="shared" ref="S287:T287" si="1843">S288</f>
        <v>0</v>
      </c>
      <c r="T287" s="53">
        <f t="shared" si="1843"/>
        <v>0</v>
      </c>
      <c r="U287" s="53">
        <f t="shared" si="536"/>
        <v>0</v>
      </c>
      <c r="V287" s="53">
        <f t="shared" si="1757"/>
        <v>0</v>
      </c>
      <c r="W287" s="53">
        <f t="shared" ref="W287:X287" si="1844">W288</f>
        <v>0</v>
      </c>
      <c r="X287" s="53">
        <f t="shared" si="1844"/>
        <v>0</v>
      </c>
      <c r="Y287" s="53">
        <f t="shared" si="538"/>
        <v>0</v>
      </c>
      <c r="Z287" s="53">
        <f t="shared" ref="Z287:AA287" si="1845">Z288</f>
        <v>0</v>
      </c>
      <c r="AA287" s="53">
        <f t="shared" si="1845"/>
        <v>0</v>
      </c>
      <c r="AB287" s="53">
        <f t="shared" si="540"/>
        <v>0</v>
      </c>
      <c r="AC287" s="53">
        <f t="shared" si="541"/>
        <v>0</v>
      </c>
      <c r="AD287" s="53">
        <f t="shared" ref="AD287:AE287" si="1846">AD288</f>
        <v>0</v>
      </c>
      <c r="AE287" s="53">
        <f t="shared" si="1846"/>
        <v>0</v>
      </c>
      <c r="AF287" s="53">
        <f t="shared" si="1761"/>
        <v>0</v>
      </c>
      <c r="AG287" s="53">
        <f t="shared" ref="AG287:AH287" si="1847">AG288</f>
        <v>0</v>
      </c>
      <c r="AH287" s="53">
        <f t="shared" si="1847"/>
        <v>0</v>
      </c>
      <c r="AI287" s="53">
        <f t="shared" si="544"/>
        <v>0</v>
      </c>
      <c r="AJ287" s="53">
        <f t="shared" si="1763"/>
        <v>0</v>
      </c>
      <c r="AK287" s="53">
        <f t="shared" ref="AK287:AQ287" si="1848">I287-P287-W287-AD287</f>
        <v>0</v>
      </c>
      <c r="AL287" s="53">
        <f t="shared" si="1848"/>
        <v>0</v>
      </c>
      <c r="AM287" s="53">
        <f t="shared" si="1848"/>
        <v>0</v>
      </c>
      <c r="AN287" s="53">
        <f t="shared" si="1848"/>
        <v>0</v>
      </c>
      <c r="AO287" s="53">
        <f t="shared" si="1848"/>
        <v>0</v>
      </c>
      <c r="AP287" s="53">
        <f t="shared" si="1848"/>
        <v>0</v>
      </c>
      <c r="AQ287" s="53">
        <f t="shared" si="1848"/>
        <v>0</v>
      </c>
      <c r="AR287" s="100"/>
      <c r="AS287" s="100"/>
      <c r="AT287" s="100"/>
      <c r="AU287" s="100"/>
      <c r="AV287" s="100"/>
      <c r="AW287" s="100"/>
      <c r="AX287" s="144"/>
      <c r="AY287" s="20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</row>
    <row r="288" spans="1:70" ht="23.25" hidden="1" customHeight="1">
      <c r="A288" s="140">
        <v>2023</v>
      </c>
      <c r="B288" s="103">
        <v>8309</v>
      </c>
      <c r="C288" s="124" t="s">
        <v>63</v>
      </c>
      <c r="D288" s="103">
        <v>5000</v>
      </c>
      <c r="E288" s="103">
        <v>5200</v>
      </c>
      <c r="F288" s="103">
        <v>523</v>
      </c>
      <c r="G288" s="103">
        <v>52301</v>
      </c>
      <c r="H288" s="60" t="str">
        <f>VLOOKUP(G288,COG!$B$2:$C$858,2,FALSE)</f>
        <v>Cámaras fotográficas y de video</v>
      </c>
      <c r="I288" s="61">
        <v>0</v>
      </c>
      <c r="J288" s="61">
        <v>0</v>
      </c>
      <c r="K288" s="61">
        <f t="shared" si="1779"/>
        <v>0</v>
      </c>
      <c r="L288" s="61">
        <v>0</v>
      </c>
      <c r="M288" s="61">
        <v>0</v>
      </c>
      <c r="N288" s="61">
        <f t="shared" si="533"/>
        <v>0</v>
      </c>
      <c r="O288" s="61">
        <f t="shared" si="1776"/>
        <v>0</v>
      </c>
      <c r="P288" s="61">
        <v>0</v>
      </c>
      <c r="Q288" s="61">
        <v>0</v>
      </c>
      <c r="R288" s="61">
        <f t="shared" si="1755"/>
        <v>0</v>
      </c>
      <c r="S288" s="61">
        <v>0</v>
      </c>
      <c r="T288" s="61">
        <v>0</v>
      </c>
      <c r="U288" s="61">
        <f t="shared" si="536"/>
        <v>0</v>
      </c>
      <c r="V288" s="61">
        <f t="shared" si="1757"/>
        <v>0</v>
      </c>
      <c r="W288" s="61">
        <v>0</v>
      </c>
      <c r="X288" s="61">
        <v>0</v>
      </c>
      <c r="Y288" s="61">
        <f t="shared" si="538"/>
        <v>0</v>
      </c>
      <c r="Z288" s="61">
        <v>0</v>
      </c>
      <c r="AA288" s="61">
        <v>0</v>
      </c>
      <c r="AB288" s="61">
        <f t="shared" si="540"/>
        <v>0</v>
      </c>
      <c r="AC288" s="61">
        <f t="shared" si="541"/>
        <v>0</v>
      </c>
      <c r="AD288" s="61">
        <v>0</v>
      </c>
      <c r="AE288" s="61">
        <v>0</v>
      </c>
      <c r="AF288" s="61">
        <f t="shared" si="1761"/>
        <v>0</v>
      </c>
      <c r="AG288" s="61">
        <v>0</v>
      </c>
      <c r="AH288" s="61">
        <v>0</v>
      </c>
      <c r="AI288" s="61">
        <f t="shared" si="544"/>
        <v>0</v>
      </c>
      <c r="AJ288" s="61">
        <f t="shared" si="1763"/>
        <v>0</v>
      </c>
      <c r="AK288" s="61">
        <f t="shared" ref="AK288:AQ288" si="1849">I288-P288-W288-AD288</f>
        <v>0</v>
      </c>
      <c r="AL288" s="61">
        <f t="shared" si="1849"/>
        <v>0</v>
      </c>
      <c r="AM288" s="61">
        <f t="shared" si="1849"/>
        <v>0</v>
      </c>
      <c r="AN288" s="61">
        <f t="shared" si="1849"/>
        <v>0</v>
      </c>
      <c r="AO288" s="61">
        <f t="shared" si="1849"/>
        <v>0</v>
      </c>
      <c r="AP288" s="61">
        <f t="shared" si="1849"/>
        <v>0</v>
      </c>
      <c r="AQ288" s="61">
        <f t="shared" si="1849"/>
        <v>0</v>
      </c>
      <c r="AR288" s="106"/>
      <c r="AS288" s="106"/>
      <c r="AT288" s="106"/>
      <c r="AU288" s="106"/>
      <c r="AV288" s="106"/>
      <c r="AW288" s="106"/>
      <c r="AX288" s="143"/>
      <c r="AY288" s="20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</row>
    <row r="289" spans="1:70" ht="25.5" hidden="1" customHeight="1">
      <c r="A289" s="139">
        <v>2023</v>
      </c>
      <c r="B289" s="97">
        <v>8309</v>
      </c>
      <c r="C289" s="121" t="s">
        <v>63</v>
      </c>
      <c r="D289" s="97">
        <v>5000</v>
      </c>
      <c r="E289" s="97">
        <v>5200</v>
      </c>
      <c r="F289" s="97">
        <v>529</v>
      </c>
      <c r="G289" s="97"/>
      <c r="H289" s="52" t="str">
        <f>VLOOKUP(F289,COG!$B$2:$C$858,2,FALSE)</f>
        <v>Otro mobiliario y equipo educacional y recreativo</v>
      </c>
      <c r="I289" s="53">
        <f t="shared" ref="I289:J289" si="1850">I290</f>
        <v>0</v>
      </c>
      <c r="J289" s="53">
        <f t="shared" si="1850"/>
        <v>0</v>
      </c>
      <c r="K289" s="53">
        <f t="shared" si="1779"/>
        <v>0</v>
      </c>
      <c r="L289" s="53">
        <f t="shared" ref="L289:M289" si="1851">L290</f>
        <v>0</v>
      </c>
      <c r="M289" s="53">
        <f t="shared" si="1851"/>
        <v>0</v>
      </c>
      <c r="N289" s="53">
        <f t="shared" si="533"/>
        <v>0</v>
      </c>
      <c r="O289" s="53">
        <f t="shared" si="1776"/>
        <v>0</v>
      </c>
      <c r="P289" s="53">
        <f t="shared" ref="P289:Q289" si="1852">P290</f>
        <v>0</v>
      </c>
      <c r="Q289" s="53">
        <f t="shared" si="1852"/>
        <v>0</v>
      </c>
      <c r="R289" s="53">
        <f t="shared" si="1755"/>
        <v>0</v>
      </c>
      <c r="S289" s="53">
        <f t="shared" ref="S289:T289" si="1853">S290</f>
        <v>0</v>
      </c>
      <c r="T289" s="53">
        <f t="shared" si="1853"/>
        <v>0</v>
      </c>
      <c r="U289" s="53">
        <f t="shared" si="536"/>
        <v>0</v>
      </c>
      <c r="V289" s="53">
        <f t="shared" si="1757"/>
        <v>0</v>
      </c>
      <c r="W289" s="53">
        <f t="shared" ref="W289:X289" si="1854">W290</f>
        <v>0</v>
      </c>
      <c r="X289" s="53">
        <f t="shared" si="1854"/>
        <v>0</v>
      </c>
      <c r="Y289" s="53">
        <f t="shared" si="538"/>
        <v>0</v>
      </c>
      <c r="Z289" s="53">
        <f t="shared" ref="Z289:AA289" si="1855">Z290</f>
        <v>0</v>
      </c>
      <c r="AA289" s="53">
        <f t="shared" si="1855"/>
        <v>0</v>
      </c>
      <c r="AB289" s="53">
        <f t="shared" si="540"/>
        <v>0</v>
      </c>
      <c r="AC289" s="53">
        <f t="shared" si="541"/>
        <v>0</v>
      </c>
      <c r="AD289" s="53">
        <f t="shared" ref="AD289:AE289" si="1856">AD290</f>
        <v>0</v>
      </c>
      <c r="AE289" s="53">
        <f t="shared" si="1856"/>
        <v>0</v>
      </c>
      <c r="AF289" s="53">
        <f t="shared" si="1761"/>
        <v>0</v>
      </c>
      <c r="AG289" s="53">
        <f t="shared" ref="AG289:AH289" si="1857">AG290</f>
        <v>0</v>
      </c>
      <c r="AH289" s="53">
        <f t="shared" si="1857"/>
        <v>0</v>
      </c>
      <c r="AI289" s="53">
        <f t="shared" si="544"/>
        <v>0</v>
      </c>
      <c r="AJ289" s="53">
        <f t="shared" si="1763"/>
        <v>0</v>
      </c>
      <c r="AK289" s="53">
        <f t="shared" ref="AK289:AQ289" si="1858">I289-P289-W289-AD289</f>
        <v>0</v>
      </c>
      <c r="AL289" s="53">
        <f t="shared" si="1858"/>
        <v>0</v>
      </c>
      <c r="AM289" s="53">
        <f t="shared" si="1858"/>
        <v>0</v>
      </c>
      <c r="AN289" s="53">
        <f t="shared" si="1858"/>
        <v>0</v>
      </c>
      <c r="AO289" s="53">
        <f t="shared" si="1858"/>
        <v>0</v>
      </c>
      <c r="AP289" s="53">
        <f t="shared" si="1858"/>
        <v>0</v>
      </c>
      <c r="AQ289" s="53">
        <f t="shared" si="1858"/>
        <v>0</v>
      </c>
      <c r="AR289" s="100"/>
      <c r="AS289" s="100"/>
      <c r="AT289" s="100"/>
      <c r="AU289" s="100"/>
      <c r="AV289" s="100"/>
      <c r="AW289" s="100"/>
      <c r="AX289" s="144"/>
      <c r="AY289" s="20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</row>
    <row r="290" spans="1:70" ht="24" hidden="1" customHeight="1">
      <c r="A290" s="140">
        <v>2023</v>
      </c>
      <c r="B290" s="103">
        <v>8309</v>
      </c>
      <c r="C290" s="124" t="s">
        <v>63</v>
      </c>
      <c r="D290" s="103">
        <v>5000</v>
      </c>
      <c r="E290" s="103">
        <v>5200</v>
      </c>
      <c r="F290" s="103">
        <v>529</v>
      </c>
      <c r="G290" s="103">
        <v>52901</v>
      </c>
      <c r="H290" s="60" t="str">
        <f>VLOOKUP(G290,COG!$B$2:$C$858,2,FALSE)</f>
        <v>Otro mobiliario y equipo educacional y recreativo</v>
      </c>
      <c r="I290" s="61">
        <v>0</v>
      </c>
      <c r="J290" s="61">
        <v>0</v>
      </c>
      <c r="K290" s="61">
        <f t="shared" si="1779"/>
        <v>0</v>
      </c>
      <c r="L290" s="61">
        <v>0</v>
      </c>
      <c r="M290" s="61">
        <v>0</v>
      </c>
      <c r="N290" s="61">
        <f t="shared" si="533"/>
        <v>0</v>
      </c>
      <c r="O290" s="61">
        <f t="shared" si="1776"/>
        <v>0</v>
      </c>
      <c r="P290" s="61">
        <v>0</v>
      </c>
      <c r="Q290" s="61">
        <v>0</v>
      </c>
      <c r="R290" s="61">
        <f t="shared" si="1755"/>
        <v>0</v>
      </c>
      <c r="S290" s="61">
        <v>0</v>
      </c>
      <c r="T290" s="61">
        <v>0</v>
      </c>
      <c r="U290" s="61">
        <f t="shared" si="536"/>
        <v>0</v>
      </c>
      <c r="V290" s="61">
        <f t="shared" si="1757"/>
        <v>0</v>
      </c>
      <c r="W290" s="61">
        <v>0</v>
      </c>
      <c r="X290" s="61">
        <v>0</v>
      </c>
      <c r="Y290" s="61">
        <f t="shared" si="538"/>
        <v>0</v>
      </c>
      <c r="Z290" s="61">
        <v>0</v>
      </c>
      <c r="AA290" s="61">
        <v>0</v>
      </c>
      <c r="AB290" s="61">
        <f t="shared" si="540"/>
        <v>0</v>
      </c>
      <c r="AC290" s="61">
        <f t="shared" si="541"/>
        <v>0</v>
      </c>
      <c r="AD290" s="61">
        <v>0</v>
      </c>
      <c r="AE290" s="61">
        <v>0</v>
      </c>
      <c r="AF290" s="61">
        <f t="shared" si="1761"/>
        <v>0</v>
      </c>
      <c r="AG290" s="61">
        <v>0</v>
      </c>
      <c r="AH290" s="61">
        <v>0</v>
      </c>
      <c r="AI290" s="61">
        <f t="shared" si="544"/>
        <v>0</v>
      </c>
      <c r="AJ290" s="61">
        <f t="shared" si="1763"/>
        <v>0</v>
      </c>
      <c r="AK290" s="61">
        <f t="shared" ref="AK290:AQ290" si="1859">I290-P290-W290-AD290</f>
        <v>0</v>
      </c>
      <c r="AL290" s="61">
        <f t="shared" si="1859"/>
        <v>0</v>
      </c>
      <c r="AM290" s="61">
        <f t="shared" si="1859"/>
        <v>0</v>
      </c>
      <c r="AN290" s="61">
        <f t="shared" si="1859"/>
        <v>0</v>
      </c>
      <c r="AO290" s="61">
        <f t="shared" si="1859"/>
        <v>0</v>
      </c>
      <c r="AP290" s="61">
        <f t="shared" si="1859"/>
        <v>0</v>
      </c>
      <c r="AQ290" s="61">
        <f t="shared" si="1859"/>
        <v>0</v>
      </c>
      <c r="AR290" s="106"/>
      <c r="AS290" s="106"/>
      <c r="AT290" s="106"/>
      <c r="AU290" s="106"/>
      <c r="AV290" s="106"/>
      <c r="AW290" s="106"/>
      <c r="AX290" s="143"/>
      <c r="AY290" s="20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</row>
    <row r="291" spans="1:70" ht="23.25" hidden="1" customHeight="1">
      <c r="A291" s="138">
        <v>2023</v>
      </c>
      <c r="B291" s="90">
        <v>8309</v>
      </c>
      <c r="C291" s="117" t="s">
        <v>63</v>
      </c>
      <c r="D291" s="90">
        <v>5000</v>
      </c>
      <c r="E291" s="90">
        <v>5300</v>
      </c>
      <c r="F291" s="90"/>
      <c r="G291" s="90"/>
      <c r="H291" s="45" t="str">
        <f>VLOOKUP(E291,COG!$B$2:$C$858,2,FALSE)</f>
        <v>Equipo e instrumental médico y de laboratorio</v>
      </c>
      <c r="I291" s="46">
        <f t="shared" ref="I291:J291" si="1860">I292+I294</f>
        <v>0</v>
      </c>
      <c r="J291" s="46">
        <f t="shared" si="1860"/>
        <v>0</v>
      </c>
      <c r="K291" s="46">
        <f t="shared" si="1779"/>
        <v>0</v>
      </c>
      <c r="L291" s="46">
        <f t="shared" ref="L291:M291" si="1861">L292+L294</f>
        <v>0</v>
      </c>
      <c r="M291" s="46">
        <f t="shared" si="1861"/>
        <v>0</v>
      </c>
      <c r="N291" s="119">
        <f t="shared" si="533"/>
        <v>0</v>
      </c>
      <c r="O291" s="119">
        <f t="shared" si="1776"/>
        <v>0</v>
      </c>
      <c r="P291" s="46">
        <f t="shared" ref="P291:Q291" si="1862">P292+P294</f>
        <v>0</v>
      </c>
      <c r="Q291" s="46">
        <f t="shared" si="1862"/>
        <v>0</v>
      </c>
      <c r="R291" s="119">
        <f t="shared" si="1755"/>
        <v>0</v>
      </c>
      <c r="S291" s="46">
        <f t="shared" ref="S291:T291" si="1863">S292+S294</f>
        <v>0</v>
      </c>
      <c r="T291" s="46">
        <f t="shared" si="1863"/>
        <v>0</v>
      </c>
      <c r="U291" s="119">
        <f t="shared" si="536"/>
        <v>0</v>
      </c>
      <c r="V291" s="119">
        <f t="shared" si="1757"/>
        <v>0</v>
      </c>
      <c r="W291" s="46">
        <f t="shared" ref="W291:X291" si="1864">W292+W294</f>
        <v>0</v>
      </c>
      <c r="X291" s="46">
        <f t="shared" si="1864"/>
        <v>0</v>
      </c>
      <c r="Y291" s="119">
        <f t="shared" si="538"/>
        <v>0</v>
      </c>
      <c r="Z291" s="46">
        <f t="shared" ref="Z291:AA291" si="1865">Z292+Z294</f>
        <v>0</v>
      </c>
      <c r="AA291" s="46">
        <f t="shared" si="1865"/>
        <v>0</v>
      </c>
      <c r="AB291" s="119">
        <f t="shared" si="540"/>
        <v>0</v>
      </c>
      <c r="AC291" s="119">
        <f t="shared" si="541"/>
        <v>0</v>
      </c>
      <c r="AD291" s="46">
        <f t="shared" ref="AD291:AE291" si="1866">AD292+AD294</f>
        <v>0</v>
      </c>
      <c r="AE291" s="46">
        <f t="shared" si="1866"/>
        <v>0</v>
      </c>
      <c r="AF291" s="119">
        <f t="shared" si="1761"/>
        <v>0</v>
      </c>
      <c r="AG291" s="46">
        <f t="shared" ref="AG291:AH291" si="1867">AG292+AG294</f>
        <v>0</v>
      </c>
      <c r="AH291" s="46">
        <f t="shared" si="1867"/>
        <v>0</v>
      </c>
      <c r="AI291" s="119">
        <f t="shared" si="544"/>
        <v>0</v>
      </c>
      <c r="AJ291" s="119">
        <f t="shared" si="1763"/>
        <v>0</v>
      </c>
      <c r="AK291" s="46">
        <f t="shared" ref="AK291:AL291" si="1868">AK292+AK294</f>
        <v>0</v>
      </c>
      <c r="AL291" s="46">
        <f t="shared" si="1868"/>
        <v>0</v>
      </c>
      <c r="AM291" s="119">
        <f>K291-R291-Y291-AF291</f>
        <v>0</v>
      </c>
      <c r="AN291" s="46">
        <f t="shared" ref="AN291:AO291" si="1869">AN292+AN294</f>
        <v>0</v>
      </c>
      <c r="AO291" s="46">
        <f t="shared" si="1869"/>
        <v>0</v>
      </c>
      <c r="AP291" s="119">
        <f t="shared" ref="AP291:AQ291" si="1870">N291-U291-AB291-AI291</f>
        <v>0</v>
      </c>
      <c r="AQ291" s="119">
        <f t="shared" si="1870"/>
        <v>0</v>
      </c>
      <c r="AR291" s="94"/>
      <c r="AS291" s="94"/>
      <c r="AT291" s="94"/>
      <c r="AU291" s="94"/>
      <c r="AV291" s="94"/>
      <c r="AW291" s="94"/>
      <c r="AX291" s="145"/>
      <c r="AY291" s="20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</row>
    <row r="292" spans="1:70" ht="23.25" hidden="1" customHeight="1">
      <c r="A292" s="139">
        <v>2023</v>
      </c>
      <c r="B292" s="97">
        <v>8309</v>
      </c>
      <c r="C292" s="121" t="s">
        <v>63</v>
      </c>
      <c r="D292" s="97">
        <v>5000</v>
      </c>
      <c r="E292" s="97">
        <v>5300</v>
      </c>
      <c r="F292" s="97">
        <v>531</v>
      </c>
      <c r="G292" s="97"/>
      <c r="H292" s="52" t="str">
        <f>VLOOKUP(F292,COG!$B$2:$C$858,2,FALSE)</f>
        <v>Equipo médico y de laboratorio</v>
      </c>
      <c r="I292" s="53">
        <f t="shared" ref="I292:J292" si="1871">I293</f>
        <v>0</v>
      </c>
      <c r="J292" s="53">
        <f t="shared" si="1871"/>
        <v>0</v>
      </c>
      <c r="K292" s="53">
        <f t="shared" si="1779"/>
        <v>0</v>
      </c>
      <c r="L292" s="53">
        <f t="shared" ref="L292:M292" si="1872">L293</f>
        <v>0</v>
      </c>
      <c r="M292" s="53">
        <f t="shared" si="1872"/>
        <v>0</v>
      </c>
      <c r="N292" s="53">
        <f t="shared" si="533"/>
        <v>0</v>
      </c>
      <c r="O292" s="53">
        <f t="shared" si="1776"/>
        <v>0</v>
      </c>
      <c r="P292" s="53">
        <f t="shared" ref="P292:Q292" si="1873">P293</f>
        <v>0</v>
      </c>
      <c r="Q292" s="53">
        <f t="shared" si="1873"/>
        <v>0</v>
      </c>
      <c r="R292" s="53">
        <f t="shared" si="1755"/>
        <v>0</v>
      </c>
      <c r="S292" s="53">
        <f t="shared" ref="S292:T292" si="1874">S293</f>
        <v>0</v>
      </c>
      <c r="T292" s="53">
        <f t="shared" si="1874"/>
        <v>0</v>
      </c>
      <c r="U292" s="53">
        <f t="shared" si="536"/>
        <v>0</v>
      </c>
      <c r="V292" s="53">
        <f t="shared" si="1757"/>
        <v>0</v>
      </c>
      <c r="W292" s="53">
        <f t="shared" ref="W292:X292" si="1875">W293</f>
        <v>0</v>
      </c>
      <c r="X292" s="53">
        <f t="shared" si="1875"/>
        <v>0</v>
      </c>
      <c r="Y292" s="53">
        <f t="shared" si="538"/>
        <v>0</v>
      </c>
      <c r="Z292" s="53">
        <f t="shared" ref="Z292:AA292" si="1876">Z293</f>
        <v>0</v>
      </c>
      <c r="AA292" s="53">
        <f t="shared" si="1876"/>
        <v>0</v>
      </c>
      <c r="AB292" s="53">
        <f t="shared" si="540"/>
        <v>0</v>
      </c>
      <c r="AC292" s="53">
        <f t="shared" si="541"/>
        <v>0</v>
      </c>
      <c r="AD292" s="53">
        <f t="shared" ref="AD292:AE292" si="1877">AD293</f>
        <v>0</v>
      </c>
      <c r="AE292" s="53">
        <f t="shared" si="1877"/>
        <v>0</v>
      </c>
      <c r="AF292" s="53">
        <f t="shared" si="1761"/>
        <v>0</v>
      </c>
      <c r="AG292" s="53">
        <f t="shared" ref="AG292:AH292" si="1878">AG293</f>
        <v>0</v>
      </c>
      <c r="AH292" s="53">
        <f t="shared" si="1878"/>
        <v>0</v>
      </c>
      <c r="AI292" s="53">
        <f t="shared" si="544"/>
        <v>0</v>
      </c>
      <c r="AJ292" s="53">
        <f t="shared" si="1763"/>
        <v>0</v>
      </c>
      <c r="AK292" s="53">
        <f t="shared" ref="AK292:AQ292" si="1879">I292-P292-W292-AD292</f>
        <v>0</v>
      </c>
      <c r="AL292" s="53">
        <f t="shared" si="1879"/>
        <v>0</v>
      </c>
      <c r="AM292" s="53">
        <f t="shared" si="1879"/>
        <v>0</v>
      </c>
      <c r="AN292" s="53">
        <f t="shared" si="1879"/>
        <v>0</v>
      </c>
      <c r="AO292" s="53">
        <f t="shared" si="1879"/>
        <v>0</v>
      </c>
      <c r="AP292" s="53">
        <f t="shared" si="1879"/>
        <v>0</v>
      </c>
      <c r="AQ292" s="53">
        <f t="shared" si="1879"/>
        <v>0</v>
      </c>
      <c r="AR292" s="100"/>
      <c r="AS292" s="100"/>
      <c r="AT292" s="100"/>
      <c r="AU292" s="100"/>
      <c r="AV292" s="100"/>
      <c r="AW292" s="100"/>
      <c r="AX292" s="144"/>
      <c r="AY292" s="20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</row>
    <row r="293" spans="1:70" ht="23.25" hidden="1" customHeight="1">
      <c r="A293" s="140">
        <v>2023</v>
      </c>
      <c r="B293" s="103">
        <v>8309</v>
      </c>
      <c r="C293" s="124" t="s">
        <v>63</v>
      </c>
      <c r="D293" s="103">
        <v>5000</v>
      </c>
      <c r="E293" s="103">
        <v>5300</v>
      </c>
      <c r="F293" s="103">
        <v>531</v>
      </c>
      <c r="G293" s="103">
        <v>53101</v>
      </c>
      <c r="H293" s="60" t="str">
        <f>VLOOKUP(G293,COG!$B$2:$C$858,2,FALSE)</f>
        <v>Equipo médico y de laboratorio</v>
      </c>
      <c r="I293" s="61">
        <v>0</v>
      </c>
      <c r="J293" s="61">
        <v>0</v>
      </c>
      <c r="K293" s="61">
        <f t="shared" si="1779"/>
        <v>0</v>
      </c>
      <c r="L293" s="61">
        <v>0</v>
      </c>
      <c r="M293" s="61">
        <v>0</v>
      </c>
      <c r="N293" s="61">
        <f t="shared" si="533"/>
        <v>0</v>
      </c>
      <c r="O293" s="61">
        <f t="shared" si="1776"/>
        <v>0</v>
      </c>
      <c r="P293" s="61">
        <v>0</v>
      </c>
      <c r="Q293" s="61">
        <v>0</v>
      </c>
      <c r="R293" s="61">
        <f t="shared" si="1755"/>
        <v>0</v>
      </c>
      <c r="S293" s="61">
        <v>0</v>
      </c>
      <c r="T293" s="61">
        <v>0</v>
      </c>
      <c r="U293" s="61">
        <f t="shared" si="536"/>
        <v>0</v>
      </c>
      <c r="V293" s="61">
        <f t="shared" si="1757"/>
        <v>0</v>
      </c>
      <c r="W293" s="61">
        <v>0</v>
      </c>
      <c r="X293" s="61">
        <v>0</v>
      </c>
      <c r="Y293" s="61">
        <f t="shared" si="538"/>
        <v>0</v>
      </c>
      <c r="Z293" s="61">
        <v>0</v>
      </c>
      <c r="AA293" s="61">
        <v>0</v>
      </c>
      <c r="AB293" s="61">
        <f t="shared" si="540"/>
        <v>0</v>
      </c>
      <c r="AC293" s="61">
        <f t="shared" si="541"/>
        <v>0</v>
      </c>
      <c r="AD293" s="61">
        <v>0</v>
      </c>
      <c r="AE293" s="61">
        <v>0</v>
      </c>
      <c r="AF293" s="61">
        <f t="shared" si="1761"/>
        <v>0</v>
      </c>
      <c r="AG293" s="61">
        <v>0</v>
      </c>
      <c r="AH293" s="61">
        <v>0</v>
      </c>
      <c r="AI293" s="61">
        <f t="shared" si="544"/>
        <v>0</v>
      </c>
      <c r="AJ293" s="61">
        <f t="shared" si="1763"/>
        <v>0</v>
      </c>
      <c r="AK293" s="61">
        <f t="shared" ref="AK293:AQ293" si="1880">I293-P293-W293-AD293</f>
        <v>0</v>
      </c>
      <c r="AL293" s="61">
        <f t="shared" si="1880"/>
        <v>0</v>
      </c>
      <c r="AM293" s="61">
        <f t="shared" si="1880"/>
        <v>0</v>
      </c>
      <c r="AN293" s="61">
        <f t="shared" si="1880"/>
        <v>0</v>
      </c>
      <c r="AO293" s="61">
        <f t="shared" si="1880"/>
        <v>0</v>
      </c>
      <c r="AP293" s="61">
        <f t="shared" si="1880"/>
        <v>0</v>
      </c>
      <c r="AQ293" s="61">
        <f t="shared" si="1880"/>
        <v>0</v>
      </c>
      <c r="AR293" s="106"/>
      <c r="AS293" s="106"/>
      <c r="AT293" s="106"/>
      <c r="AU293" s="106"/>
      <c r="AV293" s="106"/>
      <c r="AW293" s="106"/>
      <c r="AX293" s="143"/>
      <c r="AY293" s="20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</row>
    <row r="294" spans="1:70" ht="23.25" hidden="1" customHeight="1">
      <c r="A294" s="139">
        <v>2023</v>
      </c>
      <c r="B294" s="97">
        <v>8309</v>
      </c>
      <c r="C294" s="121" t="s">
        <v>63</v>
      </c>
      <c r="D294" s="97">
        <v>5000</v>
      </c>
      <c r="E294" s="97">
        <v>5300</v>
      </c>
      <c r="F294" s="97">
        <v>532</v>
      </c>
      <c r="G294" s="97"/>
      <c r="H294" s="52" t="str">
        <f>VLOOKUP(F294,COG!$B$2:$C$858,2,FALSE)</f>
        <v>Instrumental médico y de laboratorio.</v>
      </c>
      <c r="I294" s="53">
        <f t="shared" ref="I294:J294" si="1881">I295</f>
        <v>0</v>
      </c>
      <c r="J294" s="53">
        <f t="shared" si="1881"/>
        <v>0</v>
      </c>
      <c r="K294" s="53">
        <f t="shared" si="1779"/>
        <v>0</v>
      </c>
      <c r="L294" s="53">
        <f t="shared" ref="L294:M294" si="1882">L295</f>
        <v>0</v>
      </c>
      <c r="M294" s="53">
        <f t="shared" si="1882"/>
        <v>0</v>
      </c>
      <c r="N294" s="53">
        <f t="shared" si="533"/>
        <v>0</v>
      </c>
      <c r="O294" s="53">
        <f t="shared" si="1776"/>
        <v>0</v>
      </c>
      <c r="P294" s="53">
        <f t="shared" ref="P294:Q294" si="1883">P295</f>
        <v>0</v>
      </c>
      <c r="Q294" s="53">
        <f t="shared" si="1883"/>
        <v>0</v>
      </c>
      <c r="R294" s="53">
        <f t="shared" si="1755"/>
        <v>0</v>
      </c>
      <c r="S294" s="53">
        <f t="shared" ref="S294:T294" si="1884">S295</f>
        <v>0</v>
      </c>
      <c r="T294" s="53">
        <f t="shared" si="1884"/>
        <v>0</v>
      </c>
      <c r="U294" s="53">
        <f t="shared" si="536"/>
        <v>0</v>
      </c>
      <c r="V294" s="53">
        <f t="shared" si="1757"/>
        <v>0</v>
      </c>
      <c r="W294" s="53">
        <f t="shared" ref="W294:X294" si="1885">W295</f>
        <v>0</v>
      </c>
      <c r="X294" s="53">
        <f t="shared" si="1885"/>
        <v>0</v>
      </c>
      <c r="Y294" s="53">
        <f t="shared" si="538"/>
        <v>0</v>
      </c>
      <c r="Z294" s="53">
        <f t="shared" ref="Z294:AA294" si="1886">Z295</f>
        <v>0</v>
      </c>
      <c r="AA294" s="53">
        <f t="shared" si="1886"/>
        <v>0</v>
      </c>
      <c r="AB294" s="53">
        <f t="shared" si="540"/>
        <v>0</v>
      </c>
      <c r="AC294" s="53">
        <f t="shared" si="541"/>
        <v>0</v>
      </c>
      <c r="AD294" s="53">
        <f t="shared" ref="AD294:AE294" si="1887">AD295</f>
        <v>0</v>
      </c>
      <c r="AE294" s="53">
        <f t="shared" si="1887"/>
        <v>0</v>
      </c>
      <c r="AF294" s="53">
        <f t="shared" si="1761"/>
        <v>0</v>
      </c>
      <c r="AG294" s="53">
        <f t="shared" ref="AG294:AH294" si="1888">AG295</f>
        <v>0</v>
      </c>
      <c r="AH294" s="53">
        <f t="shared" si="1888"/>
        <v>0</v>
      </c>
      <c r="AI294" s="53">
        <f t="shared" si="544"/>
        <v>0</v>
      </c>
      <c r="AJ294" s="53">
        <f t="shared" si="1763"/>
        <v>0</v>
      </c>
      <c r="AK294" s="53">
        <f t="shared" ref="AK294:AQ294" si="1889">I294-P294-W294-AD294</f>
        <v>0</v>
      </c>
      <c r="AL294" s="53">
        <f t="shared" si="1889"/>
        <v>0</v>
      </c>
      <c r="AM294" s="53">
        <f t="shared" si="1889"/>
        <v>0</v>
      </c>
      <c r="AN294" s="53">
        <f t="shared" si="1889"/>
        <v>0</v>
      </c>
      <c r="AO294" s="53">
        <f t="shared" si="1889"/>
        <v>0</v>
      </c>
      <c r="AP294" s="53">
        <f t="shared" si="1889"/>
        <v>0</v>
      </c>
      <c r="AQ294" s="53">
        <f t="shared" si="1889"/>
        <v>0</v>
      </c>
      <c r="AR294" s="100"/>
      <c r="AS294" s="100"/>
      <c r="AT294" s="100"/>
      <c r="AU294" s="100"/>
      <c r="AV294" s="100"/>
      <c r="AW294" s="100"/>
      <c r="AX294" s="144"/>
      <c r="AY294" s="20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</row>
    <row r="295" spans="1:70" ht="23.25" hidden="1" customHeight="1">
      <c r="A295" s="140">
        <v>2023</v>
      </c>
      <c r="B295" s="103">
        <v>8309</v>
      </c>
      <c r="C295" s="124" t="s">
        <v>63</v>
      </c>
      <c r="D295" s="103">
        <v>5000</v>
      </c>
      <c r="E295" s="103">
        <v>5300</v>
      </c>
      <c r="F295" s="103">
        <v>532</v>
      </c>
      <c r="G295" s="103">
        <v>53201</v>
      </c>
      <c r="H295" s="60" t="str">
        <f>VLOOKUP(G295,COG!$B$2:$C$858,2,FALSE)</f>
        <v>Instrumental médico y de laboratorio</v>
      </c>
      <c r="I295" s="61">
        <v>0</v>
      </c>
      <c r="J295" s="61">
        <v>0</v>
      </c>
      <c r="K295" s="61">
        <f t="shared" si="1779"/>
        <v>0</v>
      </c>
      <c r="L295" s="61">
        <v>0</v>
      </c>
      <c r="M295" s="61">
        <v>0</v>
      </c>
      <c r="N295" s="61">
        <f t="shared" si="533"/>
        <v>0</v>
      </c>
      <c r="O295" s="61">
        <f t="shared" si="1776"/>
        <v>0</v>
      </c>
      <c r="P295" s="61">
        <v>0</v>
      </c>
      <c r="Q295" s="61">
        <v>0</v>
      </c>
      <c r="R295" s="61">
        <f t="shared" si="1755"/>
        <v>0</v>
      </c>
      <c r="S295" s="61">
        <v>0</v>
      </c>
      <c r="T295" s="61">
        <v>0</v>
      </c>
      <c r="U295" s="61">
        <f t="shared" si="536"/>
        <v>0</v>
      </c>
      <c r="V295" s="61">
        <f t="shared" si="1757"/>
        <v>0</v>
      </c>
      <c r="W295" s="61">
        <v>0</v>
      </c>
      <c r="X295" s="61">
        <v>0</v>
      </c>
      <c r="Y295" s="61">
        <f t="shared" si="538"/>
        <v>0</v>
      </c>
      <c r="Z295" s="61">
        <v>0</v>
      </c>
      <c r="AA295" s="61">
        <v>0</v>
      </c>
      <c r="AB295" s="61">
        <f t="shared" si="540"/>
        <v>0</v>
      </c>
      <c r="AC295" s="61">
        <f t="shared" si="541"/>
        <v>0</v>
      </c>
      <c r="AD295" s="61">
        <v>0</v>
      </c>
      <c r="AE295" s="61">
        <v>0</v>
      </c>
      <c r="AF295" s="61">
        <f t="shared" si="1761"/>
        <v>0</v>
      </c>
      <c r="AG295" s="61">
        <v>0</v>
      </c>
      <c r="AH295" s="61">
        <v>0</v>
      </c>
      <c r="AI295" s="61">
        <f t="shared" si="544"/>
        <v>0</v>
      </c>
      <c r="AJ295" s="61">
        <f t="shared" si="1763"/>
        <v>0</v>
      </c>
      <c r="AK295" s="61">
        <f t="shared" ref="AK295:AQ295" si="1890">I295-P295-W295-AD295</f>
        <v>0</v>
      </c>
      <c r="AL295" s="61">
        <f t="shared" si="1890"/>
        <v>0</v>
      </c>
      <c r="AM295" s="61">
        <f t="shared" si="1890"/>
        <v>0</v>
      </c>
      <c r="AN295" s="61">
        <f t="shared" si="1890"/>
        <v>0</v>
      </c>
      <c r="AO295" s="61">
        <f t="shared" si="1890"/>
        <v>0</v>
      </c>
      <c r="AP295" s="61">
        <f t="shared" si="1890"/>
        <v>0</v>
      </c>
      <c r="AQ295" s="61">
        <f t="shared" si="1890"/>
        <v>0</v>
      </c>
      <c r="AR295" s="106"/>
      <c r="AS295" s="106"/>
      <c r="AT295" s="106"/>
      <c r="AU295" s="106"/>
      <c r="AV295" s="106"/>
      <c r="AW295" s="106"/>
      <c r="AX295" s="143"/>
      <c r="AY295" s="20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</row>
    <row r="296" spans="1:70" ht="23.25" hidden="1" customHeight="1">
      <c r="A296" s="138">
        <v>2023</v>
      </c>
      <c r="B296" s="90">
        <v>8309</v>
      </c>
      <c r="C296" s="117" t="s">
        <v>63</v>
      </c>
      <c r="D296" s="90">
        <v>5000</v>
      </c>
      <c r="E296" s="90">
        <v>5400</v>
      </c>
      <c r="F296" s="90"/>
      <c r="G296" s="90"/>
      <c r="H296" s="45" t="str">
        <f>VLOOKUP(E296,COG!$B$2:$C$858,2,FALSE)</f>
        <v>Vehículos y equipo de transporte</v>
      </c>
      <c r="I296" s="46">
        <f t="shared" ref="I296:J296" si="1891">I297</f>
        <v>0</v>
      </c>
      <c r="J296" s="46">
        <f t="shared" si="1891"/>
        <v>0</v>
      </c>
      <c r="K296" s="119">
        <f t="shared" si="1779"/>
        <v>0</v>
      </c>
      <c r="L296" s="46">
        <f t="shared" ref="L296:M296" si="1892">L297</f>
        <v>0</v>
      </c>
      <c r="M296" s="46">
        <f t="shared" si="1892"/>
        <v>0</v>
      </c>
      <c r="N296" s="119">
        <f t="shared" si="533"/>
        <v>0</v>
      </c>
      <c r="O296" s="119">
        <f t="shared" si="1776"/>
        <v>0</v>
      </c>
      <c r="P296" s="46">
        <f t="shared" ref="P296:Q296" si="1893">P297</f>
        <v>0</v>
      </c>
      <c r="Q296" s="46">
        <f t="shared" si="1893"/>
        <v>0</v>
      </c>
      <c r="R296" s="119">
        <f t="shared" si="1755"/>
        <v>0</v>
      </c>
      <c r="S296" s="46">
        <f t="shared" ref="S296:T296" si="1894">S297</f>
        <v>0</v>
      </c>
      <c r="T296" s="46">
        <f t="shared" si="1894"/>
        <v>0</v>
      </c>
      <c r="U296" s="119">
        <f t="shared" si="536"/>
        <v>0</v>
      </c>
      <c r="V296" s="119">
        <f t="shared" si="1757"/>
        <v>0</v>
      </c>
      <c r="W296" s="46">
        <f t="shared" ref="W296:X296" si="1895">W297</f>
        <v>0</v>
      </c>
      <c r="X296" s="46">
        <f t="shared" si="1895"/>
        <v>0</v>
      </c>
      <c r="Y296" s="119">
        <f t="shared" si="538"/>
        <v>0</v>
      </c>
      <c r="Z296" s="46">
        <f t="shared" ref="Z296:AA296" si="1896">Z297</f>
        <v>0</v>
      </c>
      <c r="AA296" s="46">
        <f t="shared" si="1896"/>
        <v>0</v>
      </c>
      <c r="AB296" s="119">
        <f t="shared" si="540"/>
        <v>0</v>
      </c>
      <c r="AC296" s="119">
        <f t="shared" si="541"/>
        <v>0</v>
      </c>
      <c r="AD296" s="46">
        <f t="shared" ref="AD296:AE296" si="1897">AD297</f>
        <v>0</v>
      </c>
      <c r="AE296" s="46">
        <f t="shared" si="1897"/>
        <v>0</v>
      </c>
      <c r="AF296" s="119">
        <f t="shared" si="1761"/>
        <v>0</v>
      </c>
      <c r="AG296" s="46">
        <f t="shared" ref="AG296:AH296" si="1898">AG297</f>
        <v>0</v>
      </c>
      <c r="AH296" s="46">
        <f t="shared" si="1898"/>
        <v>0</v>
      </c>
      <c r="AI296" s="119">
        <f t="shared" si="544"/>
        <v>0</v>
      </c>
      <c r="AJ296" s="119">
        <f t="shared" si="1763"/>
        <v>0</v>
      </c>
      <c r="AK296" s="46">
        <f t="shared" ref="AK296:AL296" si="1899">AK297</f>
        <v>0</v>
      </c>
      <c r="AL296" s="46">
        <f t="shared" si="1899"/>
        <v>0</v>
      </c>
      <c r="AM296" s="119">
        <f>K296-R296-Y296-AF296</f>
        <v>0</v>
      </c>
      <c r="AN296" s="46">
        <f t="shared" ref="AN296:AO296" si="1900">AN297</f>
        <v>0</v>
      </c>
      <c r="AO296" s="46">
        <f t="shared" si="1900"/>
        <v>0</v>
      </c>
      <c r="AP296" s="119">
        <f t="shared" ref="AP296:AQ296" si="1901">N296-U296-AB296-AI296</f>
        <v>0</v>
      </c>
      <c r="AQ296" s="119">
        <f t="shared" si="1901"/>
        <v>0</v>
      </c>
      <c r="AR296" s="94"/>
      <c r="AS296" s="94"/>
      <c r="AT296" s="94"/>
      <c r="AU296" s="94"/>
      <c r="AV296" s="94"/>
      <c r="AW296" s="94"/>
      <c r="AX296" s="145"/>
      <c r="AY296" s="20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</row>
    <row r="297" spans="1:70" ht="23.25" hidden="1" customHeight="1">
      <c r="A297" s="139">
        <v>2023</v>
      </c>
      <c r="B297" s="97">
        <v>8309</v>
      </c>
      <c r="C297" s="121" t="s">
        <v>63</v>
      </c>
      <c r="D297" s="97">
        <v>5000</v>
      </c>
      <c r="E297" s="97">
        <v>5400</v>
      </c>
      <c r="F297" s="97">
        <v>541</v>
      </c>
      <c r="G297" s="97"/>
      <c r="H297" s="52" t="str">
        <f>VLOOKUP(F297,COG!$B$2:$C$858,2,FALSE)</f>
        <v>Vehículos y equipo terrestre</v>
      </c>
      <c r="I297" s="53">
        <f t="shared" ref="I297:J297" si="1902">I298</f>
        <v>0</v>
      </c>
      <c r="J297" s="53">
        <f t="shared" si="1902"/>
        <v>0</v>
      </c>
      <c r="K297" s="53">
        <f t="shared" si="1779"/>
        <v>0</v>
      </c>
      <c r="L297" s="53">
        <f t="shared" ref="L297:M297" si="1903">L298</f>
        <v>0</v>
      </c>
      <c r="M297" s="53">
        <f t="shared" si="1903"/>
        <v>0</v>
      </c>
      <c r="N297" s="53">
        <f t="shared" si="533"/>
        <v>0</v>
      </c>
      <c r="O297" s="53">
        <f t="shared" si="1776"/>
        <v>0</v>
      </c>
      <c r="P297" s="53">
        <f t="shared" ref="P297:Q297" si="1904">P298</f>
        <v>0</v>
      </c>
      <c r="Q297" s="53">
        <f t="shared" si="1904"/>
        <v>0</v>
      </c>
      <c r="R297" s="53">
        <f t="shared" si="1755"/>
        <v>0</v>
      </c>
      <c r="S297" s="53">
        <f t="shared" ref="S297:T297" si="1905">S298</f>
        <v>0</v>
      </c>
      <c r="T297" s="53">
        <f t="shared" si="1905"/>
        <v>0</v>
      </c>
      <c r="U297" s="53">
        <f t="shared" si="536"/>
        <v>0</v>
      </c>
      <c r="V297" s="53">
        <f t="shared" si="1757"/>
        <v>0</v>
      </c>
      <c r="W297" s="53">
        <f t="shared" ref="W297:X297" si="1906">W298</f>
        <v>0</v>
      </c>
      <c r="X297" s="53">
        <f t="shared" si="1906"/>
        <v>0</v>
      </c>
      <c r="Y297" s="53">
        <f t="shared" si="538"/>
        <v>0</v>
      </c>
      <c r="Z297" s="53">
        <f t="shared" ref="Z297:AA297" si="1907">Z298</f>
        <v>0</v>
      </c>
      <c r="AA297" s="53">
        <f t="shared" si="1907"/>
        <v>0</v>
      </c>
      <c r="AB297" s="53">
        <f t="shared" si="540"/>
        <v>0</v>
      </c>
      <c r="AC297" s="53">
        <f t="shared" si="541"/>
        <v>0</v>
      </c>
      <c r="AD297" s="53">
        <f t="shared" ref="AD297:AE297" si="1908">AD298</f>
        <v>0</v>
      </c>
      <c r="AE297" s="53">
        <f t="shared" si="1908"/>
        <v>0</v>
      </c>
      <c r="AF297" s="53">
        <f t="shared" si="1761"/>
        <v>0</v>
      </c>
      <c r="AG297" s="53">
        <f t="shared" ref="AG297:AH297" si="1909">AG298</f>
        <v>0</v>
      </c>
      <c r="AH297" s="53">
        <f t="shared" si="1909"/>
        <v>0</v>
      </c>
      <c r="AI297" s="53">
        <f t="shared" si="544"/>
        <v>0</v>
      </c>
      <c r="AJ297" s="53">
        <f t="shared" si="1763"/>
        <v>0</v>
      </c>
      <c r="AK297" s="53">
        <f t="shared" ref="AK297:AQ297" si="1910">I297-P297-W297-AD297</f>
        <v>0</v>
      </c>
      <c r="AL297" s="53">
        <f t="shared" si="1910"/>
        <v>0</v>
      </c>
      <c r="AM297" s="53">
        <f t="shared" si="1910"/>
        <v>0</v>
      </c>
      <c r="AN297" s="53">
        <f t="shared" si="1910"/>
        <v>0</v>
      </c>
      <c r="AO297" s="53">
        <f t="shared" si="1910"/>
        <v>0</v>
      </c>
      <c r="AP297" s="53">
        <f t="shared" si="1910"/>
        <v>0</v>
      </c>
      <c r="AQ297" s="53">
        <f t="shared" si="1910"/>
        <v>0</v>
      </c>
      <c r="AR297" s="100"/>
      <c r="AS297" s="100"/>
      <c r="AT297" s="100"/>
      <c r="AU297" s="100"/>
      <c r="AV297" s="100"/>
      <c r="AW297" s="100"/>
      <c r="AX297" s="144"/>
      <c r="AY297" s="20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</row>
    <row r="298" spans="1:70" ht="27" hidden="1" customHeight="1">
      <c r="A298" s="140">
        <v>2023</v>
      </c>
      <c r="B298" s="103">
        <v>8309</v>
      </c>
      <c r="C298" s="124" t="s">
        <v>63</v>
      </c>
      <c r="D298" s="103">
        <v>5000</v>
      </c>
      <c r="E298" s="103">
        <v>5400</v>
      </c>
      <c r="F298" s="103">
        <v>541</v>
      </c>
      <c r="G298" s="103">
        <v>54103</v>
      </c>
      <c r="H298" s="60" t="str">
        <f>VLOOKUP(G298,COG!$B$2:$C$858,2,FALSE)</f>
        <v>Vehículos y equipo terrestres, destinados a servicios públicos y
la operación de programas públicos</v>
      </c>
      <c r="I298" s="61">
        <v>0</v>
      </c>
      <c r="J298" s="61">
        <v>0</v>
      </c>
      <c r="K298" s="61">
        <f t="shared" si="1779"/>
        <v>0</v>
      </c>
      <c r="L298" s="61">
        <v>0</v>
      </c>
      <c r="M298" s="61">
        <v>0</v>
      </c>
      <c r="N298" s="61">
        <f t="shared" si="533"/>
        <v>0</v>
      </c>
      <c r="O298" s="61">
        <f t="shared" si="1776"/>
        <v>0</v>
      </c>
      <c r="P298" s="61">
        <v>0</v>
      </c>
      <c r="Q298" s="61">
        <v>0</v>
      </c>
      <c r="R298" s="61">
        <f t="shared" si="1755"/>
        <v>0</v>
      </c>
      <c r="S298" s="61">
        <v>0</v>
      </c>
      <c r="T298" s="61">
        <v>0</v>
      </c>
      <c r="U298" s="61">
        <f t="shared" si="536"/>
        <v>0</v>
      </c>
      <c r="V298" s="61">
        <f t="shared" si="1757"/>
        <v>0</v>
      </c>
      <c r="W298" s="61">
        <v>0</v>
      </c>
      <c r="X298" s="61">
        <v>0</v>
      </c>
      <c r="Y298" s="61">
        <f t="shared" si="538"/>
        <v>0</v>
      </c>
      <c r="Z298" s="61">
        <v>0</v>
      </c>
      <c r="AA298" s="61">
        <v>0</v>
      </c>
      <c r="AB298" s="61">
        <f t="shared" si="540"/>
        <v>0</v>
      </c>
      <c r="AC298" s="61">
        <f t="shared" si="541"/>
        <v>0</v>
      </c>
      <c r="AD298" s="61">
        <v>0</v>
      </c>
      <c r="AE298" s="61">
        <v>0</v>
      </c>
      <c r="AF298" s="61">
        <f t="shared" si="1761"/>
        <v>0</v>
      </c>
      <c r="AG298" s="61">
        <v>0</v>
      </c>
      <c r="AH298" s="61">
        <v>0</v>
      </c>
      <c r="AI298" s="61">
        <f t="shared" si="544"/>
        <v>0</v>
      </c>
      <c r="AJ298" s="61">
        <f t="shared" si="1763"/>
        <v>0</v>
      </c>
      <c r="AK298" s="61">
        <f t="shared" ref="AK298:AQ298" si="1911">I298-P298-W298-AD298</f>
        <v>0</v>
      </c>
      <c r="AL298" s="61">
        <f t="shared" si="1911"/>
        <v>0</v>
      </c>
      <c r="AM298" s="61">
        <f t="shared" si="1911"/>
        <v>0</v>
      </c>
      <c r="AN298" s="61">
        <f t="shared" si="1911"/>
        <v>0</v>
      </c>
      <c r="AO298" s="61">
        <f t="shared" si="1911"/>
        <v>0</v>
      </c>
      <c r="AP298" s="61">
        <f t="shared" si="1911"/>
        <v>0</v>
      </c>
      <c r="AQ298" s="61">
        <f t="shared" si="1911"/>
        <v>0</v>
      </c>
      <c r="AR298" s="106"/>
      <c r="AS298" s="106"/>
      <c r="AT298" s="106"/>
      <c r="AU298" s="106"/>
      <c r="AV298" s="106"/>
      <c r="AW298" s="106"/>
      <c r="AX298" s="143"/>
      <c r="AY298" s="20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</row>
    <row r="299" spans="1:70" ht="23.25" hidden="1" customHeight="1">
      <c r="A299" s="138">
        <v>2023</v>
      </c>
      <c r="B299" s="90">
        <v>8309</v>
      </c>
      <c r="C299" s="117" t="s">
        <v>63</v>
      </c>
      <c r="D299" s="90">
        <v>5000</v>
      </c>
      <c r="E299" s="90">
        <v>5600</v>
      </c>
      <c r="F299" s="90"/>
      <c r="G299" s="90"/>
      <c r="H299" s="45" t="str">
        <f>VLOOKUP(E299,COG!$B$2:$C$858,2,FALSE)</f>
        <v>Maquinaria, otros equipos y herramientas</v>
      </c>
      <c r="I299" s="46">
        <f t="shared" ref="I299:J299" si="1912">I300+I302</f>
        <v>0</v>
      </c>
      <c r="J299" s="46">
        <f t="shared" si="1912"/>
        <v>0</v>
      </c>
      <c r="K299" s="119">
        <f t="shared" si="1779"/>
        <v>0</v>
      </c>
      <c r="L299" s="46">
        <f t="shared" ref="L299:M299" si="1913">L300+L302</f>
        <v>0</v>
      </c>
      <c r="M299" s="46">
        <f t="shared" si="1913"/>
        <v>0</v>
      </c>
      <c r="N299" s="119">
        <f t="shared" si="533"/>
        <v>0</v>
      </c>
      <c r="O299" s="119">
        <f t="shared" si="1776"/>
        <v>0</v>
      </c>
      <c r="P299" s="46">
        <f t="shared" ref="P299:Q299" si="1914">P300+P302</f>
        <v>0</v>
      </c>
      <c r="Q299" s="46">
        <f t="shared" si="1914"/>
        <v>0</v>
      </c>
      <c r="R299" s="119">
        <f t="shared" si="1755"/>
        <v>0</v>
      </c>
      <c r="S299" s="46">
        <f t="shared" ref="S299:T299" si="1915">S300+S302</f>
        <v>0</v>
      </c>
      <c r="T299" s="46">
        <f t="shared" si="1915"/>
        <v>0</v>
      </c>
      <c r="U299" s="119">
        <f t="shared" si="536"/>
        <v>0</v>
      </c>
      <c r="V299" s="119">
        <f t="shared" si="1757"/>
        <v>0</v>
      </c>
      <c r="W299" s="46">
        <f t="shared" ref="W299:X299" si="1916">W300+W302</f>
        <v>0</v>
      </c>
      <c r="X299" s="46">
        <f t="shared" si="1916"/>
        <v>0</v>
      </c>
      <c r="Y299" s="119">
        <f t="shared" si="538"/>
        <v>0</v>
      </c>
      <c r="Z299" s="46">
        <f t="shared" ref="Z299:AA299" si="1917">Z300+Z302</f>
        <v>0</v>
      </c>
      <c r="AA299" s="46">
        <f t="shared" si="1917"/>
        <v>0</v>
      </c>
      <c r="AB299" s="119">
        <f t="shared" si="540"/>
        <v>0</v>
      </c>
      <c r="AC299" s="119">
        <f t="shared" si="541"/>
        <v>0</v>
      </c>
      <c r="AD299" s="46">
        <f t="shared" ref="AD299:AE299" si="1918">AD300+AD302</f>
        <v>0</v>
      </c>
      <c r="AE299" s="46">
        <f t="shared" si="1918"/>
        <v>0</v>
      </c>
      <c r="AF299" s="119">
        <f t="shared" si="1761"/>
        <v>0</v>
      </c>
      <c r="AG299" s="46">
        <f t="shared" ref="AG299:AH299" si="1919">AG300+AG302</f>
        <v>0</v>
      </c>
      <c r="AH299" s="46">
        <f t="shared" si="1919"/>
        <v>0</v>
      </c>
      <c r="AI299" s="119">
        <f t="shared" si="544"/>
        <v>0</v>
      </c>
      <c r="AJ299" s="119">
        <f t="shared" si="1763"/>
        <v>0</v>
      </c>
      <c r="AK299" s="46">
        <f t="shared" ref="AK299:AL299" si="1920">AK300+AK302</f>
        <v>0</v>
      </c>
      <c r="AL299" s="46">
        <f t="shared" si="1920"/>
        <v>0</v>
      </c>
      <c r="AM299" s="119">
        <f>K299-R299-Y299-AF299</f>
        <v>0</v>
      </c>
      <c r="AN299" s="46">
        <f t="shared" ref="AN299:AO299" si="1921">AN300+AN302</f>
        <v>0</v>
      </c>
      <c r="AO299" s="46">
        <f t="shared" si="1921"/>
        <v>0</v>
      </c>
      <c r="AP299" s="119">
        <f t="shared" ref="AP299:AQ299" si="1922">N299-U299-AB299-AI299</f>
        <v>0</v>
      </c>
      <c r="AQ299" s="119">
        <f t="shared" si="1922"/>
        <v>0</v>
      </c>
      <c r="AR299" s="94"/>
      <c r="AS299" s="94"/>
      <c r="AT299" s="94"/>
      <c r="AU299" s="94"/>
      <c r="AV299" s="94"/>
      <c r="AW299" s="94"/>
      <c r="AX299" s="145"/>
      <c r="AY299" s="20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</row>
    <row r="300" spans="1:70" ht="29.25" hidden="1" customHeight="1">
      <c r="A300" s="139">
        <v>2023</v>
      </c>
      <c r="B300" s="97">
        <v>8309</v>
      </c>
      <c r="C300" s="121" t="s">
        <v>63</v>
      </c>
      <c r="D300" s="97">
        <v>5000</v>
      </c>
      <c r="E300" s="97">
        <v>5600</v>
      </c>
      <c r="F300" s="97">
        <v>564</v>
      </c>
      <c r="G300" s="97"/>
      <c r="H300" s="52" t="str">
        <f>VLOOKUP(F300,COG!$B$2:$C$858,2,FALSE)</f>
        <v>Sistemas de aire acondicionado, calefacción y de refrigeración industrial y comercial</v>
      </c>
      <c r="I300" s="53">
        <f t="shared" ref="I300:J300" si="1923">I301</f>
        <v>0</v>
      </c>
      <c r="J300" s="53">
        <f t="shared" si="1923"/>
        <v>0</v>
      </c>
      <c r="K300" s="53">
        <f t="shared" si="1779"/>
        <v>0</v>
      </c>
      <c r="L300" s="53">
        <f t="shared" ref="L300:M300" si="1924">L301</f>
        <v>0</v>
      </c>
      <c r="M300" s="53">
        <f t="shared" si="1924"/>
        <v>0</v>
      </c>
      <c r="N300" s="53">
        <f t="shared" si="533"/>
        <v>0</v>
      </c>
      <c r="O300" s="53">
        <f t="shared" si="1776"/>
        <v>0</v>
      </c>
      <c r="P300" s="53">
        <f t="shared" ref="P300:Q300" si="1925">P301</f>
        <v>0</v>
      </c>
      <c r="Q300" s="53">
        <f t="shared" si="1925"/>
        <v>0</v>
      </c>
      <c r="R300" s="53">
        <f t="shared" si="1755"/>
        <v>0</v>
      </c>
      <c r="S300" s="53">
        <f t="shared" ref="S300:T300" si="1926">S301</f>
        <v>0</v>
      </c>
      <c r="T300" s="53">
        <f t="shared" si="1926"/>
        <v>0</v>
      </c>
      <c r="U300" s="53">
        <f t="shared" si="536"/>
        <v>0</v>
      </c>
      <c r="V300" s="53">
        <f t="shared" si="1757"/>
        <v>0</v>
      </c>
      <c r="W300" s="53">
        <f t="shared" ref="W300:X300" si="1927">W301</f>
        <v>0</v>
      </c>
      <c r="X300" s="53">
        <f t="shared" si="1927"/>
        <v>0</v>
      </c>
      <c r="Y300" s="53">
        <f t="shared" si="538"/>
        <v>0</v>
      </c>
      <c r="Z300" s="53">
        <f t="shared" ref="Z300:AA300" si="1928">Z301</f>
        <v>0</v>
      </c>
      <c r="AA300" s="53">
        <f t="shared" si="1928"/>
        <v>0</v>
      </c>
      <c r="AB300" s="53">
        <f t="shared" si="540"/>
        <v>0</v>
      </c>
      <c r="AC300" s="53">
        <f t="shared" si="541"/>
        <v>0</v>
      </c>
      <c r="AD300" s="53">
        <f t="shared" ref="AD300:AE300" si="1929">AD301</f>
        <v>0</v>
      </c>
      <c r="AE300" s="53">
        <f t="shared" si="1929"/>
        <v>0</v>
      </c>
      <c r="AF300" s="53">
        <f t="shared" si="1761"/>
        <v>0</v>
      </c>
      <c r="AG300" s="53">
        <f t="shared" ref="AG300:AH300" si="1930">AG301</f>
        <v>0</v>
      </c>
      <c r="AH300" s="53">
        <f t="shared" si="1930"/>
        <v>0</v>
      </c>
      <c r="AI300" s="53">
        <f t="shared" si="544"/>
        <v>0</v>
      </c>
      <c r="AJ300" s="53">
        <f t="shared" si="1763"/>
        <v>0</v>
      </c>
      <c r="AK300" s="53">
        <f t="shared" ref="AK300:AQ300" si="1931">I300-P300-W300-AD300</f>
        <v>0</v>
      </c>
      <c r="AL300" s="53">
        <f t="shared" si="1931"/>
        <v>0</v>
      </c>
      <c r="AM300" s="53">
        <f t="shared" si="1931"/>
        <v>0</v>
      </c>
      <c r="AN300" s="53">
        <f t="shared" si="1931"/>
        <v>0</v>
      </c>
      <c r="AO300" s="53">
        <f t="shared" si="1931"/>
        <v>0</v>
      </c>
      <c r="AP300" s="53">
        <f t="shared" si="1931"/>
        <v>0</v>
      </c>
      <c r="AQ300" s="53">
        <f t="shared" si="1931"/>
        <v>0</v>
      </c>
      <c r="AR300" s="100"/>
      <c r="AS300" s="100"/>
      <c r="AT300" s="100"/>
      <c r="AU300" s="100"/>
      <c r="AV300" s="100"/>
      <c r="AW300" s="100"/>
      <c r="AX300" s="144"/>
      <c r="AY300" s="20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</row>
    <row r="301" spans="1:70" ht="27" hidden="1" customHeight="1">
      <c r="A301" s="140">
        <v>2023</v>
      </c>
      <c r="B301" s="103">
        <v>8309</v>
      </c>
      <c r="C301" s="124" t="s">
        <v>63</v>
      </c>
      <c r="D301" s="103">
        <v>5000</v>
      </c>
      <c r="E301" s="103">
        <v>5600</v>
      </c>
      <c r="F301" s="103">
        <v>564</v>
      </c>
      <c r="G301" s="103">
        <v>56401</v>
      </c>
      <c r="H301" s="60" t="str">
        <f>VLOOKUP(G301,COG!$B$2:$C$858,2,FALSE)</f>
        <v>Sistemas de aire acondicionado, calefacción y de refrigeración industrial y comercial.</v>
      </c>
      <c r="I301" s="61">
        <v>0</v>
      </c>
      <c r="J301" s="61">
        <v>0</v>
      </c>
      <c r="K301" s="61">
        <f t="shared" si="1779"/>
        <v>0</v>
      </c>
      <c r="L301" s="61">
        <v>0</v>
      </c>
      <c r="M301" s="61">
        <v>0</v>
      </c>
      <c r="N301" s="61">
        <f t="shared" si="533"/>
        <v>0</v>
      </c>
      <c r="O301" s="61">
        <f t="shared" si="1776"/>
        <v>0</v>
      </c>
      <c r="P301" s="61">
        <v>0</v>
      </c>
      <c r="Q301" s="61">
        <v>0</v>
      </c>
      <c r="R301" s="61">
        <f t="shared" si="1755"/>
        <v>0</v>
      </c>
      <c r="S301" s="61">
        <v>0</v>
      </c>
      <c r="T301" s="61">
        <v>0</v>
      </c>
      <c r="U301" s="61">
        <f t="shared" si="536"/>
        <v>0</v>
      </c>
      <c r="V301" s="61">
        <f t="shared" si="1757"/>
        <v>0</v>
      </c>
      <c r="W301" s="61">
        <v>0</v>
      </c>
      <c r="X301" s="61">
        <v>0</v>
      </c>
      <c r="Y301" s="61">
        <f t="shared" si="538"/>
        <v>0</v>
      </c>
      <c r="Z301" s="61">
        <v>0</v>
      </c>
      <c r="AA301" s="61">
        <v>0</v>
      </c>
      <c r="AB301" s="61">
        <f t="shared" si="540"/>
        <v>0</v>
      </c>
      <c r="AC301" s="61">
        <f t="shared" si="541"/>
        <v>0</v>
      </c>
      <c r="AD301" s="61">
        <v>0</v>
      </c>
      <c r="AE301" s="61">
        <v>0</v>
      </c>
      <c r="AF301" s="61">
        <f t="shared" si="1761"/>
        <v>0</v>
      </c>
      <c r="AG301" s="61">
        <v>0</v>
      </c>
      <c r="AH301" s="61">
        <v>0</v>
      </c>
      <c r="AI301" s="61">
        <f t="shared" si="544"/>
        <v>0</v>
      </c>
      <c r="AJ301" s="61">
        <f t="shared" si="1763"/>
        <v>0</v>
      </c>
      <c r="AK301" s="61">
        <f t="shared" ref="AK301:AQ301" si="1932">I301-P301-W301-AD301</f>
        <v>0</v>
      </c>
      <c r="AL301" s="61">
        <f t="shared" si="1932"/>
        <v>0</v>
      </c>
      <c r="AM301" s="61">
        <f t="shared" si="1932"/>
        <v>0</v>
      </c>
      <c r="AN301" s="61">
        <f t="shared" si="1932"/>
        <v>0</v>
      </c>
      <c r="AO301" s="61">
        <f t="shared" si="1932"/>
        <v>0</v>
      </c>
      <c r="AP301" s="61">
        <f t="shared" si="1932"/>
        <v>0</v>
      </c>
      <c r="AQ301" s="61">
        <f t="shared" si="1932"/>
        <v>0</v>
      </c>
      <c r="AR301" s="106"/>
      <c r="AS301" s="106"/>
      <c r="AT301" s="106"/>
      <c r="AU301" s="106"/>
      <c r="AV301" s="106"/>
      <c r="AW301" s="106"/>
      <c r="AX301" s="143"/>
      <c r="AY301" s="20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</row>
    <row r="302" spans="1:70" ht="29.25" hidden="1" customHeight="1">
      <c r="A302" s="139">
        <v>2023</v>
      </c>
      <c r="B302" s="97">
        <v>8309</v>
      </c>
      <c r="C302" s="121" t="s">
        <v>63</v>
      </c>
      <c r="D302" s="97">
        <v>5000</v>
      </c>
      <c r="E302" s="97">
        <v>5600</v>
      </c>
      <c r="F302" s="97">
        <v>565</v>
      </c>
      <c r="G302" s="97"/>
      <c r="H302" s="52" t="str">
        <f>VLOOKUP(F302,COG!$B$2:$C$858,2,FALSE)</f>
        <v>Equipo de comunicación y telecomunicación.</v>
      </c>
      <c r="I302" s="53">
        <f>I303+I304</f>
        <v>0</v>
      </c>
      <c r="J302" s="53">
        <f>J303</f>
        <v>0</v>
      </c>
      <c r="K302" s="53">
        <f t="shared" si="1779"/>
        <v>0</v>
      </c>
      <c r="L302" s="53">
        <f t="shared" ref="L302:M302" si="1933">L303</f>
        <v>0</v>
      </c>
      <c r="M302" s="53">
        <f t="shared" si="1933"/>
        <v>0</v>
      </c>
      <c r="N302" s="53">
        <f t="shared" si="533"/>
        <v>0</v>
      </c>
      <c r="O302" s="53">
        <f t="shared" si="1776"/>
        <v>0</v>
      </c>
      <c r="P302" s="53">
        <f t="shared" ref="P302:Q302" si="1934">P303</f>
        <v>0</v>
      </c>
      <c r="Q302" s="53">
        <f t="shared" si="1934"/>
        <v>0</v>
      </c>
      <c r="R302" s="53">
        <f t="shared" si="1755"/>
        <v>0</v>
      </c>
      <c r="S302" s="53">
        <f t="shared" ref="S302:T302" si="1935">S303</f>
        <v>0</v>
      </c>
      <c r="T302" s="53">
        <f t="shared" si="1935"/>
        <v>0</v>
      </c>
      <c r="U302" s="53">
        <f t="shared" si="536"/>
        <v>0</v>
      </c>
      <c r="V302" s="53">
        <f t="shared" si="1757"/>
        <v>0</v>
      </c>
      <c r="W302" s="53">
        <f t="shared" ref="W302:X302" si="1936">W303</f>
        <v>0</v>
      </c>
      <c r="X302" s="53">
        <f t="shared" si="1936"/>
        <v>0</v>
      </c>
      <c r="Y302" s="53">
        <f t="shared" si="538"/>
        <v>0</v>
      </c>
      <c r="Z302" s="53">
        <f t="shared" ref="Z302:AA302" si="1937">Z303</f>
        <v>0</v>
      </c>
      <c r="AA302" s="53">
        <f t="shared" si="1937"/>
        <v>0</v>
      </c>
      <c r="AB302" s="53">
        <f t="shared" si="540"/>
        <v>0</v>
      </c>
      <c r="AC302" s="53">
        <f t="shared" si="541"/>
        <v>0</v>
      </c>
      <c r="AD302" s="53">
        <f>AD303+AD304</f>
        <v>0</v>
      </c>
      <c r="AE302" s="53">
        <f>AE303</f>
        <v>0</v>
      </c>
      <c r="AF302" s="53">
        <f t="shared" si="1761"/>
        <v>0</v>
      </c>
      <c r="AG302" s="53">
        <f t="shared" ref="AG302:AH302" si="1938">AG303</f>
        <v>0</v>
      </c>
      <c r="AH302" s="53">
        <f t="shared" si="1938"/>
        <v>0</v>
      </c>
      <c r="AI302" s="53">
        <f t="shared" si="544"/>
        <v>0</v>
      </c>
      <c r="AJ302" s="53">
        <f t="shared" si="1763"/>
        <v>0</v>
      </c>
      <c r="AK302" s="53">
        <f t="shared" ref="AK302:AQ302" si="1939">I302-P302-W302-AD302</f>
        <v>0</v>
      </c>
      <c r="AL302" s="53">
        <f t="shared" si="1939"/>
        <v>0</v>
      </c>
      <c r="AM302" s="53">
        <f t="shared" si="1939"/>
        <v>0</v>
      </c>
      <c r="AN302" s="53">
        <f t="shared" si="1939"/>
        <v>0</v>
      </c>
      <c r="AO302" s="53">
        <f t="shared" si="1939"/>
        <v>0</v>
      </c>
      <c r="AP302" s="53">
        <f t="shared" si="1939"/>
        <v>0</v>
      </c>
      <c r="AQ302" s="53">
        <f t="shared" si="1939"/>
        <v>0</v>
      </c>
      <c r="AR302" s="100"/>
      <c r="AS302" s="100"/>
      <c r="AT302" s="100"/>
      <c r="AU302" s="100"/>
      <c r="AV302" s="100"/>
      <c r="AW302" s="100"/>
      <c r="AX302" s="144"/>
      <c r="AY302" s="20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</row>
    <row r="303" spans="1:70" ht="27" hidden="1" customHeight="1">
      <c r="A303" s="140">
        <v>2023</v>
      </c>
      <c r="B303" s="103">
        <v>8309</v>
      </c>
      <c r="C303" s="124" t="s">
        <v>63</v>
      </c>
      <c r="D303" s="103">
        <v>5000</v>
      </c>
      <c r="E303" s="103">
        <v>5600</v>
      </c>
      <c r="F303" s="103">
        <v>565</v>
      </c>
      <c r="G303" s="103">
        <v>56501</v>
      </c>
      <c r="H303" s="60" t="str">
        <f>VLOOKUP(G303,COG!$B$2:$C$858,2,FALSE)</f>
        <v>Equipos y aparatos de comunicaciones y telecomunicaciones</v>
      </c>
      <c r="I303" s="61"/>
      <c r="J303" s="61">
        <v>0</v>
      </c>
      <c r="K303" s="61">
        <f t="shared" si="1779"/>
        <v>0</v>
      </c>
      <c r="L303" s="61"/>
      <c r="M303" s="61">
        <v>0</v>
      </c>
      <c r="N303" s="61">
        <f t="shared" si="533"/>
        <v>0</v>
      </c>
      <c r="O303" s="61">
        <f t="shared" si="1776"/>
        <v>0</v>
      </c>
      <c r="P303" s="61"/>
      <c r="Q303" s="61">
        <v>0</v>
      </c>
      <c r="R303" s="61">
        <f t="shared" si="1755"/>
        <v>0</v>
      </c>
      <c r="S303" s="61">
        <v>0</v>
      </c>
      <c r="T303" s="61">
        <v>0</v>
      </c>
      <c r="U303" s="61">
        <f t="shared" si="536"/>
        <v>0</v>
      </c>
      <c r="V303" s="61">
        <f t="shared" si="1757"/>
        <v>0</v>
      </c>
      <c r="W303" s="61">
        <v>0</v>
      </c>
      <c r="X303" s="61">
        <v>0</v>
      </c>
      <c r="Y303" s="61">
        <f t="shared" si="538"/>
        <v>0</v>
      </c>
      <c r="Z303" s="61">
        <v>0</v>
      </c>
      <c r="AA303" s="61">
        <v>0</v>
      </c>
      <c r="AB303" s="61">
        <f t="shared" si="540"/>
        <v>0</v>
      </c>
      <c r="AC303" s="61">
        <f t="shared" si="541"/>
        <v>0</v>
      </c>
      <c r="AD303" s="61">
        <v>0</v>
      </c>
      <c r="AE303" s="61">
        <v>0</v>
      </c>
      <c r="AF303" s="61">
        <f t="shared" si="1761"/>
        <v>0</v>
      </c>
      <c r="AG303" s="61">
        <v>0</v>
      </c>
      <c r="AH303" s="61">
        <v>0</v>
      </c>
      <c r="AI303" s="61">
        <f t="shared" si="544"/>
        <v>0</v>
      </c>
      <c r="AJ303" s="61">
        <f t="shared" si="1763"/>
        <v>0</v>
      </c>
      <c r="AK303" s="61">
        <f t="shared" ref="AK303:AQ303" si="1940">I303-P303-W303-AD303</f>
        <v>0</v>
      </c>
      <c r="AL303" s="61">
        <f t="shared" si="1940"/>
        <v>0</v>
      </c>
      <c r="AM303" s="61">
        <f t="shared" si="1940"/>
        <v>0</v>
      </c>
      <c r="AN303" s="61">
        <f t="shared" si="1940"/>
        <v>0</v>
      </c>
      <c r="AO303" s="61">
        <f t="shared" si="1940"/>
        <v>0</v>
      </c>
      <c r="AP303" s="61">
        <f t="shared" si="1940"/>
        <v>0</v>
      </c>
      <c r="AQ303" s="61">
        <f t="shared" si="1940"/>
        <v>0</v>
      </c>
      <c r="AR303" s="106"/>
      <c r="AS303" s="106"/>
      <c r="AT303" s="106"/>
      <c r="AU303" s="106"/>
      <c r="AV303" s="106"/>
      <c r="AW303" s="106"/>
      <c r="AX303" s="143"/>
      <c r="AY303" s="20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</row>
    <row r="304" spans="1:70" ht="27" hidden="1" customHeight="1">
      <c r="A304" s="140">
        <v>2023</v>
      </c>
      <c r="B304" s="103">
        <v>8309</v>
      </c>
      <c r="C304" s="124" t="s">
        <v>63</v>
      </c>
      <c r="D304" s="103">
        <v>5000</v>
      </c>
      <c r="E304" s="103">
        <v>5600</v>
      </c>
      <c r="F304" s="103">
        <v>565</v>
      </c>
      <c r="G304" s="103">
        <v>56501</v>
      </c>
      <c r="H304" s="60" t="str">
        <f>VLOOKUP(G304,COG!$B$2:$C$858,2,FALSE)</f>
        <v>Equipos y aparatos de comunicaciones y telecomunicaciones</v>
      </c>
      <c r="I304" s="61">
        <v>0</v>
      </c>
      <c r="J304" s="61">
        <v>0</v>
      </c>
      <c r="K304" s="61">
        <f t="shared" si="1779"/>
        <v>0</v>
      </c>
      <c r="L304" s="61">
        <v>0</v>
      </c>
      <c r="M304" s="61">
        <v>0</v>
      </c>
      <c r="N304" s="61">
        <f t="shared" si="533"/>
        <v>0</v>
      </c>
      <c r="O304" s="61">
        <f t="shared" si="1776"/>
        <v>0</v>
      </c>
      <c r="P304" s="61">
        <v>0</v>
      </c>
      <c r="Q304" s="61">
        <v>0</v>
      </c>
      <c r="R304" s="61">
        <f t="shared" si="1755"/>
        <v>0</v>
      </c>
      <c r="S304" s="61">
        <v>0</v>
      </c>
      <c r="T304" s="61">
        <v>0</v>
      </c>
      <c r="U304" s="61">
        <f t="shared" si="536"/>
        <v>0</v>
      </c>
      <c r="V304" s="61">
        <f t="shared" si="1757"/>
        <v>0</v>
      </c>
      <c r="W304" s="61">
        <v>0</v>
      </c>
      <c r="X304" s="61">
        <v>0</v>
      </c>
      <c r="Y304" s="61">
        <f t="shared" si="538"/>
        <v>0</v>
      </c>
      <c r="Z304" s="61">
        <v>0</v>
      </c>
      <c r="AA304" s="61">
        <v>0</v>
      </c>
      <c r="AB304" s="61">
        <f t="shared" si="540"/>
        <v>0</v>
      </c>
      <c r="AC304" s="61">
        <f t="shared" si="541"/>
        <v>0</v>
      </c>
      <c r="AD304" s="61">
        <v>0</v>
      </c>
      <c r="AE304" s="61">
        <v>0</v>
      </c>
      <c r="AF304" s="61">
        <f t="shared" si="1761"/>
        <v>0</v>
      </c>
      <c r="AG304" s="61">
        <v>0</v>
      </c>
      <c r="AH304" s="61">
        <v>0</v>
      </c>
      <c r="AI304" s="61">
        <f t="shared" si="544"/>
        <v>0</v>
      </c>
      <c r="AJ304" s="61">
        <f t="shared" si="1763"/>
        <v>0</v>
      </c>
      <c r="AK304" s="61">
        <f t="shared" ref="AK304:AQ304" si="1941">I304-P304-W304-AD304</f>
        <v>0</v>
      </c>
      <c r="AL304" s="61">
        <f t="shared" si="1941"/>
        <v>0</v>
      </c>
      <c r="AM304" s="61">
        <f t="shared" si="1941"/>
        <v>0</v>
      </c>
      <c r="AN304" s="61">
        <f t="shared" si="1941"/>
        <v>0</v>
      </c>
      <c r="AO304" s="61">
        <f t="shared" si="1941"/>
        <v>0</v>
      </c>
      <c r="AP304" s="61">
        <f t="shared" si="1941"/>
        <v>0</v>
      </c>
      <c r="AQ304" s="61">
        <f t="shared" si="1941"/>
        <v>0</v>
      </c>
      <c r="AR304" s="106"/>
      <c r="AS304" s="106"/>
      <c r="AT304" s="106"/>
      <c r="AU304" s="106"/>
      <c r="AV304" s="106"/>
      <c r="AW304" s="106"/>
      <c r="AX304" s="143"/>
      <c r="AY304" s="20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</row>
    <row r="305" spans="1:70" ht="23.25" hidden="1" customHeight="1">
      <c r="A305" s="138">
        <v>2023</v>
      </c>
      <c r="B305" s="90">
        <v>8309</v>
      </c>
      <c r="C305" s="117" t="s">
        <v>63</v>
      </c>
      <c r="D305" s="90">
        <v>5000</v>
      </c>
      <c r="E305" s="90">
        <v>5900</v>
      </c>
      <c r="F305" s="90"/>
      <c r="G305" s="90"/>
      <c r="H305" s="45" t="str">
        <f>VLOOKUP(E305,COG!$B$2:$C$858,2,FALSE)</f>
        <v>Activos intangibles.</v>
      </c>
      <c r="I305" s="46">
        <f t="shared" ref="I305:J305" si="1942">I306+I308</f>
        <v>0</v>
      </c>
      <c r="J305" s="46">
        <f t="shared" si="1942"/>
        <v>0</v>
      </c>
      <c r="K305" s="119">
        <f t="shared" si="1779"/>
        <v>0</v>
      </c>
      <c r="L305" s="46">
        <f t="shared" ref="L305:M305" si="1943">L306+L308</f>
        <v>0</v>
      </c>
      <c r="M305" s="46">
        <f t="shared" si="1943"/>
        <v>0</v>
      </c>
      <c r="N305" s="119">
        <f t="shared" si="533"/>
        <v>0</v>
      </c>
      <c r="O305" s="119">
        <f t="shared" si="1776"/>
        <v>0</v>
      </c>
      <c r="P305" s="46">
        <f t="shared" ref="P305:Q305" si="1944">P306+P308</f>
        <v>0</v>
      </c>
      <c r="Q305" s="46">
        <f t="shared" si="1944"/>
        <v>0</v>
      </c>
      <c r="R305" s="119">
        <f t="shared" si="1755"/>
        <v>0</v>
      </c>
      <c r="S305" s="46">
        <f t="shared" ref="S305:T305" si="1945">S306+S308</f>
        <v>0</v>
      </c>
      <c r="T305" s="46">
        <f t="shared" si="1945"/>
        <v>0</v>
      </c>
      <c r="U305" s="119">
        <f t="shared" si="536"/>
        <v>0</v>
      </c>
      <c r="V305" s="119">
        <f t="shared" si="1757"/>
        <v>0</v>
      </c>
      <c r="W305" s="46">
        <f t="shared" ref="W305:X305" si="1946">W306+W308</f>
        <v>0</v>
      </c>
      <c r="X305" s="46">
        <f t="shared" si="1946"/>
        <v>0</v>
      </c>
      <c r="Y305" s="119">
        <f t="shared" si="538"/>
        <v>0</v>
      </c>
      <c r="Z305" s="46">
        <f t="shared" ref="Z305:AA305" si="1947">Z306+Z308</f>
        <v>0</v>
      </c>
      <c r="AA305" s="46">
        <f t="shared" si="1947"/>
        <v>0</v>
      </c>
      <c r="AB305" s="119">
        <f t="shared" si="540"/>
        <v>0</v>
      </c>
      <c r="AC305" s="119">
        <f t="shared" si="541"/>
        <v>0</v>
      </c>
      <c r="AD305" s="46">
        <f t="shared" ref="AD305:AE305" si="1948">AD306+AD308</f>
        <v>0</v>
      </c>
      <c r="AE305" s="46">
        <f t="shared" si="1948"/>
        <v>0</v>
      </c>
      <c r="AF305" s="119">
        <f t="shared" si="1761"/>
        <v>0</v>
      </c>
      <c r="AG305" s="46">
        <f t="shared" ref="AG305:AH305" si="1949">AG306+AG308</f>
        <v>0</v>
      </c>
      <c r="AH305" s="46">
        <f t="shared" si="1949"/>
        <v>0</v>
      </c>
      <c r="AI305" s="119">
        <f t="shared" si="544"/>
        <v>0</v>
      </c>
      <c r="AJ305" s="119">
        <f t="shared" si="1763"/>
        <v>0</v>
      </c>
      <c r="AK305" s="46">
        <f t="shared" ref="AK305:AL305" si="1950">AK306+AK308</f>
        <v>0</v>
      </c>
      <c r="AL305" s="46">
        <f t="shared" si="1950"/>
        <v>0</v>
      </c>
      <c r="AM305" s="119">
        <f>K305-R305-Y305-AF305</f>
        <v>0</v>
      </c>
      <c r="AN305" s="46">
        <f t="shared" ref="AN305:AO305" si="1951">AN306+AN308</f>
        <v>0</v>
      </c>
      <c r="AO305" s="46">
        <f t="shared" si="1951"/>
        <v>0</v>
      </c>
      <c r="AP305" s="119">
        <f t="shared" ref="AP305:AQ305" si="1952">N305-U305-AB305-AI305</f>
        <v>0</v>
      </c>
      <c r="AQ305" s="119">
        <f t="shared" si="1952"/>
        <v>0</v>
      </c>
      <c r="AR305" s="94"/>
      <c r="AS305" s="94"/>
      <c r="AT305" s="94"/>
      <c r="AU305" s="94"/>
      <c r="AV305" s="94"/>
      <c r="AW305" s="94"/>
      <c r="AX305" s="145"/>
      <c r="AY305" s="20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</row>
    <row r="306" spans="1:70" ht="23.25" hidden="1" customHeight="1">
      <c r="A306" s="139">
        <v>2023</v>
      </c>
      <c r="B306" s="97">
        <v>8309</v>
      </c>
      <c r="C306" s="121" t="s">
        <v>63</v>
      </c>
      <c r="D306" s="97">
        <v>5000</v>
      </c>
      <c r="E306" s="97">
        <v>5900</v>
      </c>
      <c r="F306" s="97">
        <v>591</v>
      </c>
      <c r="G306" s="97"/>
      <c r="H306" s="52" t="str">
        <f>VLOOKUP(F306,COG!$B$2:$C$858,2,FALSE)</f>
        <v>Software</v>
      </c>
      <c r="I306" s="53">
        <f t="shared" ref="I306:J306" si="1953">I307</f>
        <v>0</v>
      </c>
      <c r="J306" s="53">
        <f t="shared" si="1953"/>
        <v>0</v>
      </c>
      <c r="K306" s="53">
        <f t="shared" si="1779"/>
        <v>0</v>
      </c>
      <c r="L306" s="53">
        <f t="shared" ref="L306:M306" si="1954">L307</f>
        <v>0</v>
      </c>
      <c r="M306" s="53">
        <f t="shared" si="1954"/>
        <v>0</v>
      </c>
      <c r="N306" s="53">
        <f t="shared" si="533"/>
        <v>0</v>
      </c>
      <c r="O306" s="53">
        <f t="shared" si="1776"/>
        <v>0</v>
      </c>
      <c r="P306" s="53">
        <f t="shared" ref="P306:Q306" si="1955">P307</f>
        <v>0</v>
      </c>
      <c r="Q306" s="53">
        <f t="shared" si="1955"/>
        <v>0</v>
      </c>
      <c r="R306" s="53">
        <f t="shared" si="1755"/>
        <v>0</v>
      </c>
      <c r="S306" s="53">
        <f t="shared" ref="S306:T306" si="1956">S307</f>
        <v>0</v>
      </c>
      <c r="T306" s="53">
        <f t="shared" si="1956"/>
        <v>0</v>
      </c>
      <c r="U306" s="53">
        <f t="shared" si="536"/>
        <v>0</v>
      </c>
      <c r="V306" s="53">
        <f t="shared" si="1757"/>
        <v>0</v>
      </c>
      <c r="W306" s="53">
        <f t="shared" ref="W306:X306" si="1957">W307</f>
        <v>0</v>
      </c>
      <c r="X306" s="53">
        <f t="shared" si="1957"/>
        <v>0</v>
      </c>
      <c r="Y306" s="53">
        <f t="shared" si="538"/>
        <v>0</v>
      </c>
      <c r="Z306" s="53">
        <f t="shared" ref="Z306:AA306" si="1958">Z307</f>
        <v>0</v>
      </c>
      <c r="AA306" s="53">
        <f t="shared" si="1958"/>
        <v>0</v>
      </c>
      <c r="AB306" s="53">
        <f t="shared" si="540"/>
        <v>0</v>
      </c>
      <c r="AC306" s="53">
        <f t="shared" si="541"/>
        <v>0</v>
      </c>
      <c r="AD306" s="53">
        <f t="shared" ref="AD306:AE306" si="1959">AD307</f>
        <v>0</v>
      </c>
      <c r="AE306" s="53">
        <f t="shared" si="1959"/>
        <v>0</v>
      </c>
      <c r="AF306" s="53">
        <f t="shared" si="1761"/>
        <v>0</v>
      </c>
      <c r="AG306" s="53">
        <f t="shared" ref="AG306:AH306" si="1960">AG307</f>
        <v>0</v>
      </c>
      <c r="AH306" s="53">
        <f t="shared" si="1960"/>
        <v>0</v>
      </c>
      <c r="AI306" s="53">
        <f t="shared" si="544"/>
        <v>0</v>
      </c>
      <c r="AJ306" s="53">
        <f t="shared" si="1763"/>
        <v>0</v>
      </c>
      <c r="AK306" s="53">
        <f t="shared" ref="AK306:AQ306" si="1961">I306-P306-W306-AD306</f>
        <v>0</v>
      </c>
      <c r="AL306" s="53">
        <f t="shared" si="1961"/>
        <v>0</v>
      </c>
      <c r="AM306" s="53">
        <f t="shared" si="1961"/>
        <v>0</v>
      </c>
      <c r="AN306" s="53">
        <f t="shared" si="1961"/>
        <v>0</v>
      </c>
      <c r="AO306" s="53">
        <f t="shared" si="1961"/>
        <v>0</v>
      </c>
      <c r="AP306" s="53">
        <f t="shared" si="1961"/>
        <v>0</v>
      </c>
      <c r="AQ306" s="53">
        <f t="shared" si="1961"/>
        <v>0</v>
      </c>
      <c r="AR306" s="100"/>
      <c r="AS306" s="100"/>
      <c r="AT306" s="100"/>
      <c r="AU306" s="100"/>
      <c r="AV306" s="100"/>
      <c r="AW306" s="100"/>
      <c r="AX306" s="144"/>
      <c r="AY306" s="20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</row>
    <row r="307" spans="1:70" ht="23.25" hidden="1" customHeight="1">
      <c r="A307" s="140">
        <v>2023</v>
      </c>
      <c r="B307" s="103">
        <v>8309</v>
      </c>
      <c r="C307" s="124" t="s">
        <v>63</v>
      </c>
      <c r="D307" s="103">
        <v>5000</v>
      </c>
      <c r="E307" s="103">
        <v>5900</v>
      </c>
      <c r="F307" s="103">
        <v>591</v>
      </c>
      <c r="G307" s="103">
        <v>59101</v>
      </c>
      <c r="H307" s="60" t="str">
        <f>VLOOKUP(G307,COG!$B$2:$C$858,2,FALSE)</f>
        <v>Software</v>
      </c>
      <c r="I307" s="61">
        <v>0</v>
      </c>
      <c r="J307" s="61">
        <v>0</v>
      </c>
      <c r="K307" s="61">
        <f t="shared" si="1779"/>
        <v>0</v>
      </c>
      <c r="L307" s="61">
        <v>0</v>
      </c>
      <c r="M307" s="61">
        <v>0</v>
      </c>
      <c r="N307" s="61">
        <f t="shared" si="533"/>
        <v>0</v>
      </c>
      <c r="O307" s="61">
        <f t="shared" si="1776"/>
        <v>0</v>
      </c>
      <c r="P307" s="61">
        <v>0</v>
      </c>
      <c r="Q307" s="61">
        <v>0</v>
      </c>
      <c r="R307" s="61">
        <f t="shared" si="1755"/>
        <v>0</v>
      </c>
      <c r="S307" s="61">
        <v>0</v>
      </c>
      <c r="T307" s="61">
        <v>0</v>
      </c>
      <c r="U307" s="61">
        <f t="shared" si="536"/>
        <v>0</v>
      </c>
      <c r="V307" s="61">
        <f t="shared" si="1757"/>
        <v>0</v>
      </c>
      <c r="W307" s="61">
        <v>0</v>
      </c>
      <c r="X307" s="61">
        <v>0</v>
      </c>
      <c r="Y307" s="61">
        <f t="shared" si="538"/>
        <v>0</v>
      </c>
      <c r="Z307" s="61">
        <v>0</v>
      </c>
      <c r="AA307" s="61">
        <v>0</v>
      </c>
      <c r="AB307" s="61">
        <f t="shared" si="540"/>
        <v>0</v>
      </c>
      <c r="AC307" s="61">
        <f t="shared" si="541"/>
        <v>0</v>
      </c>
      <c r="AD307" s="61">
        <v>0</v>
      </c>
      <c r="AE307" s="61">
        <v>0</v>
      </c>
      <c r="AF307" s="61">
        <f t="shared" si="1761"/>
        <v>0</v>
      </c>
      <c r="AG307" s="61">
        <v>0</v>
      </c>
      <c r="AH307" s="61">
        <v>0</v>
      </c>
      <c r="AI307" s="61">
        <f t="shared" si="544"/>
        <v>0</v>
      </c>
      <c r="AJ307" s="61">
        <f t="shared" si="1763"/>
        <v>0</v>
      </c>
      <c r="AK307" s="61">
        <f t="shared" ref="AK307:AQ307" si="1962">I307-P307-W307-AD307</f>
        <v>0</v>
      </c>
      <c r="AL307" s="61">
        <f t="shared" si="1962"/>
        <v>0</v>
      </c>
      <c r="AM307" s="61">
        <f t="shared" si="1962"/>
        <v>0</v>
      </c>
      <c r="AN307" s="61">
        <f t="shared" si="1962"/>
        <v>0</v>
      </c>
      <c r="AO307" s="61">
        <f t="shared" si="1962"/>
        <v>0</v>
      </c>
      <c r="AP307" s="61">
        <f t="shared" si="1962"/>
        <v>0</v>
      </c>
      <c r="AQ307" s="61">
        <f t="shared" si="1962"/>
        <v>0</v>
      </c>
      <c r="AR307" s="106"/>
      <c r="AS307" s="106"/>
      <c r="AT307" s="106"/>
      <c r="AU307" s="106"/>
      <c r="AV307" s="106"/>
      <c r="AW307" s="106"/>
      <c r="AX307" s="143"/>
      <c r="AY307" s="20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</row>
    <row r="308" spans="1:70" ht="23.25" hidden="1" customHeight="1">
      <c r="A308" s="139">
        <v>2023</v>
      </c>
      <c r="B308" s="97">
        <v>8309</v>
      </c>
      <c r="C308" s="121" t="s">
        <v>63</v>
      </c>
      <c r="D308" s="97">
        <v>5000</v>
      </c>
      <c r="E308" s="97">
        <v>5900</v>
      </c>
      <c r="F308" s="97">
        <v>597</v>
      </c>
      <c r="G308" s="97"/>
      <c r="H308" s="52" t="str">
        <f>VLOOKUP(F308,COG!$B$2:$C$858,2,FALSE)</f>
        <v>Licencias informáticas e intelectuales.</v>
      </c>
      <c r="I308" s="53">
        <f t="shared" ref="I308:J308" si="1963">I309</f>
        <v>0</v>
      </c>
      <c r="J308" s="53">
        <f t="shared" si="1963"/>
        <v>0</v>
      </c>
      <c r="K308" s="53">
        <f t="shared" si="1779"/>
        <v>0</v>
      </c>
      <c r="L308" s="53">
        <f t="shared" ref="L308:M308" si="1964">L309</f>
        <v>0</v>
      </c>
      <c r="M308" s="53">
        <f t="shared" si="1964"/>
        <v>0</v>
      </c>
      <c r="N308" s="53">
        <f t="shared" si="533"/>
        <v>0</v>
      </c>
      <c r="O308" s="53">
        <f t="shared" si="1776"/>
        <v>0</v>
      </c>
      <c r="P308" s="53">
        <f t="shared" ref="P308:Q308" si="1965">P309</f>
        <v>0</v>
      </c>
      <c r="Q308" s="53">
        <f t="shared" si="1965"/>
        <v>0</v>
      </c>
      <c r="R308" s="53">
        <f t="shared" si="1755"/>
        <v>0</v>
      </c>
      <c r="S308" s="53">
        <f t="shared" ref="S308:T308" si="1966">S309</f>
        <v>0</v>
      </c>
      <c r="T308" s="53">
        <f t="shared" si="1966"/>
        <v>0</v>
      </c>
      <c r="U308" s="53">
        <f t="shared" si="536"/>
        <v>0</v>
      </c>
      <c r="V308" s="53">
        <f t="shared" si="1757"/>
        <v>0</v>
      </c>
      <c r="W308" s="53">
        <f t="shared" ref="W308:X308" si="1967">W309</f>
        <v>0</v>
      </c>
      <c r="X308" s="53">
        <f t="shared" si="1967"/>
        <v>0</v>
      </c>
      <c r="Y308" s="53">
        <f t="shared" si="538"/>
        <v>0</v>
      </c>
      <c r="Z308" s="53">
        <f t="shared" ref="Z308:AA308" si="1968">Z309</f>
        <v>0</v>
      </c>
      <c r="AA308" s="53">
        <f t="shared" si="1968"/>
        <v>0</v>
      </c>
      <c r="AB308" s="53">
        <f t="shared" si="540"/>
        <v>0</v>
      </c>
      <c r="AC308" s="53">
        <f t="shared" si="541"/>
        <v>0</v>
      </c>
      <c r="AD308" s="53">
        <f t="shared" ref="AD308:AE308" si="1969">AD309</f>
        <v>0</v>
      </c>
      <c r="AE308" s="53">
        <f t="shared" si="1969"/>
        <v>0</v>
      </c>
      <c r="AF308" s="53">
        <f t="shared" si="1761"/>
        <v>0</v>
      </c>
      <c r="AG308" s="53">
        <f t="shared" ref="AG308:AH308" si="1970">AG309</f>
        <v>0</v>
      </c>
      <c r="AH308" s="53">
        <f t="shared" si="1970"/>
        <v>0</v>
      </c>
      <c r="AI308" s="53">
        <f t="shared" si="544"/>
        <v>0</v>
      </c>
      <c r="AJ308" s="53">
        <f t="shared" si="1763"/>
        <v>0</v>
      </c>
      <c r="AK308" s="53">
        <f t="shared" ref="AK308:AQ308" si="1971">I308-P308-W308-AD308</f>
        <v>0</v>
      </c>
      <c r="AL308" s="53">
        <f t="shared" si="1971"/>
        <v>0</v>
      </c>
      <c r="AM308" s="53">
        <f t="shared" si="1971"/>
        <v>0</v>
      </c>
      <c r="AN308" s="53">
        <f t="shared" si="1971"/>
        <v>0</v>
      </c>
      <c r="AO308" s="53">
        <f t="shared" si="1971"/>
        <v>0</v>
      </c>
      <c r="AP308" s="53">
        <f t="shared" si="1971"/>
        <v>0</v>
      </c>
      <c r="AQ308" s="53">
        <f t="shared" si="1971"/>
        <v>0</v>
      </c>
      <c r="AR308" s="100"/>
      <c r="AS308" s="100"/>
      <c r="AT308" s="100"/>
      <c r="AU308" s="100"/>
      <c r="AV308" s="100"/>
      <c r="AW308" s="100"/>
      <c r="AX308" s="144"/>
      <c r="AY308" s="20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</row>
    <row r="309" spans="1:70" ht="23.25" hidden="1" customHeight="1">
      <c r="A309" s="140">
        <v>2023</v>
      </c>
      <c r="B309" s="103">
        <v>8309</v>
      </c>
      <c r="C309" s="124" t="s">
        <v>63</v>
      </c>
      <c r="D309" s="103">
        <v>5000</v>
      </c>
      <c r="E309" s="103">
        <v>5900</v>
      </c>
      <c r="F309" s="103">
        <v>597</v>
      </c>
      <c r="G309" s="103">
        <v>59701</v>
      </c>
      <c r="H309" s="60" t="str">
        <f>VLOOKUP(G309,COG!$B$2:$C$858,2,FALSE)</f>
        <v>Licencias informáticas e intelectuales</v>
      </c>
      <c r="I309" s="61"/>
      <c r="J309" s="61">
        <v>0</v>
      </c>
      <c r="K309" s="61">
        <f t="shared" si="1779"/>
        <v>0</v>
      </c>
      <c r="L309" s="61">
        <v>0</v>
      </c>
      <c r="M309" s="61">
        <v>0</v>
      </c>
      <c r="N309" s="61">
        <f t="shared" si="533"/>
        <v>0</v>
      </c>
      <c r="O309" s="61">
        <f t="shared" si="1776"/>
        <v>0</v>
      </c>
      <c r="P309" s="61">
        <v>0</v>
      </c>
      <c r="Q309" s="61">
        <v>0</v>
      </c>
      <c r="R309" s="61">
        <f t="shared" si="1755"/>
        <v>0</v>
      </c>
      <c r="S309" s="61">
        <v>0</v>
      </c>
      <c r="T309" s="61">
        <v>0</v>
      </c>
      <c r="U309" s="61">
        <f t="shared" si="536"/>
        <v>0</v>
      </c>
      <c r="V309" s="61">
        <f t="shared" si="1757"/>
        <v>0</v>
      </c>
      <c r="W309" s="61">
        <v>0</v>
      </c>
      <c r="X309" s="61">
        <v>0</v>
      </c>
      <c r="Y309" s="61">
        <f t="shared" si="538"/>
        <v>0</v>
      </c>
      <c r="Z309" s="61">
        <v>0</v>
      </c>
      <c r="AA309" s="61">
        <v>0</v>
      </c>
      <c r="AB309" s="61">
        <f t="shared" si="540"/>
        <v>0</v>
      </c>
      <c r="AC309" s="61">
        <f t="shared" si="541"/>
        <v>0</v>
      </c>
      <c r="AD309" s="61">
        <v>0</v>
      </c>
      <c r="AE309" s="61">
        <v>0</v>
      </c>
      <c r="AF309" s="61">
        <f t="shared" si="1761"/>
        <v>0</v>
      </c>
      <c r="AG309" s="61">
        <v>0</v>
      </c>
      <c r="AH309" s="61">
        <v>0</v>
      </c>
      <c r="AI309" s="61">
        <f t="shared" si="544"/>
        <v>0</v>
      </c>
      <c r="AJ309" s="61">
        <f t="shared" si="1763"/>
        <v>0</v>
      </c>
      <c r="AK309" s="61">
        <f t="shared" ref="AK309:AQ309" si="1972">I309-P309-W309-AD309</f>
        <v>0</v>
      </c>
      <c r="AL309" s="61">
        <f t="shared" si="1972"/>
        <v>0</v>
      </c>
      <c r="AM309" s="61">
        <f t="shared" si="1972"/>
        <v>0</v>
      </c>
      <c r="AN309" s="61">
        <f t="shared" si="1972"/>
        <v>0</v>
      </c>
      <c r="AO309" s="61">
        <f t="shared" si="1972"/>
        <v>0</v>
      </c>
      <c r="AP309" s="61">
        <f t="shared" si="1972"/>
        <v>0</v>
      </c>
      <c r="AQ309" s="61">
        <f t="shared" si="1972"/>
        <v>0</v>
      </c>
      <c r="AR309" s="106"/>
      <c r="AS309" s="106"/>
      <c r="AT309" s="106"/>
      <c r="AU309" s="106"/>
      <c r="AV309" s="106"/>
      <c r="AW309" s="106"/>
      <c r="AX309" s="143"/>
      <c r="AY309" s="20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</row>
    <row r="310" spans="1:70" ht="23.25" hidden="1" customHeight="1">
      <c r="A310" s="137">
        <v>2022</v>
      </c>
      <c r="B310" s="82">
        <v>8309</v>
      </c>
      <c r="C310" s="113" t="s">
        <v>63</v>
      </c>
      <c r="D310" s="82">
        <v>6000</v>
      </c>
      <c r="E310" s="82"/>
      <c r="F310" s="82"/>
      <c r="G310" s="82"/>
      <c r="H310" s="36" t="str">
        <f>VLOOKUP(D310,COG!$B$2:$C$858,2,FALSE)</f>
        <v>Inversión pública.</v>
      </c>
      <c r="I310" s="37">
        <f t="shared" ref="I310:J310" si="1973">I311</f>
        <v>0</v>
      </c>
      <c r="J310" s="37">
        <f t="shared" si="1973"/>
        <v>0</v>
      </c>
      <c r="K310" s="115">
        <f t="shared" si="1779"/>
        <v>0</v>
      </c>
      <c r="L310" s="37">
        <f t="shared" ref="L310:M310" si="1974">L311</f>
        <v>0</v>
      </c>
      <c r="M310" s="37">
        <f t="shared" si="1974"/>
        <v>0</v>
      </c>
      <c r="N310" s="115">
        <f t="shared" si="533"/>
        <v>0</v>
      </c>
      <c r="O310" s="115">
        <f t="shared" si="1776"/>
        <v>0</v>
      </c>
      <c r="P310" s="37">
        <f t="shared" ref="P310:Q310" si="1975">P311</f>
        <v>0</v>
      </c>
      <c r="Q310" s="37">
        <f t="shared" si="1975"/>
        <v>0</v>
      </c>
      <c r="R310" s="115">
        <f t="shared" si="1755"/>
        <v>0</v>
      </c>
      <c r="S310" s="37">
        <f t="shared" ref="S310:T310" si="1976">S311</f>
        <v>0</v>
      </c>
      <c r="T310" s="37">
        <f t="shared" si="1976"/>
        <v>0</v>
      </c>
      <c r="U310" s="115">
        <f t="shared" si="536"/>
        <v>0</v>
      </c>
      <c r="V310" s="115">
        <f t="shared" si="1757"/>
        <v>0</v>
      </c>
      <c r="W310" s="37">
        <f t="shared" ref="W310:X310" si="1977">W311</f>
        <v>0</v>
      </c>
      <c r="X310" s="37">
        <f t="shared" si="1977"/>
        <v>0</v>
      </c>
      <c r="Y310" s="115">
        <f t="shared" si="538"/>
        <v>0</v>
      </c>
      <c r="Z310" s="37">
        <f t="shared" ref="Z310:AA310" si="1978">Z311</f>
        <v>0</v>
      </c>
      <c r="AA310" s="37">
        <f t="shared" si="1978"/>
        <v>0</v>
      </c>
      <c r="AB310" s="115">
        <f t="shared" si="540"/>
        <v>0</v>
      </c>
      <c r="AC310" s="115">
        <f t="shared" si="541"/>
        <v>0</v>
      </c>
      <c r="AD310" s="37">
        <f t="shared" ref="AD310:AE310" si="1979">AD311</f>
        <v>0</v>
      </c>
      <c r="AE310" s="37">
        <f t="shared" si="1979"/>
        <v>0</v>
      </c>
      <c r="AF310" s="115">
        <f t="shared" si="1761"/>
        <v>0</v>
      </c>
      <c r="AG310" s="37">
        <f t="shared" ref="AG310:AH310" si="1980">AG311</f>
        <v>0</v>
      </c>
      <c r="AH310" s="37">
        <f t="shared" si="1980"/>
        <v>0</v>
      </c>
      <c r="AI310" s="115">
        <f t="shared" si="544"/>
        <v>0</v>
      </c>
      <c r="AJ310" s="115">
        <f t="shared" si="1763"/>
        <v>0</v>
      </c>
      <c r="AK310" s="37">
        <f t="shared" ref="AK310:AL310" si="1981">AK311</f>
        <v>0</v>
      </c>
      <c r="AL310" s="37">
        <f t="shared" si="1981"/>
        <v>0</v>
      </c>
      <c r="AM310" s="115">
        <f t="shared" ref="AM310:AM311" si="1982">K310-R310-Y310-AF310</f>
        <v>0</v>
      </c>
      <c r="AN310" s="37">
        <f t="shared" ref="AN310:AO310" si="1983">AN311</f>
        <v>0</v>
      </c>
      <c r="AO310" s="37">
        <f t="shared" si="1983"/>
        <v>0</v>
      </c>
      <c r="AP310" s="115">
        <f t="shared" ref="AP310:AQ310" si="1984">N310-U310-AB310-AI310</f>
        <v>0</v>
      </c>
      <c r="AQ310" s="115">
        <f t="shared" si="1984"/>
        <v>0</v>
      </c>
      <c r="AR310" s="87"/>
      <c r="AS310" s="87"/>
      <c r="AT310" s="87"/>
      <c r="AU310" s="87"/>
      <c r="AV310" s="87"/>
      <c r="AW310" s="87"/>
      <c r="AX310" s="146"/>
      <c r="AY310" s="20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</row>
    <row r="311" spans="1:70" ht="23.25" hidden="1" customHeight="1">
      <c r="A311" s="138">
        <v>2022</v>
      </c>
      <c r="B311" s="90">
        <v>8309</v>
      </c>
      <c r="C311" s="117" t="s">
        <v>63</v>
      </c>
      <c r="D311" s="90">
        <v>6000</v>
      </c>
      <c r="E311" s="90">
        <v>6100</v>
      </c>
      <c r="F311" s="90"/>
      <c r="G311" s="90"/>
      <c r="H311" s="45" t="str">
        <f>VLOOKUP(E311,COG!$B$2:$C$858,2,FALSE)</f>
        <v>Obra pública en bienes de dominio público</v>
      </c>
      <c r="I311" s="46">
        <f t="shared" ref="I311:J311" si="1985">I312</f>
        <v>0</v>
      </c>
      <c r="J311" s="46">
        <f t="shared" si="1985"/>
        <v>0</v>
      </c>
      <c r="K311" s="119">
        <f t="shared" si="1779"/>
        <v>0</v>
      </c>
      <c r="L311" s="46">
        <f t="shared" ref="L311:M311" si="1986">L312</f>
        <v>0</v>
      </c>
      <c r="M311" s="46">
        <f t="shared" si="1986"/>
        <v>0</v>
      </c>
      <c r="N311" s="119">
        <f t="shared" si="533"/>
        <v>0</v>
      </c>
      <c r="O311" s="119">
        <f t="shared" si="1776"/>
        <v>0</v>
      </c>
      <c r="P311" s="46">
        <f t="shared" ref="P311:Q311" si="1987">P312</f>
        <v>0</v>
      </c>
      <c r="Q311" s="46">
        <f t="shared" si="1987"/>
        <v>0</v>
      </c>
      <c r="R311" s="119">
        <f t="shared" si="1755"/>
        <v>0</v>
      </c>
      <c r="S311" s="46">
        <f t="shared" ref="S311:T311" si="1988">S312</f>
        <v>0</v>
      </c>
      <c r="T311" s="46">
        <f t="shared" si="1988"/>
        <v>0</v>
      </c>
      <c r="U311" s="119">
        <f t="shared" si="536"/>
        <v>0</v>
      </c>
      <c r="V311" s="119">
        <f t="shared" si="1757"/>
        <v>0</v>
      </c>
      <c r="W311" s="46">
        <f t="shared" ref="W311:X311" si="1989">W312</f>
        <v>0</v>
      </c>
      <c r="X311" s="46">
        <f t="shared" si="1989"/>
        <v>0</v>
      </c>
      <c r="Y311" s="119">
        <f t="shared" si="538"/>
        <v>0</v>
      </c>
      <c r="Z311" s="46">
        <f t="shared" ref="Z311:AA311" si="1990">Z312</f>
        <v>0</v>
      </c>
      <c r="AA311" s="46">
        <f t="shared" si="1990"/>
        <v>0</v>
      </c>
      <c r="AB311" s="119">
        <f t="shared" si="540"/>
        <v>0</v>
      </c>
      <c r="AC311" s="119">
        <f t="shared" si="541"/>
        <v>0</v>
      </c>
      <c r="AD311" s="46">
        <f t="shared" ref="AD311:AE311" si="1991">AD312</f>
        <v>0</v>
      </c>
      <c r="AE311" s="46">
        <f t="shared" si="1991"/>
        <v>0</v>
      </c>
      <c r="AF311" s="119">
        <f t="shared" si="1761"/>
        <v>0</v>
      </c>
      <c r="AG311" s="46">
        <f t="shared" ref="AG311:AH311" si="1992">AG312</f>
        <v>0</v>
      </c>
      <c r="AH311" s="46">
        <f t="shared" si="1992"/>
        <v>0</v>
      </c>
      <c r="AI311" s="119">
        <f t="shared" si="544"/>
        <v>0</v>
      </c>
      <c r="AJ311" s="119">
        <f t="shared" si="1763"/>
        <v>0</v>
      </c>
      <c r="AK311" s="46">
        <f t="shared" ref="AK311:AL311" si="1993">AK312</f>
        <v>0</v>
      </c>
      <c r="AL311" s="46">
        <f t="shared" si="1993"/>
        <v>0</v>
      </c>
      <c r="AM311" s="119">
        <f t="shared" si="1982"/>
        <v>0</v>
      </c>
      <c r="AN311" s="46">
        <f t="shared" ref="AN311:AO311" si="1994">AN312</f>
        <v>0</v>
      </c>
      <c r="AO311" s="46">
        <f t="shared" si="1994"/>
        <v>0</v>
      </c>
      <c r="AP311" s="119">
        <f t="shared" ref="AP311:AQ311" si="1995">N311-U311-AB311-AI311</f>
        <v>0</v>
      </c>
      <c r="AQ311" s="119">
        <f t="shared" si="1995"/>
        <v>0</v>
      </c>
      <c r="AR311" s="94"/>
      <c r="AS311" s="94"/>
      <c r="AT311" s="94"/>
      <c r="AU311" s="94"/>
      <c r="AV311" s="94"/>
      <c r="AW311" s="94"/>
      <c r="AX311" s="145"/>
      <c r="AY311" s="20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</row>
    <row r="312" spans="1:70" ht="23.25" hidden="1" customHeight="1">
      <c r="A312" s="139">
        <v>2022</v>
      </c>
      <c r="B312" s="97">
        <v>8309</v>
      </c>
      <c r="C312" s="121" t="s">
        <v>63</v>
      </c>
      <c r="D312" s="97">
        <v>6000</v>
      </c>
      <c r="E312" s="97">
        <v>6100</v>
      </c>
      <c r="F312" s="97">
        <v>612</v>
      </c>
      <c r="G312" s="97"/>
      <c r="H312" s="52" t="str">
        <f>VLOOKUP(F312,COG!$B$2:$C$858,2,FALSE)</f>
        <v>Edificación no habitacional.</v>
      </c>
      <c r="I312" s="53">
        <f t="shared" ref="I312:J312" si="1996">I313</f>
        <v>0</v>
      </c>
      <c r="J312" s="53">
        <f t="shared" si="1996"/>
        <v>0</v>
      </c>
      <c r="K312" s="53">
        <f t="shared" si="1779"/>
        <v>0</v>
      </c>
      <c r="L312" s="53">
        <f t="shared" ref="L312:M312" si="1997">L313</f>
        <v>0</v>
      </c>
      <c r="M312" s="53">
        <f t="shared" si="1997"/>
        <v>0</v>
      </c>
      <c r="N312" s="53">
        <f t="shared" si="533"/>
        <v>0</v>
      </c>
      <c r="O312" s="53">
        <f t="shared" si="1776"/>
        <v>0</v>
      </c>
      <c r="P312" s="53">
        <f t="shared" ref="P312:Q312" si="1998">P313</f>
        <v>0</v>
      </c>
      <c r="Q312" s="53">
        <f t="shared" si="1998"/>
        <v>0</v>
      </c>
      <c r="R312" s="53">
        <f t="shared" si="1755"/>
        <v>0</v>
      </c>
      <c r="S312" s="53">
        <f t="shared" ref="S312:T312" si="1999">S313</f>
        <v>0</v>
      </c>
      <c r="T312" s="53">
        <f t="shared" si="1999"/>
        <v>0</v>
      </c>
      <c r="U312" s="53">
        <f t="shared" si="536"/>
        <v>0</v>
      </c>
      <c r="V312" s="53">
        <f t="shared" si="1757"/>
        <v>0</v>
      </c>
      <c r="W312" s="53">
        <f t="shared" ref="W312:X312" si="2000">W313</f>
        <v>0</v>
      </c>
      <c r="X312" s="53">
        <f t="shared" si="2000"/>
        <v>0</v>
      </c>
      <c r="Y312" s="53">
        <f t="shared" si="538"/>
        <v>0</v>
      </c>
      <c r="Z312" s="53">
        <f t="shared" ref="Z312:AA312" si="2001">Z313</f>
        <v>0</v>
      </c>
      <c r="AA312" s="53">
        <f t="shared" si="2001"/>
        <v>0</v>
      </c>
      <c r="AB312" s="53">
        <f t="shared" si="540"/>
        <v>0</v>
      </c>
      <c r="AC312" s="53">
        <f t="shared" si="541"/>
        <v>0</v>
      </c>
      <c r="AD312" s="53">
        <f t="shared" ref="AD312:AE312" si="2002">AD313</f>
        <v>0</v>
      </c>
      <c r="AE312" s="53">
        <f t="shared" si="2002"/>
        <v>0</v>
      </c>
      <c r="AF312" s="53">
        <f t="shared" si="1761"/>
        <v>0</v>
      </c>
      <c r="AG312" s="53">
        <f t="shared" ref="AG312:AH312" si="2003">AG313</f>
        <v>0</v>
      </c>
      <c r="AH312" s="53">
        <f t="shared" si="2003"/>
        <v>0</v>
      </c>
      <c r="AI312" s="53">
        <f t="shared" si="544"/>
        <v>0</v>
      </c>
      <c r="AJ312" s="53">
        <f t="shared" si="1763"/>
        <v>0</v>
      </c>
      <c r="AK312" s="53">
        <f t="shared" ref="AK312:AQ312" si="2004">I312-P312-W312-AD312</f>
        <v>0</v>
      </c>
      <c r="AL312" s="53">
        <f t="shared" si="2004"/>
        <v>0</v>
      </c>
      <c r="AM312" s="53">
        <f t="shared" si="2004"/>
        <v>0</v>
      </c>
      <c r="AN312" s="53">
        <f t="shared" si="2004"/>
        <v>0</v>
      </c>
      <c r="AO312" s="53">
        <f t="shared" si="2004"/>
        <v>0</v>
      </c>
      <c r="AP312" s="53">
        <f t="shared" si="2004"/>
        <v>0</v>
      </c>
      <c r="AQ312" s="53">
        <f t="shared" si="2004"/>
        <v>0</v>
      </c>
      <c r="AR312" s="100"/>
      <c r="AS312" s="100"/>
      <c r="AT312" s="100"/>
      <c r="AU312" s="100"/>
      <c r="AV312" s="100"/>
      <c r="AW312" s="100"/>
      <c r="AX312" s="144"/>
      <c r="AY312" s="20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</row>
    <row r="313" spans="1:70" ht="23.25" hidden="1" customHeight="1">
      <c r="A313" s="140">
        <v>2022</v>
      </c>
      <c r="B313" s="103">
        <v>8309</v>
      </c>
      <c r="C313" s="124" t="s">
        <v>63</v>
      </c>
      <c r="D313" s="103">
        <v>6000</v>
      </c>
      <c r="E313" s="103">
        <v>6100</v>
      </c>
      <c r="F313" s="103">
        <v>612</v>
      </c>
      <c r="G313" s="103">
        <v>61201</v>
      </c>
      <c r="H313" s="60" t="str">
        <f>VLOOKUP(G313,COG!$B$2:$C$858,2,FALSE)</f>
        <v>Edificación no habitacional</v>
      </c>
      <c r="I313" s="61">
        <v>0</v>
      </c>
      <c r="J313" s="61">
        <v>0</v>
      </c>
      <c r="K313" s="61">
        <f t="shared" si="1779"/>
        <v>0</v>
      </c>
      <c r="L313" s="61">
        <v>0</v>
      </c>
      <c r="M313" s="61">
        <v>0</v>
      </c>
      <c r="N313" s="61">
        <f t="shared" si="533"/>
        <v>0</v>
      </c>
      <c r="O313" s="61">
        <f t="shared" si="1776"/>
        <v>0</v>
      </c>
      <c r="P313" s="61">
        <v>0</v>
      </c>
      <c r="Q313" s="61">
        <v>0</v>
      </c>
      <c r="R313" s="61">
        <f t="shared" si="1755"/>
        <v>0</v>
      </c>
      <c r="S313" s="61">
        <v>0</v>
      </c>
      <c r="T313" s="61">
        <v>0</v>
      </c>
      <c r="U313" s="61">
        <f t="shared" si="536"/>
        <v>0</v>
      </c>
      <c r="V313" s="61">
        <f t="shared" si="1757"/>
        <v>0</v>
      </c>
      <c r="W313" s="61">
        <v>0</v>
      </c>
      <c r="X313" s="61">
        <v>0</v>
      </c>
      <c r="Y313" s="61">
        <f t="shared" si="538"/>
        <v>0</v>
      </c>
      <c r="Z313" s="61">
        <v>0</v>
      </c>
      <c r="AA313" s="61">
        <v>0</v>
      </c>
      <c r="AB313" s="61">
        <f t="shared" si="540"/>
        <v>0</v>
      </c>
      <c r="AC313" s="61">
        <f t="shared" si="541"/>
        <v>0</v>
      </c>
      <c r="AD313" s="61">
        <v>0</v>
      </c>
      <c r="AE313" s="61">
        <v>0</v>
      </c>
      <c r="AF313" s="61">
        <f t="shared" si="1761"/>
        <v>0</v>
      </c>
      <c r="AG313" s="61">
        <v>0</v>
      </c>
      <c r="AH313" s="61">
        <v>0</v>
      </c>
      <c r="AI313" s="61">
        <f t="shared" si="544"/>
        <v>0</v>
      </c>
      <c r="AJ313" s="61">
        <f t="shared" si="1763"/>
        <v>0</v>
      </c>
      <c r="AK313" s="61">
        <f t="shared" ref="AK313:AQ313" si="2005">I313-P313-W313-AD313</f>
        <v>0</v>
      </c>
      <c r="AL313" s="61">
        <f t="shared" si="2005"/>
        <v>0</v>
      </c>
      <c r="AM313" s="61">
        <f t="shared" si="2005"/>
        <v>0</v>
      </c>
      <c r="AN313" s="61">
        <f t="shared" si="2005"/>
        <v>0</v>
      </c>
      <c r="AO313" s="61">
        <f t="shared" si="2005"/>
        <v>0</v>
      </c>
      <c r="AP313" s="61">
        <f t="shared" si="2005"/>
        <v>0</v>
      </c>
      <c r="AQ313" s="61">
        <f t="shared" si="2005"/>
        <v>0</v>
      </c>
      <c r="AR313" s="106"/>
      <c r="AS313" s="106"/>
      <c r="AT313" s="106"/>
      <c r="AU313" s="106"/>
      <c r="AV313" s="106"/>
      <c r="AW313" s="106"/>
      <c r="AX313" s="143"/>
      <c r="AY313" s="20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</row>
    <row r="314" spans="1:70" ht="39" customHeight="1">
      <c r="A314" s="71">
        <v>2022</v>
      </c>
      <c r="B314" s="72">
        <v>8309</v>
      </c>
      <c r="C314" s="73" t="s">
        <v>64</v>
      </c>
      <c r="D314" s="74"/>
      <c r="E314" s="74"/>
      <c r="F314" s="74"/>
      <c r="G314" s="74"/>
      <c r="H314" s="76" t="s">
        <v>768</v>
      </c>
      <c r="I314" s="78">
        <f t="shared" ref="I314:J314" si="2006">I315+I330+I341</f>
        <v>0</v>
      </c>
      <c r="J314" s="78">
        <f t="shared" si="2006"/>
        <v>0</v>
      </c>
      <c r="K314" s="78">
        <f t="shared" si="1779"/>
        <v>0</v>
      </c>
      <c r="L314" s="78">
        <f t="shared" ref="L314:M314" si="2007">L315+L330+L341</f>
        <v>0</v>
      </c>
      <c r="M314" s="78">
        <f t="shared" si="2007"/>
        <v>0</v>
      </c>
      <c r="N314" s="78">
        <f t="shared" si="533"/>
        <v>0</v>
      </c>
      <c r="O314" s="78">
        <f t="shared" si="1776"/>
        <v>0</v>
      </c>
      <c r="P314" s="78">
        <f t="shared" ref="P314:Q314" si="2008">P315+P330+P341</f>
        <v>0</v>
      </c>
      <c r="Q314" s="78">
        <f t="shared" si="2008"/>
        <v>0</v>
      </c>
      <c r="R314" s="78">
        <f t="shared" si="1755"/>
        <v>0</v>
      </c>
      <c r="S314" s="78">
        <f t="shared" ref="S314:T314" si="2009">S315+S330+S341</f>
        <v>0</v>
      </c>
      <c r="T314" s="78">
        <f t="shared" si="2009"/>
        <v>0</v>
      </c>
      <c r="U314" s="78">
        <f t="shared" si="536"/>
        <v>0</v>
      </c>
      <c r="V314" s="78">
        <f t="shared" si="1757"/>
        <v>0</v>
      </c>
      <c r="W314" s="78">
        <f t="shared" ref="W314:X314" si="2010">W315+W330+W341</f>
        <v>0</v>
      </c>
      <c r="X314" s="78">
        <f t="shared" si="2010"/>
        <v>0</v>
      </c>
      <c r="Y314" s="78">
        <f t="shared" si="538"/>
        <v>0</v>
      </c>
      <c r="Z314" s="78">
        <f t="shared" ref="Z314:AA314" si="2011">Z315+Z330+Z341</f>
        <v>0</v>
      </c>
      <c r="AA314" s="78">
        <f t="shared" si="2011"/>
        <v>0</v>
      </c>
      <c r="AB314" s="78">
        <f t="shared" si="540"/>
        <v>0</v>
      </c>
      <c r="AC314" s="78">
        <f t="shared" si="541"/>
        <v>0</v>
      </c>
      <c r="AD314" s="78">
        <f t="shared" ref="AD314:AE314" si="2012">AD315+AD330+AD341</f>
        <v>0</v>
      </c>
      <c r="AE314" s="78">
        <f t="shared" si="2012"/>
        <v>0</v>
      </c>
      <c r="AF314" s="78">
        <f t="shared" si="1761"/>
        <v>0</v>
      </c>
      <c r="AG314" s="78">
        <f t="shared" ref="AG314:AH314" si="2013">AG315+AG330+AG341</f>
        <v>0</v>
      </c>
      <c r="AH314" s="78">
        <f t="shared" si="2013"/>
        <v>0</v>
      </c>
      <c r="AI314" s="78">
        <f t="shared" si="544"/>
        <v>0</v>
      </c>
      <c r="AJ314" s="78">
        <f t="shared" si="1763"/>
        <v>0</v>
      </c>
      <c r="AK314" s="78">
        <f t="shared" ref="AK314:AL314" si="2014">AK315+AK330+AK341</f>
        <v>0</v>
      </c>
      <c r="AL314" s="78">
        <f t="shared" si="2014"/>
        <v>0</v>
      </c>
      <c r="AM314" s="78">
        <f>K314-R314-Y314-AF314</f>
        <v>0</v>
      </c>
      <c r="AN314" s="78">
        <f t="shared" ref="AN314:AO314" si="2015">AN315+AN330+AN341</f>
        <v>0</v>
      </c>
      <c r="AO314" s="78">
        <f t="shared" si="2015"/>
        <v>0</v>
      </c>
      <c r="AP314" s="78">
        <f t="shared" ref="AP314:AQ314" si="2016">N314-U314-AB314-AI314</f>
        <v>0</v>
      </c>
      <c r="AQ314" s="78">
        <f t="shared" si="2016"/>
        <v>0</v>
      </c>
      <c r="AR314" s="79"/>
      <c r="AS314" s="79"/>
      <c r="AT314" s="79"/>
      <c r="AU314" s="79"/>
      <c r="AV314" s="79"/>
      <c r="AW314" s="79"/>
      <c r="AX314" s="80"/>
      <c r="AY314" s="31"/>
      <c r="AZ314" s="32"/>
      <c r="BA314" s="32"/>
      <c r="BB314" s="32"/>
      <c r="BC314" s="32"/>
      <c r="BD314" s="32"/>
      <c r="BE314" s="32"/>
      <c r="BF314" s="32"/>
      <c r="BG314" s="32"/>
      <c r="BH314" s="32"/>
      <c r="BI314" s="32"/>
      <c r="BJ314" s="32"/>
      <c r="BK314" s="32"/>
      <c r="BL314" s="32"/>
      <c r="BM314" s="32"/>
      <c r="BN314" s="32"/>
      <c r="BO314" s="32"/>
      <c r="BP314" s="32"/>
      <c r="BQ314" s="32"/>
      <c r="BR314" s="32"/>
    </row>
    <row r="315" spans="1:70" ht="24.75" customHeight="1">
      <c r="A315" s="81">
        <v>2022</v>
      </c>
      <c r="B315" s="82">
        <v>8309</v>
      </c>
      <c r="C315" s="83">
        <v>7</v>
      </c>
      <c r="D315" s="83">
        <v>3000</v>
      </c>
      <c r="E315" s="83"/>
      <c r="F315" s="83"/>
      <c r="G315" s="83"/>
      <c r="H315" s="36" t="str">
        <f>VLOOKUP(D315,COG!$B$2:$C$858,2,FALSE)</f>
        <v xml:space="preserve">Servicios generales </v>
      </c>
      <c r="I315" s="85">
        <f t="shared" ref="I315:J315" si="2017">I316+I325</f>
        <v>0</v>
      </c>
      <c r="J315" s="85">
        <f t="shared" si="2017"/>
        <v>0</v>
      </c>
      <c r="K315" s="85">
        <f t="shared" si="1779"/>
        <v>0</v>
      </c>
      <c r="L315" s="85">
        <f t="shared" ref="L315:M315" si="2018">L316+L325</f>
        <v>0</v>
      </c>
      <c r="M315" s="85">
        <f t="shared" si="2018"/>
        <v>0</v>
      </c>
      <c r="N315" s="85">
        <f t="shared" si="533"/>
        <v>0</v>
      </c>
      <c r="O315" s="85">
        <f t="shared" si="1776"/>
        <v>0</v>
      </c>
      <c r="P315" s="85">
        <f t="shared" ref="P315:Q315" si="2019">P316+P325</f>
        <v>0</v>
      </c>
      <c r="Q315" s="85">
        <f t="shared" si="2019"/>
        <v>0</v>
      </c>
      <c r="R315" s="85">
        <f t="shared" si="1755"/>
        <v>0</v>
      </c>
      <c r="S315" s="85">
        <f t="shared" ref="S315:T315" si="2020">S316+S325</f>
        <v>0</v>
      </c>
      <c r="T315" s="85">
        <f t="shared" si="2020"/>
        <v>0</v>
      </c>
      <c r="U315" s="85">
        <f t="shared" si="536"/>
        <v>0</v>
      </c>
      <c r="V315" s="85">
        <f t="shared" si="1757"/>
        <v>0</v>
      </c>
      <c r="W315" s="85">
        <f t="shared" ref="W315:X315" si="2021">W316+W325</f>
        <v>0</v>
      </c>
      <c r="X315" s="85">
        <f t="shared" si="2021"/>
        <v>0</v>
      </c>
      <c r="Y315" s="85">
        <f t="shared" si="538"/>
        <v>0</v>
      </c>
      <c r="Z315" s="85">
        <f t="shared" ref="Z315:AA315" si="2022">Z316+Z325</f>
        <v>0</v>
      </c>
      <c r="AA315" s="85">
        <f t="shared" si="2022"/>
        <v>0</v>
      </c>
      <c r="AB315" s="85">
        <f t="shared" si="540"/>
        <v>0</v>
      </c>
      <c r="AC315" s="85">
        <f t="shared" si="541"/>
        <v>0</v>
      </c>
      <c r="AD315" s="85">
        <f t="shared" ref="AD315:AE315" si="2023">AD316+AD325</f>
        <v>0</v>
      </c>
      <c r="AE315" s="85">
        <f t="shared" si="2023"/>
        <v>0</v>
      </c>
      <c r="AF315" s="85">
        <f t="shared" si="1761"/>
        <v>0</v>
      </c>
      <c r="AG315" s="85">
        <f t="shared" ref="AG315:AH315" si="2024">AG316+AG325</f>
        <v>0</v>
      </c>
      <c r="AH315" s="85">
        <f t="shared" si="2024"/>
        <v>0</v>
      </c>
      <c r="AI315" s="85">
        <f t="shared" si="544"/>
        <v>0</v>
      </c>
      <c r="AJ315" s="85">
        <f t="shared" si="1763"/>
        <v>0</v>
      </c>
      <c r="AK315" s="85">
        <f t="shared" ref="AK315:AQ315" si="2025">I315-P315-W315-AD315</f>
        <v>0</v>
      </c>
      <c r="AL315" s="85">
        <f t="shared" si="2025"/>
        <v>0</v>
      </c>
      <c r="AM315" s="85">
        <f t="shared" si="2025"/>
        <v>0</v>
      </c>
      <c r="AN315" s="85">
        <f t="shared" si="2025"/>
        <v>0</v>
      </c>
      <c r="AO315" s="85">
        <f t="shared" si="2025"/>
        <v>0</v>
      </c>
      <c r="AP315" s="85">
        <f t="shared" si="2025"/>
        <v>0</v>
      </c>
      <c r="AQ315" s="85">
        <f t="shared" si="2025"/>
        <v>0</v>
      </c>
      <c r="AR315" s="86"/>
      <c r="AS315" s="87"/>
      <c r="AT315" s="82"/>
      <c r="AU315" s="82"/>
      <c r="AV315" s="82"/>
      <c r="AW315" s="82"/>
      <c r="AX315" s="88"/>
      <c r="AY315" s="20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</row>
    <row r="316" spans="1:70" ht="26.25" customHeight="1">
      <c r="A316" s="89">
        <v>2022</v>
      </c>
      <c r="B316" s="90">
        <v>8309</v>
      </c>
      <c r="C316" s="91">
        <v>7</v>
      </c>
      <c r="D316" s="91">
        <v>3000</v>
      </c>
      <c r="E316" s="91">
        <v>3100</v>
      </c>
      <c r="F316" s="91"/>
      <c r="G316" s="91"/>
      <c r="H316" s="45" t="str">
        <f>VLOOKUP(E316,COG!$B$2:$C$858,2,FALSE)</f>
        <v xml:space="preserve">Servicios básicos </v>
      </c>
      <c r="I316" s="92">
        <f t="shared" ref="I316:J316" si="2026">I317+I319+I321+I323</f>
        <v>0</v>
      </c>
      <c r="J316" s="92">
        <f t="shared" si="2026"/>
        <v>0</v>
      </c>
      <c r="K316" s="92">
        <f t="shared" si="1779"/>
        <v>0</v>
      </c>
      <c r="L316" s="92">
        <f t="shared" ref="L316:M316" si="2027">L317+L319+L321+L323</f>
        <v>0</v>
      </c>
      <c r="M316" s="92">
        <f t="shared" si="2027"/>
        <v>0</v>
      </c>
      <c r="N316" s="92">
        <f t="shared" si="533"/>
        <v>0</v>
      </c>
      <c r="O316" s="92">
        <f t="shared" si="1776"/>
        <v>0</v>
      </c>
      <c r="P316" s="92">
        <f t="shared" ref="P316:Q316" si="2028">P317+P319+P321+P323</f>
        <v>0</v>
      </c>
      <c r="Q316" s="92">
        <f t="shared" si="2028"/>
        <v>0</v>
      </c>
      <c r="R316" s="92">
        <f t="shared" si="1755"/>
        <v>0</v>
      </c>
      <c r="S316" s="92">
        <f t="shared" ref="S316:T316" si="2029">S317+S319+S321+S323</f>
        <v>0</v>
      </c>
      <c r="T316" s="92">
        <f t="shared" si="2029"/>
        <v>0</v>
      </c>
      <c r="U316" s="92">
        <f t="shared" si="536"/>
        <v>0</v>
      </c>
      <c r="V316" s="92">
        <f t="shared" si="1757"/>
        <v>0</v>
      </c>
      <c r="W316" s="92">
        <f t="shared" ref="W316:X316" si="2030">W317+W319+W321+W323</f>
        <v>0</v>
      </c>
      <c r="X316" s="92">
        <f t="shared" si="2030"/>
        <v>0</v>
      </c>
      <c r="Y316" s="92">
        <f t="shared" si="538"/>
        <v>0</v>
      </c>
      <c r="Z316" s="92">
        <f t="shared" ref="Z316:AA316" si="2031">Z317+Z319+Z321+Z323</f>
        <v>0</v>
      </c>
      <c r="AA316" s="92">
        <f t="shared" si="2031"/>
        <v>0</v>
      </c>
      <c r="AB316" s="92">
        <f t="shared" si="540"/>
        <v>0</v>
      </c>
      <c r="AC316" s="92">
        <f t="shared" si="541"/>
        <v>0</v>
      </c>
      <c r="AD316" s="92">
        <f t="shared" ref="AD316:AE316" si="2032">AD317+AD319+AD321+AD323</f>
        <v>0</v>
      </c>
      <c r="AE316" s="92">
        <f t="shared" si="2032"/>
        <v>0</v>
      </c>
      <c r="AF316" s="92">
        <f t="shared" si="1761"/>
        <v>0</v>
      </c>
      <c r="AG316" s="92">
        <f t="shared" ref="AG316:AH316" si="2033">AG317+AG319+AG321+AG323</f>
        <v>0</v>
      </c>
      <c r="AH316" s="92">
        <f t="shared" si="2033"/>
        <v>0</v>
      </c>
      <c r="AI316" s="92">
        <f t="shared" si="544"/>
        <v>0</v>
      </c>
      <c r="AJ316" s="92">
        <f t="shared" si="1763"/>
        <v>0</v>
      </c>
      <c r="AK316" s="92">
        <f t="shared" ref="AK316:AL316" si="2034">AK317+AK319+AK321+AK323</f>
        <v>0</v>
      </c>
      <c r="AL316" s="92">
        <f t="shared" si="2034"/>
        <v>0</v>
      </c>
      <c r="AM316" s="92">
        <f>K316-R316-Y316-AF316</f>
        <v>0</v>
      </c>
      <c r="AN316" s="92">
        <f t="shared" ref="AN316:AO316" si="2035">AN317+AN319+AN321+AN323</f>
        <v>0</v>
      </c>
      <c r="AO316" s="92">
        <f t="shared" si="2035"/>
        <v>0</v>
      </c>
      <c r="AP316" s="92">
        <f t="shared" ref="AP316:AQ316" si="2036">N316-U316-AB316-AI316</f>
        <v>0</v>
      </c>
      <c r="AQ316" s="92">
        <f t="shared" si="2036"/>
        <v>0</v>
      </c>
      <c r="AR316" s="93"/>
      <c r="AS316" s="94"/>
      <c r="AT316" s="90"/>
      <c r="AU316" s="90"/>
      <c r="AV316" s="90"/>
      <c r="AW316" s="90"/>
      <c r="AX316" s="95"/>
      <c r="AY316" s="20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</row>
    <row r="317" spans="1:70" ht="24.75" customHeight="1">
      <c r="A317" s="96">
        <v>2022</v>
      </c>
      <c r="B317" s="97">
        <v>8309</v>
      </c>
      <c r="C317" s="98">
        <v>7</v>
      </c>
      <c r="D317" s="98">
        <v>3000</v>
      </c>
      <c r="E317" s="98">
        <v>3100</v>
      </c>
      <c r="F317" s="98">
        <v>316</v>
      </c>
      <c r="G317" s="98"/>
      <c r="H317" s="52" t="str">
        <f>VLOOKUP(F317,COG!$B$2:$C$858,2,FALSE)</f>
        <v>Servicios de telecomunicaciones y satélites</v>
      </c>
      <c r="I317" s="53">
        <f t="shared" ref="I317:J317" si="2037">I318</f>
        <v>0</v>
      </c>
      <c r="J317" s="53">
        <f t="shared" si="2037"/>
        <v>0</v>
      </c>
      <c r="K317" s="53">
        <f t="shared" si="1779"/>
        <v>0</v>
      </c>
      <c r="L317" s="53">
        <f t="shared" ref="L317:M317" si="2038">L318</f>
        <v>0</v>
      </c>
      <c r="M317" s="53">
        <f t="shared" si="2038"/>
        <v>0</v>
      </c>
      <c r="N317" s="53">
        <f t="shared" si="533"/>
        <v>0</v>
      </c>
      <c r="O317" s="53">
        <f t="shared" si="1776"/>
        <v>0</v>
      </c>
      <c r="P317" s="53">
        <f t="shared" ref="P317:Q317" si="2039">P318</f>
        <v>0</v>
      </c>
      <c r="Q317" s="53">
        <f t="shared" si="2039"/>
        <v>0</v>
      </c>
      <c r="R317" s="53">
        <f t="shared" si="1755"/>
        <v>0</v>
      </c>
      <c r="S317" s="53">
        <f t="shared" ref="S317:T317" si="2040">S318</f>
        <v>0</v>
      </c>
      <c r="T317" s="53">
        <f t="shared" si="2040"/>
        <v>0</v>
      </c>
      <c r="U317" s="53">
        <f t="shared" si="536"/>
        <v>0</v>
      </c>
      <c r="V317" s="53">
        <f t="shared" si="1757"/>
        <v>0</v>
      </c>
      <c r="W317" s="53">
        <f t="shared" ref="W317:X317" si="2041">W318</f>
        <v>0</v>
      </c>
      <c r="X317" s="53">
        <f t="shared" si="2041"/>
        <v>0</v>
      </c>
      <c r="Y317" s="53">
        <f t="shared" si="538"/>
        <v>0</v>
      </c>
      <c r="Z317" s="53">
        <f t="shared" ref="Z317:AA317" si="2042">Z318</f>
        <v>0</v>
      </c>
      <c r="AA317" s="53">
        <f t="shared" si="2042"/>
        <v>0</v>
      </c>
      <c r="AB317" s="53">
        <f t="shared" si="540"/>
        <v>0</v>
      </c>
      <c r="AC317" s="53">
        <f t="shared" si="541"/>
        <v>0</v>
      </c>
      <c r="AD317" s="53">
        <f t="shared" ref="AD317:AE317" si="2043">AD318</f>
        <v>0</v>
      </c>
      <c r="AE317" s="53">
        <f t="shared" si="2043"/>
        <v>0</v>
      </c>
      <c r="AF317" s="53">
        <f t="shared" si="1761"/>
        <v>0</v>
      </c>
      <c r="AG317" s="53">
        <f t="shared" ref="AG317:AH317" si="2044">AG318</f>
        <v>0</v>
      </c>
      <c r="AH317" s="53">
        <f t="shared" si="2044"/>
        <v>0</v>
      </c>
      <c r="AI317" s="53">
        <f t="shared" si="544"/>
        <v>0</v>
      </c>
      <c r="AJ317" s="53">
        <f t="shared" si="1763"/>
        <v>0</v>
      </c>
      <c r="AK317" s="53">
        <f t="shared" ref="AK317:AQ317" si="2045">I317-P317-W317-AD317</f>
        <v>0</v>
      </c>
      <c r="AL317" s="53">
        <f t="shared" si="2045"/>
        <v>0</v>
      </c>
      <c r="AM317" s="53">
        <f t="shared" si="2045"/>
        <v>0</v>
      </c>
      <c r="AN317" s="53">
        <f t="shared" si="2045"/>
        <v>0</v>
      </c>
      <c r="AO317" s="53">
        <f t="shared" si="2045"/>
        <v>0</v>
      </c>
      <c r="AP317" s="53">
        <f t="shared" si="2045"/>
        <v>0</v>
      </c>
      <c r="AQ317" s="53">
        <f t="shared" si="2045"/>
        <v>0</v>
      </c>
      <c r="AR317" s="99"/>
      <c r="AS317" s="100"/>
      <c r="AT317" s="97"/>
      <c r="AU317" s="97"/>
      <c r="AV317" s="97"/>
      <c r="AW317" s="97"/>
      <c r="AX317" s="101"/>
      <c r="AY317" s="20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</row>
    <row r="318" spans="1:70" ht="24.75" customHeight="1">
      <c r="A318" s="102">
        <v>2022</v>
      </c>
      <c r="B318" s="103">
        <v>8309</v>
      </c>
      <c r="C318" s="104">
        <v>7</v>
      </c>
      <c r="D318" s="104">
        <v>3000</v>
      </c>
      <c r="E318" s="104">
        <v>3100</v>
      </c>
      <c r="F318" s="104">
        <v>316</v>
      </c>
      <c r="G318" s="104">
        <v>31601</v>
      </c>
      <c r="H318" s="60" t="str">
        <f>VLOOKUP(G318,COG!$B$2:$C$858,2,FALSE)</f>
        <v>Servicios de telecomunicaciones y satélites</v>
      </c>
      <c r="I318" s="61">
        <v>0</v>
      </c>
      <c r="J318" s="61">
        <v>0</v>
      </c>
      <c r="K318" s="61">
        <f t="shared" si="1779"/>
        <v>0</v>
      </c>
      <c r="L318" s="61">
        <v>0</v>
      </c>
      <c r="M318" s="61">
        <v>0</v>
      </c>
      <c r="N318" s="61">
        <f t="shared" si="533"/>
        <v>0</v>
      </c>
      <c r="O318" s="61">
        <f t="shared" si="1776"/>
        <v>0</v>
      </c>
      <c r="P318" s="61">
        <v>0</v>
      </c>
      <c r="Q318" s="61">
        <v>0</v>
      </c>
      <c r="R318" s="61">
        <f t="shared" si="1755"/>
        <v>0</v>
      </c>
      <c r="S318" s="61">
        <v>0</v>
      </c>
      <c r="T318" s="61">
        <v>0</v>
      </c>
      <c r="U318" s="61">
        <f t="shared" si="536"/>
        <v>0</v>
      </c>
      <c r="V318" s="61">
        <f t="shared" si="1757"/>
        <v>0</v>
      </c>
      <c r="W318" s="61">
        <v>0</v>
      </c>
      <c r="X318" s="61">
        <v>0</v>
      </c>
      <c r="Y318" s="61">
        <f t="shared" si="538"/>
        <v>0</v>
      </c>
      <c r="Z318" s="61">
        <v>0</v>
      </c>
      <c r="AA318" s="61">
        <v>0</v>
      </c>
      <c r="AB318" s="61">
        <f t="shared" si="540"/>
        <v>0</v>
      </c>
      <c r="AC318" s="61">
        <f t="shared" si="541"/>
        <v>0</v>
      </c>
      <c r="AD318" s="61">
        <v>0</v>
      </c>
      <c r="AE318" s="61">
        <v>0</v>
      </c>
      <c r="AF318" s="61">
        <f t="shared" si="1761"/>
        <v>0</v>
      </c>
      <c r="AG318" s="61">
        <v>0</v>
      </c>
      <c r="AH318" s="61">
        <v>0</v>
      </c>
      <c r="AI318" s="61">
        <f t="shared" si="544"/>
        <v>0</v>
      </c>
      <c r="AJ318" s="61">
        <f t="shared" si="1763"/>
        <v>0</v>
      </c>
      <c r="AK318" s="61">
        <f t="shared" ref="AK318:AQ318" si="2046">I318-P318-W318-AD318</f>
        <v>0</v>
      </c>
      <c r="AL318" s="61">
        <f t="shared" si="2046"/>
        <v>0</v>
      </c>
      <c r="AM318" s="61">
        <f t="shared" si="2046"/>
        <v>0</v>
      </c>
      <c r="AN318" s="61">
        <f t="shared" si="2046"/>
        <v>0</v>
      </c>
      <c r="AO318" s="61">
        <f t="shared" si="2046"/>
        <v>0</v>
      </c>
      <c r="AP318" s="61">
        <f t="shared" si="2046"/>
        <v>0</v>
      </c>
      <c r="AQ318" s="61">
        <f t="shared" si="2046"/>
        <v>0</v>
      </c>
      <c r="AR318" s="105"/>
      <c r="AS318" s="106"/>
      <c r="AT318" s="103"/>
      <c r="AU318" s="103"/>
      <c r="AV318" s="103"/>
      <c r="AW318" s="103"/>
      <c r="AX318" s="107"/>
      <c r="AY318" s="20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</row>
    <row r="319" spans="1:70" ht="26.25" hidden="1" customHeight="1">
      <c r="A319" s="96">
        <v>2022</v>
      </c>
      <c r="B319" s="97">
        <v>8309</v>
      </c>
      <c r="C319" s="98">
        <v>7</v>
      </c>
      <c r="D319" s="98">
        <v>3000</v>
      </c>
      <c r="E319" s="98">
        <v>3300</v>
      </c>
      <c r="F319" s="98">
        <v>332</v>
      </c>
      <c r="G319" s="98"/>
      <c r="H319" s="52" t="str">
        <f>VLOOKUP(F319,COG!$B$2:$C$858,2,FALSE)</f>
        <v>Servicios de diseño, arquitectura, ingeniería y actividades relacionadas</v>
      </c>
      <c r="I319" s="53">
        <f t="shared" ref="I319:J319" si="2047">I320</f>
        <v>0</v>
      </c>
      <c r="J319" s="53">
        <f t="shared" si="2047"/>
        <v>0</v>
      </c>
      <c r="K319" s="53">
        <f t="shared" si="1779"/>
        <v>0</v>
      </c>
      <c r="L319" s="53">
        <f t="shared" ref="L319:M319" si="2048">L320</f>
        <v>0</v>
      </c>
      <c r="M319" s="53">
        <f t="shared" si="2048"/>
        <v>0</v>
      </c>
      <c r="N319" s="53">
        <f t="shared" si="533"/>
        <v>0</v>
      </c>
      <c r="O319" s="53">
        <f t="shared" si="1776"/>
        <v>0</v>
      </c>
      <c r="P319" s="53">
        <f t="shared" ref="P319:Q319" si="2049">P320</f>
        <v>0</v>
      </c>
      <c r="Q319" s="53">
        <f t="shared" si="2049"/>
        <v>0</v>
      </c>
      <c r="R319" s="53">
        <f t="shared" si="1755"/>
        <v>0</v>
      </c>
      <c r="S319" s="53">
        <f t="shared" ref="S319:T319" si="2050">S320</f>
        <v>0</v>
      </c>
      <c r="T319" s="53">
        <f t="shared" si="2050"/>
        <v>0</v>
      </c>
      <c r="U319" s="53">
        <f t="shared" si="536"/>
        <v>0</v>
      </c>
      <c r="V319" s="53">
        <f t="shared" si="1757"/>
        <v>0</v>
      </c>
      <c r="W319" s="53">
        <f t="shared" ref="W319:X319" si="2051">W320</f>
        <v>0</v>
      </c>
      <c r="X319" s="53">
        <f t="shared" si="2051"/>
        <v>0</v>
      </c>
      <c r="Y319" s="53">
        <f t="shared" si="538"/>
        <v>0</v>
      </c>
      <c r="Z319" s="53">
        <f t="shared" ref="Z319:AA319" si="2052">Z320</f>
        <v>0</v>
      </c>
      <c r="AA319" s="53">
        <f t="shared" si="2052"/>
        <v>0</v>
      </c>
      <c r="AB319" s="53">
        <f t="shared" si="540"/>
        <v>0</v>
      </c>
      <c r="AC319" s="53">
        <f t="shared" si="541"/>
        <v>0</v>
      </c>
      <c r="AD319" s="53">
        <f t="shared" ref="AD319:AE319" si="2053">AD320</f>
        <v>0</v>
      </c>
      <c r="AE319" s="53">
        <f t="shared" si="2053"/>
        <v>0</v>
      </c>
      <c r="AF319" s="53">
        <f t="shared" si="1761"/>
        <v>0</v>
      </c>
      <c r="AG319" s="53">
        <f t="shared" ref="AG319:AH319" si="2054">AG320</f>
        <v>0</v>
      </c>
      <c r="AH319" s="53">
        <f t="shared" si="2054"/>
        <v>0</v>
      </c>
      <c r="AI319" s="53">
        <f t="shared" si="544"/>
        <v>0</v>
      </c>
      <c r="AJ319" s="53">
        <f t="shared" si="1763"/>
        <v>0</v>
      </c>
      <c r="AK319" s="53">
        <f t="shared" ref="AK319:AQ319" si="2055">I319-P319-W319-AD319</f>
        <v>0</v>
      </c>
      <c r="AL319" s="53">
        <f t="shared" si="2055"/>
        <v>0</v>
      </c>
      <c r="AM319" s="53">
        <f t="shared" si="2055"/>
        <v>0</v>
      </c>
      <c r="AN319" s="53">
        <f t="shared" si="2055"/>
        <v>0</v>
      </c>
      <c r="AO319" s="53">
        <f t="shared" si="2055"/>
        <v>0</v>
      </c>
      <c r="AP319" s="53">
        <f t="shared" si="2055"/>
        <v>0</v>
      </c>
      <c r="AQ319" s="53">
        <f t="shared" si="2055"/>
        <v>0</v>
      </c>
      <c r="AR319" s="99"/>
      <c r="AS319" s="100"/>
      <c r="AT319" s="97"/>
      <c r="AU319" s="97"/>
      <c r="AV319" s="97"/>
      <c r="AW319" s="97"/>
      <c r="AX319" s="101"/>
      <c r="AY319" s="20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</row>
    <row r="320" spans="1:70" ht="24.75" hidden="1" customHeight="1">
      <c r="A320" s="102">
        <v>2022</v>
      </c>
      <c r="B320" s="103">
        <v>8309</v>
      </c>
      <c r="C320" s="104">
        <v>7</v>
      </c>
      <c r="D320" s="104">
        <v>3000</v>
      </c>
      <c r="E320" s="104">
        <v>3300</v>
      </c>
      <c r="F320" s="104">
        <v>3320</v>
      </c>
      <c r="G320" s="104">
        <v>33201</v>
      </c>
      <c r="H320" s="60" t="str">
        <f>VLOOKUP(G320,COG!$B$2:$C$858,2,FALSE)</f>
        <v>Servicios de diseño, arquitectura, ingeniería y actividades relacionadas</v>
      </c>
      <c r="I320" s="61">
        <v>0</v>
      </c>
      <c r="J320" s="61">
        <v>0</v>
      </c>
      <c r="K320" s="61">
        <f t="shared" si="1779"/>
        <v>0</v>
      </c>
      <c r="L320" s="61">
        <v>0</v>
      </c>
      <c r="M320" s="61">
        <v>0</v>
      </c>
      <c r="N320" s="61">
        <f t="shared" si="533"/>
        <v>0</v>
      </c>
      <c r="O320" s="61">
        <f t="shared" si="1776"/>
        <v>0</v>
      </c>
      <c r="P320" s="61">
        <v>0</v>
      </c>
      <c r="Q320" s="61">
        <v>0</v>
      </c>
      <c r="R320" s="61">
        <f t="shared" si="1755"/>
        <v>0</v>
      </c>
      <c r="S320" s="61">
        <v>0</v>
      </c>
      <c r="T320" s="61">
        <v>0</v>
      </c>
      <c r="U320" s="61">
        <f t="shared" si="536"/>
        <v>0</v>
      </c>
      <c r="V320" s="61">
        <f t="shared" si="1757"/>
        <v>0</v>
      </c>
      <c r="W320" s="61">
        <v>0</v>
      </c>
      <c r="X320" s="61">
        <v>0</v>
      </c>
      <c r="Y320" s="61">
        <f t="shared" si="538"/>
        <v>0</v>
      </c>
      <c r="Z320" s="61">
        <v>0</v>
      </c>
      <c r="AA320" s="61">
        <v>0</v>
      </c>
      <c r="AB320" s="61">
        <f t="shared" si="540"/>
        <v>0</v>
      </c>
      <c r="AC320" s="61">
        <f t="shared" si="541"/>
        <v>0</v>
      </c>
      <c r="AD320" s="61">
        <v>0</v>
      </c>
      <c r="AE320" s="61">
        <v>0</v>
      </c>
      <c r="AF320" s="61">
        <f t="shared" si="1761"/>
        <v>0</v>
      </c>
      <c r="AG320" s="61">
        <v>0</v>
      </c>
      <c r="AH320" s="61">
        <v>0</v>
      </c>
      <c r="AI320" s="61">
        <f t="shared" si="544"/>
        <v>0</v>
      </c>
      <c r="AJ320" s="61">
        <f t="shared" si="1763"/>
        <v>0</v>
      </c>
      <c r="AK320" s="61">
        <f t="shared" ref="AK320:AQ320" si="2056">I320-P320-W320-AD320</f>
        <v>0</v>
      </c>
      <c r="AL320" s="61">
        <f t="shared" si="2056"/>
        <v>0</v>
      </c>
      <c r="AM320" s="61">
        <f t="shared" si="2056"/>
        <v>0</v>
      </c>
      <c r="AN320" s="61">
        <f t="shared" si="2056"/>
        <v>0</v>
      </c>
      <c r="AO320" s="61">
        <f t="shared" si="2056"/>
        <v>0</v>
      </c>
      <c r="AP320" s="61">
        <f t="shared" si="2056"/>
        <v>0</v>
      </c>
      <c r="AQ320" s="61">
        <f t="shared" si="2056"/>
        <v>0</v>
      </c>
      <c r="AR320" s="105"/>
      <c r="AS320" s="106"/>
      <c r="AT320" s="103"/>
      <c r="AU320" s="103"/>
      <c r="AV320" s="103"/>
      <c r="AW320" s="103"/>
      <c r="AX320" s="107"/>
      <c r="AY320" s="20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</row>
    <row r="321" spans="1:70" ht="30.75" hidden="1" customHeight="1">
      <c r="A321" s="96">
        <v>2022</v>
      </c>
      <c r="B321" s="97">
        <v>8309</v>
      </c>
      <c r="C321" s="98">
        <v>7</v>
      </c>
      <c r="D321" s="98">
        <v>3000</v>
      </c>
      <c r="E321" s="98">
        <v>3300</v>
      </c>
      <c r="F321" s="98">
        <v>333</v>
      </c>
      <c r="G321" s="98"/>
      <c r="H321" s="52" t="str">
        <f>VLOOKUP(F321,COG!$B$2:$C$858,2,FALSE)</f>
        <v>Servicios de consultoría administrativa, procesos, técnica y en tecnologías de la información</v>
      </c>
      <c r="I321" s="53">
        <f t="shared" ref="I321:J321" si="2057">I322</f>
        <v>0</v>
      </c>
      <c r="J321" s="53">
        <f t="shared" si="2057"/>
        <v>0</v>
      </c>
      <c r="K321" s="53">
        <f t="shared" si="1779"/>
        <v>0</v>
      </c>
      <c r="L321" s="53">
        <f t="shared" ref="L321:M321" si="2058">L322</f>
        <v>0</v>
      </c>
      <c r="M321" s="53">
        <f t="shared" si="2058"/>
        <v>0</v>
      </c>
      <c r="N321" s="53">
        <f t="shared" si="533"/>
        <v>0</v>
      </c>
      <c r="O321" s="53">
        <f t="shared" si="1776"/>
        <v>0</v>
      </c>
      <c r="P321" s="53">
        <f t="shared" ref="P321:Q321" si="2059">P322</f>
        <v>0</v>
      </c>
      <c r="Q321" s="53">
        <f t="shared" si="2059"/>
        <v>0</v>
      </c>
      <c r="R321" s="53">
        <f t="shared" si="1755"/>
        <v>0</v>
      </c>
      <c r="S321" s="53">
        <f t="shared" ref="S321:T321" si="2060">S322</f>
        <v>0</v>
      </c>
      <c r="T321" s="53">
        <f t="shared" si="2060"/>
        <v>0</v>
      </c>
      <c r="U321" s="53">
        <f t="shared" si="536"/>
        <v>0</v>
      </c>
      <c r="V321" s="53">
        <f t="shared" si="1757"/>
        <v>0</v>
      </c>
      <c r="W321" s="53">
        <f t="shared" ref="W321:X321" si="2061">W322</f>
        <v>0</v>
      </c>
      <c r="X321" s="53">
        <f t="shared" si="2061"/>
        <v>0</v>
      </c>
      <c r="Y321" s="53">
        <f t="shared" si="538"/>
        <v>0</v>
      </c>
      <c r="Z321" s="53">
        <f t="shared" ref="Z321:AA321" si="2062">Z322</f>
        <v>0</v>
      </c>
      <c r="AA321" s="53">
        <f t="shared" si="2062"/>
        <v>0</v>
      </c>
      <c r="AB321" s="53">
        <f t="shared" si="540"/>
        <v>0</v>
      </c>
      <c r="AC321" s="53">
        <f t="shared" si="541"/>
        <v>0</v>
      </c>
      <c r="AD321" s="53">
        <f t="shared" ref="AD321:AE321" si="2063">AD322</f>
        <v>0</v>
      </c>
      <c r="AE321" s="53">
        <f t="shared" si="2063"/>
        <v>0</v>
      </c>
      <c r="AF321" s="53">
        <f t="shared" si="1761"/>
        <v>0</v>
      </c>
      <c r="AG321" s="53">
        <f t="shared" ref="AG321:AH321" si="2064">AG322</f>
        <v>0</v>
      </c>
      <c r="AH321" s="53">
        <f t="shared" si="2064"/>
        <v>0</v>
      </c>
      <c r="AI321" s="53">
        <f t="shared" si="544"/>
        <v>0</v>
      </c>
      <c r="AJ321" s="53">
        <f t="shared" si="1763"/>
        <v>0</v>
      </c>
      <c r="AK321" s="53">
        <f t="shared" ref="AK321:AQ321" si="2065">I321-P321-W321-AD321</f>
        <v>0</v>
      </c>
      <c r="AL321" s="53">
        <f t="shared" si="2065"/>
        <v>0</v>
      </c>
      <c r="AM321" s="53">
        <f t="shared" si="2065"/>
        <v>0</v>
      </c>
      <c r="AN321" s="53">
        <f t="shared" si="2065"/>
        <v>0</v>
      </c>
      <c r="AO321" s="53">
        <f t="shared" si="2065"/>
        <v>0</v>
      </c>
      <c r="AP321" s="53">
        <f t="shared" si="2065"/>
        <v>0</v>
      </c>
      <c r="AQ321" s="53">
        <f t="shared" si="2065"/>
        <v>0</v>
      </c>
      <c r="AR321" s="99"/>
      <c r="AS321" s="100"/>
      <c r="AT321" s="97"/>
      <c r="AU321" s="97"/>
      <c r="AV321" s="97"/>
      <c r="AW321" s="97"/>
      <c r="AX321" s="101"/>
      <c r="AY321" s="20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</row>
    <row r="322" spans="1:70" ht="31.5" hidden="1" customHeight="1">
      <c r="A322" s="102">
        <v>2022</v>
      </c>
      <c r="B322" s="103">
        <v>8309</v>
      </c>
      <c r="C322" s="104">
        <v>7</v>
      </c>
      <c r="D322" s="104">
        <v>3000</v>
      </c>
      <c r="E322" s="104">
        <v>3300</v>
      </c>
      <c r="F322" s="104">
        <v>3330</v>
      </c>
      <c r="G322" s="104">
        <v>33301</v>
      </c>
      <c r="H322" s="60" t="str">
        <f>VLOOKUP(G322,COG!$B$2:$C$858,2,FALSE)</f>
        <v>Servicios de desarrollo de aplicaciones informáticas</v>
      </c>
      <c r="I322" s="61">
        <v>0</v>
      </c>
      <c r="J322" s="61">
        <v>0</v>
      </c>
      <c r="K322" s="61">
        <f t="shared" si="1779"/>
        <v>0</v>
      </c>
      <c r="L322" s="61">
        <v>0</v>
      </c>
      <c r="M322" s="61">
        <v>0</v>
      </c>
      <c r="N322" s="61">
        <f t="shared" si="533"/>
        <v>0</v>
      </c>
      <c r="O322" s="61">
        <f t="shared" si="1776"/>
        <v>0</v>
      </c>
      <c r="P322" s="61">
        <v>0</v>
      </c>
      <c r="Q322" s="61">
        <v>0</v>
      </c>
      <c r="R322" s="61">
        <f t="shared" si="1755"/>
        <v>0</v>
      </c>
      <c r="S322" s="61">
        <v>0</v>
      </c>
      <c r="T322" s="61">
        <v>0</v>
      </c>
      <c r="U322" s="61">
        <f t="shared" si="536"/>
        <v>0</v>
      </c>
      <c r="V322" s="61">
        <f t="shared" si="1757"/>
        <v>0</v>
      </c>
      <c r="W322" s="61">
        <v>0</v>
      </c>
      <c r="X322" s="61">
        <v>0</v>
      </c>
      <c r="Y322" s="61">
        <f t="shared" si="538"/>
        <v>0</v>
      </c>
      <c r="Z322" s="61">
        <v>0</v>
      </c>
      <c r="AA322" s="61">
        <v>0</v>
      </c>
      <c r="AB322" s="61">
        <f t="shared" si="540"/>
        <v>0</v>
      </c>
      <c r="AC322" s="61">
        <f t="shared" si="541"/>
        <v>0</v>
      </c>
      <c r="AD322" s="61">
        <v>0</v>
      </c>
      <c r="AE322" s="61">
        <v>0</v>
      </c>
      <c r="AF322" s="61">
        <f t="shared" si="1761"/>
        <v>0</v>
      </c>
      <c r="AG322" s="61">
        <v>0</v>
      </c>
      <c r="AH322" s="61">
        <v>0</v>
      </c>
      <c r="AI322" s="61">
        <f t="shared" si="544"/>
        <v>0</v>
      </c>
      <c r="AJ322" s="61">
        <f t="shared" si="1763"/>
        <v>0</v>
      </c>
      <c r="AK322" s="61">
        <f t="shared" ref="AK322:AQ322" si="2066">I322-P322-W322-AD322</f>
        <v>0</v>
      </c>
      <c r="AL322" s="61">
        <f t="shared" si="2066"/>
        <v>0</v>
      </c>
      <c r="AM322" s="61">
        <f t="shared" si="2066"/>
        <v>0</v>
      </c>
      <c r="AN322" s="61">
        <f t="shared" si="2066"/>
        <v>0</v>
      </c>
      <c r="AO322" s="61">
        <f t="shared" si="2066"/>
        <v>0</v>
      </c>
      <c r="AP322" s="61">
        <f t="shared" si="2066"/>
        <v>0</v>
      </c>
      <c r="AQ322" s="61">
        <f t="shared" si="2066"/>
        <v>0</v>
      </c>
      <c r="AR322" s="105"/>
      <c r="AS322" s="106"/>
      <c r="AT322" s="103"/>
      <c r="AU322" s="103"/>
      <c r="AV322" s="103"/>
      <c r="AW322" s="103"/>
      <c r="AX322" s="107"/>
      <c r="AY322" s="20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</row>
    <row r="323" spans="1:70" ht="24.75" hidden="1" customHeight="1">
      <c r="A323" s="96">
        <v>2022</v>
      </c>
      <c r="B323" s="97">
        <v>8309</v>
      </c>
      <c r="C323" s="98">
        <v>7</v>
      </c>
      <c r="D323" s="98">
        <v>3000</v>
      </c>
      <c r="E323" s="98">
        <v>3300</v>
      </c>
      <c r="F323" s="98">
        <v>334</v>
      </c>
      <c r="G323" s="98"/>
      <c r="H323" s="52" t="str">
        <f>VLOOKUP(F323,COG!$B$2:$C$858,2,FALSE)</f>
        <v>Servicios de capacitación</v>
      </c>
      <c r="I323" s="53">
        <f t="shared" ref="I323:J323" si="2067">I324</f>
        <v>0</v>
      </c>
      <c r="J323" s="53">
        <f t="shared" si="2067"/>
        <v>0</v>
      </c>
      <c r="K323" s="53">
        <f t="shared" si="1779"/>
        <v>0</v>
      </c>
      <c r="L323" s="53">
        <f t="shared" ref="L323:M323" si="2068">L324</f>
        <v>0</v>
      </c>
      <c r="M323" s="53">
        <f t="shared" si="2068"/>
        <v>0</v>
      </c>
      <c r="N323" s="53">
        <f t="shared" si="533"/>
        <v>0</v>
      </c>
      <c r="O323" s="53">
        <f t="shared" si="1776"/>
        <v>0</v>
      </c>
      <c r="P323" s="53">
        <f t="shared" ref="P323:Q323" si="2069">P324</f>
        <v>0</v>
      </c>
      <c r="Q323" s="53">
        <f t="shared" si="2069"/>
        <v>0</v>
      </c>
      <c r="R323" s="53">
        <f t="shared" si="1755"/>
        <v>0</v>
      </c>
      <c r="S323" s="53">
        <f t="shared" ref="S323:T323" si="2070">S324</f>
        <v>0</v>
      </c>
      <c r="T323" s="53">
        <f t="shared" si="2070"/>
        <v>0</v>
      </c>
      <c r="U323" s="53">
        <f t="shared" si="536"/>
        <v>0</v>
      </c>
      <c r="V323" s="53">
        <f t="shared" si="1757"/>
        <v>0</v>
      </c>
      <c r="W323" s="53">
        <f t="shared" ref="W323:X323" si="2071">W324</f>
        <v>0</v>
      </c>
      <c r="X323" s="53">
        <f t="shared" si="2071"/>
        <v>0</v>
      </c>
      <c r="Y323" s="53">
        <f t="shared" si="538"/>
        <v>0</v>
      </c>
      <c r="Z323" s="53">
        <f t="shared" ref="Z323:AA323" si="2072">Z324</f>
        <v>0</v>
      </c>
      <c r="AA323" s="53">
        <f t="shared" si="2072"/>
        <v>0</v>
      </c>
      <c r="AB323" s="53">
        <f t="shared" si="540"/>
        <v>0</v>
      </c>
      <c r="AC323" s="53">
        <f t="shared" si="541"/>
        <v>0</v>
      </c>
      <c r="AD323" s="53">
        <f t="shared" ref="AD323:AE323" si="2073">AD324</f>
        <v>0</v>
      </c>
      <c r="AE323" s="53">
        <f t="shared" si="2073"/>
        <v>0</v>
      </c>
      <c r="AF323" s="53">
        <f t="shared" si="1761"/>
        <v>0</v>
      </c>
      <c r="AG323" s="53">
        <f t="shared" ref="AG323:AH323" si="2074">AG324</f>
        <v>0</v>
      </c>
      <c r="AH323" s="53">
        <f t="shared" si="2074"/>
        <v>0</v>
      </c>
      <c r="AI323" s="53">
        <f t="shared" si="544"/>
        <v>0</v>
      </c>
      <c r="AJ323" s="53">
        <f t="shared" si="1763"/>
        <v>0</v>
      </c>
      <c r="AK323" s="53">
        <f t="shared" ref="AK323:AQ323" si="2075">I323-P323-W323-AD323</f>
        <v>0</v>
      </c>
      <c r="AL323" s="53">
        <f t="shared" si="2075"/>
        <v>0</v>
      </c>
      <c r="AM323" s="53">
        <f t="shared" si="2075"/>
        <v>0</v>
      </c>
      <c r="AN323" s="53">
        <f t="shared" si="2075"/>
        <v>0</v>
      </c>
      <c r="AO323" s="53">
        <f t="shared" si="2075"/>
        <v>0</v>
      </c>
      <c r="AP323" s="53">
        <f t="shared" si="2075"/>
        <v>0</v>
      </c>
      <c r="AQ323" s="53">
        <f t="shared" si="2075"/>
        <v>0</v>
      </c>
      <c r="AR323" s="99"/>
      <c r="AS323" s="100"/>
      <c r="AT323" s="97"/>
      <c r="AU323" s="97"/>
      <c r="AV323" s="97"/>
      <c r="AW323" s="97"/>
      <c r="AX323" s="101"/>
      <c r="AY323" s="20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</row>
    <row r="324" spans="1:70" ht="24.75" hidden="1" customHeight="1">
      <c r="A324" s="102">
        <v>2022</v>
      </c>
      <c r="B324" s="103">
        <v>8309</v>
      </c>
      <c r="C324" s="104">
        <v>7</v>
      </c>
      <c r="D324" s="104">
        <v>3000</v>
      </c>
      <c r="E324" s="104">
        <v>3300</v>
      </c>
      <c r="F324" s="104">
        <v>3340</v>
      </c>
      <c r="G324" s="104">
        <v>33401</v>
      </c>
      <c r="H324" s="60" t="str">
        <f>VLOOKUP(G324,COG!$B$2:$C$858,2,FALSE)</f>
        <v>Servicios para capacitación a servidores públicos</v>
      </c>
      <c r="I324" s="61">
        <v>0</v>
      </c>
      <c r="J324" s="61">
        <v>0</v>
      </c>
      <c r="K324" s="61">
        <f t="shared" si="1779"/>
        <v>0</v>
      </c>
      <c r="L324" s="61">
        <v>0</v>
      </c>
      <c r="M324" s="61">
        <v>0</v>
      </c>
      <c r="N324" s="61">
        <f t="shared" si="533"/>
        <v>0</v>
      </c>
      <c r="O324" s="61">
        <f t="shared" si="1776"/>
        <v>0</v>
      </c>
      <c r="P324" s="61">
        <v>0</v>
      </c>
      <c r="Q324" s="61">
        <v>0</v>
      </c>
      <c r="R324" s="61">
        <f t="shared" si="1755"/>
        <v>0</v>
      </c>
      <c r="S324" s="61">
        <v>0</v>
      </c>
      <c r="T324" s="61">
        <v>0</v>
      </c>
      <c r="U324" s="61">
        <f t="shared" si="536"/>
        <v>0</v>
      </c>
      <c r="V324" s="61">
        <f t="shared" si="1757"/>
        <v>0</v>
      </c>
      <c r="W324" s="61">
        <v>0</v>
      </c>
      <c r="X324" s="61">
        <v>0</v>
      </c>
      <c r="Y324" s="61">
        <f t="shared" si="538"/>
        <v>0</v>
      </c>
      <c r="Z324" s="61">
        <v>0</v>
      </c>
      <c r="AA324" s="61">
        <v>0</v>
      </c>
      <c r="AB324" s="61">
        <f t="shared" si="540"/>
        <v>0</v>
      </c>
      <c r="AC324" s="61">
        <f t="shared" si="541"/>
        <v>0</v>
      </c>
      <c r="AD324" s="61">
        <v>0</v>
      </c>
      <c r="AE324" s="61">
        <v>0</v>
      </c>
      <c r="AF324" s="61">
        <f t="shared" si="1761"/>
        <v>0</v>
      </c>
      <c r="AG324" s="61">
        <v>0</v>
      </c>
      <c r="AH324" s="61">
        <v>0</v>
      </c>
      <c r="AI324" s="61">
        <f t="shared" si="544"/>
        <v>0</v>
      </c>
      <c r="AJ324" s="61">
        <f t="shared" si="1763"/>
        <v>0</v>
      </c>
      <c r="AK324" s="61">
        <f t="shared" ref="AK324:AQ324" si="2076">I324-P324-W324-AD324</f>
        <v>0</v>
      </c>
      <c r="AL324" s="61">
        <f t="shared" si="2076"/>
        <v>0</v>
      </c>
      <c r="AM324" s="61">
        <f t="shared" si="2076"/>
        <v>0</v>
      </c>
      <c r="AN324" s="61">
        <f t="shared" si="2076"/>
        <v>0</v>
      </c>
      <c r="AO324" s="61">
        <f t="shared" si="2076"/>
        <v>0</v>
      </c>
      <c r="AP324" s="61">
        <f t="shared" si="2076"/>
        <v>0</v>
      </c>
      <c r="AQ324" s="61">
        <f t="shared" si="2076"/>
        <v>0</v>
      </c>
      <c r="AR324" s="105"/>
      <c r="AS324" s="106"/>
      <c r="AT324" s="103"/>
      <c r="AU324" s="103"/>
      <c r="AV324" s="103"/>
      <c r="AW324" s="103"/>
      <c r="AX324" s="107"/>
      <c r="AY324" s="20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</row>
    <row r="325" spans="1:70" ht="29.25" hidden="1" customHeight="1">
      <c r="A325" s="138">
        <v>2022</v>
      </c>
      <c r="B325" s="90">
        <v>8309</v>
      </c>
      <c r="C325" s="117" t="s">
        <v>64</v>
      </c>
      <c r="D325" s="90">
        <v>3000</v>
      </c>
      <c r="E325" s="90">
        <v>3500</v>
      </c>
      <c r="F325" s="90"/>
      <c r="G325" s="90"/>
      <c r="H325" s="45" t="str">
        <f>VLOOKUP(E325,COG!$B$2:$C$858,2,FALSE)</f>
        <v>Servicios de instalación, reparación, mantenimiento y conservación.</v>
      </c>
      <c r="I325" s="119">
        <f t="shared" ref="I325:J325" si="2077">I326+I328</f>
        <v>0</v>
      </c>
      <c r="J325" s="119">
        <f t="shared" si="2077"/>
        <v>0</v>
      </c>
      <c r="K325" s="119">
        <f t="shared" si="1779"/>
        <v>0</v>
      </c>
      <c r="L325" s="119">
        <f t="shared" ref="L325:M325" si="2078">L326+L328</f>
        <v>0</v>
      </c>
      <c r="M325" s="119">
        <f t="shared" si="2078"/>
        <v>0</v>
      </c>
      <c r="N325" s="119">
        <f t="shared" si="533"/>
        <v>0</v>
      </c>
      <c r="O325" s="119">
        <f t="shared" si="1776"/>
        <v>0</v>
      </c>
      <c r="P325" s="119">
        <f t="shared" ref="P325:Q325" si="2079">P326+P328</f>
        <v>0</v>
      </c>
      <c r="Q325" s="119">
        <f t="shared" si="2079"/>
        <v>0</v>
      </c>
      <c r="R325" s="119">
        <f t="shared" si="1755"/>
        <v>0</v>
      </c>
      <c r="S325" s="119">
        <f t="shared" ref="S325:T325" si="2080">S326+S328</f>
        <v>0</v>
      </c>
      <c r="T325" s="119">
        <f t="shared" si="2080"/>
        <v>0</v>
      </c>
      <c r="U325" s="119">
        <f t="shared" si="536"/>
        <v>0</v>
      </c>
      <c r="V325" s="119">
        <f t="shared" si="1757"/>
        <v>0</v>
      </c>
      <c r="W325" s="119">
        <f t="shared" ref="W325:X325" si="2081">W326+W328</f>
        <v>0</v>
      </c>
      <c r="X325" s="119">
        <f t="shared" si="2081"/>
        <v>0</v>
      </c>
      <c r="Y325" s="119">
        <f t="shared" si="538"/>
        <v>0</v>
      </c>
      <c r="Z325" s="119">
        <f t="shared" ref="Z325:AA325" si="2082">Z326+Z328</f>
        <v>0</v>
      </c>
      <c r="AA325" s="119">
        <f t="shared" si="2082"/>
        <v>0</v>
      </c>
      <c r="AB325" s="119">
        <f t="shared" si="540"/>
        <v>0</v>
      </c>
      <c r="AC325" s="119">
        <f t="shared" si="541"/>
        <v>0</v>
      </c>
      <c r="AD325" s="119">
        <f t="shared" ref="AD325:AE325" si="2083">AD326+AD328</f>
        <v>0</v>
      </c>
      <c r="AE325" s="119">
        <f t="shared" si="2083"/>
        <v>0</v>
      </c>
      <c r="AF325" s="119">
        <f t="shared" si="1761"/>
        <v>0</v>
      </c>
      <c r="AG325" s="119">
        <f t="shared" ref="AG325:AH325" si="2084">AG326+AG328</f>
        <v>0</v>
      </c>
      <c r="AH325" s="119">
        <f t="shared" si="2084"/>
        <v>0</v>
      </c>
      <c r="AI325" s="119">
        <f t="shared" si="544"/>
        <v>0</v>
      </c>
      <c r="AJ325" s="119">
        <f t="shared" si="1763"/>
        <v>0</v>
      </c>
      <c r="AK325" s="119">
        <f t="shared" ref="AK325:AL325" si="2085">AK326+AK328</f>
        <v>0</v>
      </c>
      <c r="AL325" s="119">
        <f t="shared" si="2085"/>
        <v>0</v>
      </c>
      <c r="AM325" s="119">
        <f>K325-R325-Y325-AF325</f>
        <v>0</v>
      </c>
      <c r="AN325" s="119">
        <f t="shared" ref="AN325:AO325" si="2086">AN326+AN328</f>
        <v>0</v>
      </c>
      <c r="AO325" s="119">
        <f t="shared" si="2086"/>
        <v>0</v>
      </c>
      <c r="AP325" s="119">
        <f t="shared" ref="AP325:AQ325" si="2087">N325-U325-AB325-AI325</f>
        <v>0</v>
      </c>
      <c r="AQ325" s="119">
        <f t="shared" si="2087"/>
        <v>0</v>
      </c>
      <c r="AR325" s="94"/>
      <c r="AS325" s="94"/>
      <c r="AT325" s="94"/>
      <c r="AU325" s="94"/>
      <c r="AV325" s="94"/>
      <c r="AW325" s="94"/>
      <c r="AX325" s="120"/>
      <c r="AY325" s="20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</row>
    <row r="326" spans="1:70" ht="30.75" hidden="1" customHeight="1">
      <c r="A326" s="139">
        <v>2022</v>
      </c>
      <c r="B326" s="97">
        <v>8309</v>
      </c>
      <c r="C326" s="121" t="s">
        <v>64</v>
      </c>
      <c r="D326" s="97">
        <v>3000</v>
      </c>
      <c r="E326" s="97">
        <v>3500</v>
      </c>
      <c r="F326" s="97">
        <v>353</v>
      </c>
      <c r="G326" s="97"/>
      <c r="H326" s="52" t="str">
        <f>VLOOKUP(F326,COG!$B$2:$C$858,2,FALSE)</f>
        <v>Instalación, reparación y mantenimiento de equipo de cómputo y 
tecnología de la información</v>
      </c>
      <c r="I326" s="53">
        <f t="shared" ref="I326:J326" si="2088">I327</f>
        <v>0</v>
      </c>
      <c r="J326" s="53">
        <f t="shared" si="2088"/>
        <v>0</v>
      </c>
      <c r="K326" s="53">
        <f t="shared" si="1779"/>
        <v>0</v>
      </c>
      <c r="L326" s="53">
        <f t="shared" ref="L326:M326" si="2089">L327</f>
        <v>0</v>
      </c>
      <c r="M326" s="53">
        <f t="shared" si="2089"/>
        <v>0</v>
      </c>
      <c r="N326" s="53">
        <f t="shared" si="533"/>
        <v>0</v>
      </c>
      <c r="O326" s="53">
        <f t="shared" si="1776"/>
        <v>0</v>
      </c>
      <c r="P326" s="53">
        <f t="shared" ref="P326:Q326" si="2090">P327</f>
        <v>0</v>
      </c>
      <c r="Q326" s="53">
        <f t="shared" si="2090"/>
        <v>0</v>
      </c>
      <c r="R326" s="53">
        <f t="shared" si="1755"/>
        <v>0</v>
      </c>
      <c r="S326" s="53">
        <f t="shared" ref="S326:T326" si="2091">S327</f>
        <v>0</v>
      </c>
      <c r="T326" s="53">
        <f t="shared" si="2091"/>
        <v>0</v>
      </c>
      <c r="U326" s="53">
        <f t="shared" si="536"/>
        <v>0</v>
      </c>
      <c r="V326" s="53">
        <f t="shared" si="1757"/>
        <v>0</v>
      </c>
      <c r="W326" s="53">
        <f t="shared" ref="W326:X326" si="2092">W327</f>
        <v>0</v>
      </c>
      <c r="X326" s="53">
        <f t="shared" si="2092"/>
        <v>0</v>
      </c>
      <c r="Y326" s="53">
        <f t="shared" si="538"/>
        <v>0</v>
      </c>
      <c r="Z326" s="53">
        <f t="shared" ref="Z326:AA326" si="2093">Z327</f>
        <v>0</v>
      </c>
      <c r="AA326" s="53">
        <f t="shared" si="2093"/>
        <v>0</v>
      </c>
      <c r="AB326" s="53">
        <f t="shared" si="540"/>
        <v>0</v>
      </c>
      <c r="AC326" s="53">
        <f t="shared" si="541"/>
        <v>0</v>
      </c>
      <c r="AD326" s="53">
        <f t="shared" ref="AD326:AE326" si="2094">AD327</f>
        <v>0</v>
      </c>
      <c r="AE326" s="53">
        <f t="shared" si="2094"/>
        <v>0</v>
      </c>
      <c r="AF326" s="53">
        <f t="shared" si="1761"/>
        <v>0</v>
      </c>
      <c r="AG326" s="53">
        <f t="shared" ref="AG326:AH326" si="2095">AG327</f>
        <v>0</v>
      </c>
      <c r="AH326" s="53">
        <f t="shared" si="2095"/>
        <v>0</v>
      </c>
      <c r="AI326" s="53">
        <f t="shared" si="544"/>
        <v>0</v>
      </c>
      <c r="AJ326" s="53">
        <f t="shared" si="1763"/>
        <v>0</v>
      </c>
      <c r="AK326" s="53">
        <f t="shared" ref="AK326:AQ326" si="2096">I326-P326-W326-AD326</f>
        <v>0</v>
      </c>
      <c r="AL326" s="53">
        <f t="shared" si="2096"/>
        <v>0</v>
      </c>
      <c r="AM326" s="53">
        <f t="shared" si="2096"/>
        <v>0</v>
      </c>
      <c r="AN326" s="53">
        <f t="shared" si="2096"/>
        <v>0</v>
      </c>
      <c r="AO326" s="53">
        <f t="shared" si="2096"/>
        <v>0</v>
      </c>
      <c r="AP326" s="53">
        <f t="shared" si="2096"/>
        <v>0</v>
      </c>
      <c r="AQ326" s="53">
        <f t="shared" si="2096"/>
        <v>0</v>
      </c>
      <c r="AR326" s="100"/>
      <c r="AS326" s="100"/>
      <c r="AT326" s="100"/>
      <c r="AU326" s="100"/>
      <c r="AV326" s="100"/>
      <c r="AW326" s="100"/>
      <c r="AX326" s="123"/>
      <c r="AY326" s="20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</row>
    <row r="327" spans="1:70" ht="29.25" hidden="1" customHeight="1">
      <c r="A327" s="140">
        <v>2022</v>
      </c>
      <c r="B327" s="103">
        <v>8309</v>
      </c>
      <c r="C327" s="124" t="s">
        <v>64</v>
      </c>
      <c r="D327" s="103">
        <v>3000</v>
      </c>
      <c r="E327" s="103">
        <v>3500</v>
      </c>
      <c r="F327" s="103">
        <v>3530</v>
      </c>
      <c r="G327" s="103">
        <v>35301</v>
      </c>
      <c r="H327" s="60" t="str">
        <f>VLOOKUP(G327,COG!$B$2:$C$858,2,FALSE)</f>
        <v>Mantenimiento y conservación de bienes informáticos</v>
      </c>
      <c r="I327" s="61">
        <v>0</v>
      </c>
      <c r="J327" s="61">
        <v>0</v>
      </c>
      <c r="K327" s="61">
        <f t="shared" si="1779"/>
        <v>0</v>
      </c>
      <c r="L327" s="61">
        <v>0</v>
      </c>
      <c r="M327" s="61">
        <v>0</v>
      </c>
      <c r="N327" s="61">
        <f t="shared" si="533"/>
        <v>0</v>
      </c>
      <c r="O327" s="61">
        <f t="shared" si="1776"/>
        <v>0</v>
      </c>
      <c r="P327" s="61">
        <v>0</v>
      </c>
      <c r="Q327" s="61">
        <v>0</v>
      </c>
      <c r="R327" s="61">
        <f t="shared" si="1755"/>
        <v>0</v>
      </c>
      <c r="S327" s="61">
        <v>0</v>
      </c>
      <c r="T327" s="61">
        <v>0</v>
      </c>
      <c r="U327" s="61">
        <f t="shared" si="536"/>
        <v>0</v>
      </c>
      <c r="V327" s="61">
        <f t="shared" si="1757"/>
        <v>0</v>
      </c>
      <c r="W327" s="61">
        <v>0</v>
      </c>
      <c r="X327" s="61">
        <v>0</v>
      </c>
      <c r="Y327" s="61">
        <f t="shared" si="538"/>
        <v>0</v>
      </c>
      <c r="Z327" s="61">
        <v>0</v>
      </c>
      <c r="AA327" s="61">
        <v>0</v>
      </c>
      <c r="AB327" s="61">
        <f t="shared" si="540"/>
        <v>0</v>
      </c>
      <c r="AC327" s="61">
        <f t="shared" si="541"/>
        <v>0</v>
      </c>
      <c r="AD327" s="61">
        <v>0</v>
      </c>
      <c r="AE327" s="61">
        <v>0</v>
      </c>
      <c r="AF327" s="61">
        <f t="shared" si="1761"/>
        <v>0</v>
      </c>
      <c r="AG327" s="61">
        <v>0</v>
      </c>
      <c r="AH327" s="61">
        <v>0</v>
      </c>
      <c r="AI327" s="61">
        <f t="shared" si="544"/>
        <v>0</v>
      </c>
      <c r="AJ327" s="61">
        <f t="shared" si="1763"/>
        <v>0</v>
      </c>
      <c r="AK327" s="61">
        <f t="shared" ref="AK327:AQ327" si="2097">I327-P327-W327-AD327</f>
        <v>0</v>
      </c>
      <c r="AL327" s="61">
        <f t="shared" si="2097"/>
        <v>0</v>
      </c>
      <c r="AM327" s="61">
        <f t="shared" si="2097"/>
        <v>0</v>
      </c>
      <c r="AN327" s="61">
        <f t="shared" si="2097"/>
        <v>0</v>
      </c>
      <c r="AO327" s="61">
        <f t="shared" si="2097"/>
        <v>0</v>
      </c>
      <c r="AP327" s="61">
        <f t="shared" si="2097"/>
        <v>0</v>
      </c>
      <c r="AQ327" s="61">
        <f t="shared" si="2097"/>
        <v>0</v>
      </c>
      <c r="AR327" s="106"/>
      <c r="AS327" s="106"/>
      <c r="AT327" s="106"/>
      <c r="AU327" s="106"/>
      <c r="AV327" s="106"/>
      <c r="AW327" s="106"/>
      <c r="AX327" s="126"/>
      <c r="AY327" s="20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</row>
    <row r="328" spans="1:70" ht="29.25" hidden="1" customHeight="1">
      <c r="A328" s="139">
        <v>2022</v>
      </c>
      <c r="B328" s="97">
        <v>8309</v>
      </c>
      <c r="C328" s="121" t="s">
        <v>64</v>
      </c>
      <c r="D328" s="97">
        <v>3000</v>
      </c>
      <c r="E328" s="97">
        <v>3500</v>
      </c>
      <c r="F328" s="97">
        <v>357</v>
      </c>
      <c r="G328" s="97"/>
      <c r="H328" s="52" t="s">
        <v>65</v>
      </c>
      <c r="I328" s="53">
        <f t="shared" ref="I328:J328" si="2098">I329</f>
        <v>0</v>
      </c>
      <c r="J328" s="53">
        <f t="shared" si="2098"/>
        <v>0</v>
      </c>
      <c r="K328" s="53">
        <f t="shared" si="1779"/>
        <v>0</v>
      </c>
      <c r="L328" s="53">
        <f t="shared" ref="L328:M328" si="2099">L329</f>
        <v>0</v>
      </c>
      <c r="M328" s="53">
        <f t="shared" si="2099"/>
        <v>0</v>
      </c>
      <c r="N328" s="53">
        <f t="shared" si="533"/>
        <v>0</v>
      </c>
      <c r="O328" s="53">
        <f t="shared" si="1776"/>
        <v>0</v>
      </c>
      <c r="P328" s="53">
        <f t="shared" ref="P328:Q328" si="2100">P329</f>
        <v>0</v>
      </c>
      <c r="Q328" s="53">
        <f t="shared" si="2100"/>
        <v>0</v>
      </c>
      <c r="R328" s="53">
        <f t="shared" si="1755"/>
        <v>0</v>
      </c>
      <c r="S328" s="53">
        <f t="shared" ref="S328:T328" si="2101">S329</f>
        <v>0</v>
      </c>
      <c r="T328" s="53">
        <f t="shared" si="2101"/>
        <v>0</v>
      </c>
      <c r="U328" s="53">
        <f t="shared" si="536"/>
        <v>0</v>
      </c>
      <c r="V328" s="53">
        <f t="shared" si="1757"/>
        <v>0</v>
      </c>
      <c r="W328" s="53">
        <f t="shared" ref="W328:X328" si="2102">W329</f>
        <v>0</v>
      </c>
      <c r="X328" s="53">
        <f t="shared" si="2102"/>
        <v>0</v>
      </c>
      <c r="Y328" s="53">
        <f t="shared" si="538"/>
        <v>0</v>
      </c>
      <c r="Z328" s="53">
        <f t="shared" ref="Z328:AA328" si="2103">Z329</f>
        <v>0</v>
      </c>
      <c r="AA328" s="53">
        <f t="shared" si="2103"/>
        <v>0</v>
      </c>
      <c r="AB328" s="53">
        <f t="shared" si="540"/>
        <v>0</v>
      </c>
      <c r="AC328" s="53">
        <f t="shared" si="541"/>
        <v>0</v>
      </c>
      <c r="AD328" s="53">
        <f t="shared" ref="AD328:AE328" si="2104">AD329</f>
        <v>0</v>
      </c>
      <c r="AE328" s="53">
        <f t="shared" si="2104"/>
        <v>0</v>
      </c>
      <c r="AF328" s="53">
        <f t="shared" si="1761"/>
        <v>0</v>
      </c>
      <c r="AG328" s="53">
        <f t="shared" ref="AG328:AH328" si="2105">AG329</f>
        <v>0</v>
      </c>
      <c r="AH328" s="53">
        <f t="shared" si="2105"/>
        <v>0</v>
      </c>
      <c r="AI328" s="53">
        <f t="shared" si="544"/>
        <v>0</v>
      </c>
      <c r="AJ328" s="53">
        <f t="shared" si="1763"/>
        <v>0</v>
      </c>
      <c r="AK328" s="53">
        <f t="shared" ref="AK328:AQ328" si="2106">I328-P328-W328-AD328</f>
        <v>0</v>
      </c>
      <c r="AL328" s="53">
        <f t="shared" si="2106"/>
        <v>0</v>
      </c>
      <c r="AM328" s="53">
        <f t="shared" si="2106"/>
        <v>0</v>
      </c>
      <c r="AN328" s="53">
        <f t="shared" si="2106"/>
        <v>0</v>
      </c>
      <c r="AO328" s="53">
        <f t="shared" si="2106"/>
        <v>0</v>
      </c>
      <c r="AP328" s="53">
        <f t="shared" si="2106"/>
        <v>0</v>
      </c>
      <c r="AQ328" s="53">
        <f t="shared" si="2106"/>
        <v>0</v>
      </c>
      <c r="AR328" s="100"/>
      <c r="AS328" s="100"/>
      <c r="AT328" s="100"/>
      <c r="AU328" s="100"/>
      <c r="AV328" s="100"/>
      <c r="AW328" s="100"/>
      <c r="AX328" s="123"/>
      <c r="AY328" s="20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</row>
    <row r="329" spans="1:70" ht="29.25" hidden="1" customHeight="1">
      <c r="A329" s="140">
        <v>2022</v>
      </c>
      <c r="B329" s="103">
        <v>8309</v>
      </c>
      <c r="C329" s="124" t="s">
        <v>64</v>
      </c>
      <c r="D329" s="103">
        <v>3000</v>
      </c>
      <c r="E329" s="103">
        <v>3500</v>
      </c>
      <c r="F329" s="103">
        <v>357</v>
      </c>
      <c r="G329" s="103">
        <v>35701</v>
      </c>
      <c r="H329" s="60" t="str">
        <f>VLOOKUP(G329,COG!$B$2:$C$858,2,FALSE)</f>
        <v>Mantenimiento y conservación de maquinaria y equipo</v>
      </c>
      <c r="I329" s="61">
        <v>0</v>
      </c>
      <c r="J329" s="61">
        <v>0</v>
      </c>
      <c r="K329" s="61">
        <f t="shared" si="1779"/>
        <v>0</v>
      </c>
      <c r="L329" s="61">
        <v>0</v>
      </c>
      <c r="M329" s="61">
        <v>0</v>
      </c>
      <c r="N329" s="61">
        <f t="shared" si="533"/>
        <v>0</v>
      </c>
      <c r="O329" s="61">
        <f t="shared" si="1776"/>
        <v>0</v>
      </c>
      <c r="P329" s="61">
        <v>0</v>
      </c>
      <c r="Q329" s="61">
        <v>0</v>
      </c>
      <c r="R329" s="61">
        <f t="shared" si="1755"/>
        <v>0</v>
      </c>
      <c r="S329" s="61">
        <v>0</v>
      </c>
      <c r="T329" s="61">
        <v>0</v>
      </c>
      <c r="U329" s="61">
        <f t="shared" si="536"/>
        <v>0</v>
      </c>
      <c r="V329" s="61">
        <f t="shared" si="1757"/>
        <v>0</v>
      </c>
      <c r="W329" s="61">
        <v>0</v>
      </c>
      <c r="X329" s="61">
        <v>0</v>
      </c>
      <c r="Y329" s="61">
        <f t="shared" si="538"/>
        <v>0</v>
      </c>
      <c r="Z329" s="61">
        <v>0</v>
      </c>
      <c r="AA329" s="61">
        <v>0</v>
      </c>
      <c r="AB329" s="61">
        <f t="shared" si="540"/>
        <v>0</v>
      </c>
      <c r="AC329" s="61">
        <f t="shared" si="541"/>
        <v>0</v>
      </c>
      <c r="AD329" s="61">
        <v>0</v>
      </c>
      <c r="AE329" s="61">
        <v>0</v>
      </c>
      <c r="AF329" s="61">
        <f t="shared" si="1761"/>
        <v>0</v>
      </c>
      <c r="AG329" s="61">
        <v>0</v>
      </c>
      <c r="AH329" s="61">
        <v>0</v>
      </c>
      <c r="AI329" s="61">
        <f t="shared" si="544"/>
        <v>0</v>
      </c>
      <c r="AJ329" s="61">
        <f t="shared" si="1763"/>
        <v>0</v>
      </c>
      <c r="AK329" s="61">
        <f t="shared" ref="AK329:AQ329" si="2107">I329-P329-W329-AD329</f>
        <v>0</v>
      </c>
      <c r="AL329" s="61">
        <f t="shared" si="2107"/>
        <v>0</v>
      </c>
      <c r="AM329" s="61">
        <f t="shared" si="2107"/>
        <v>0</v>
      </c>
      <c r="AN329" s="61">
        <f t="shared" si="2107"/>
        <v>0</v>
      </c>
      <c r="AO329" s="61">
        <f t="shared" si="2107"/>
        <v>0</v>
      </c>
      <c r="AP329" s="61">
        <f t="shared" si="2107"/>
        <v>0</v>
      </c>
      <c r="AQ329" s="61">
        <f t="shared" si="2107"/>
        <v>0</v>
      </c>
      <c r="AR329" s="106"/>
      <c r="AS329" s="106"/>
      <c r="AT329" s="106"/>
      <c r="AU329" s="106"/>
      <c r="AV329" s="106"/>
      <c r="AW329" s="106"/>
      <c r="AX329" s="126"/>
      <c r="AY329" s="20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</row>
    <row r="330" spans="1:70" ht="24.75" customHeight="1">
      <c r="A330" s="137">
        <v>2022</v>
      </c>
      <c r="B330" s="82">
        <v>8309</v>
      </c>
      <c r="C330" s="113" t="s">
        <v>64</v>
      </c>
      <c r="D330" s="82">
        <v>5000</v>
      </c>
      <c r="E330" s="82"/>
      <c r="F330" s="82"/>
      <c r="G330" s="82"/>
      <c r="H330" s="36" t="str">
        <f>VLOOKUP(D330,COG!$B$2:$C$858,2,FALSE)</f>
        <v>Bienes muebles, inmuebles e intangibles</v>
      </c>
      <c r="I330" s="115">
        <f t="shared" ref="I330:J330" si="2108">I331+I336</f>
        <v>0</v>
      </c>
      <c r="J330" s="115">
        <f t="shared" si="2108"/>
        <v>0</v>
      </c>
      <c r="K330" s="115">
        <f t="shared" si="1779"/>
        <v>0</v>
      </c>
      <c r="L330" s="115">
        <f t="shared" ref="L330:M330" si="2109">L331+L336</f>
        <v>0</v>
      </c>
      <c r="M330" s="115">
        <f t="shared" si="2109"/>
        <v>0</v>
      </c>
      <c r="N330" s="115">
        <f t="shared" si="533"/>
        <v>0</v>
      </c>
      <c r="O330" s="115">
        <f t="shared" si="1776"/>
        <v>0</v>
      </c>
      <c r="P330" s="115">
        <f t="shared" ref="P330:Q330" si="2110">P331+P336</f>
        <v>0</v>
      </c>
      <c r="Q330" s="115">
        <f t="shared" si="2110"/>
        <v>0</v>
      </c>
      <c r="R330" s="115">
        <f t="shared" si="1755"/>
        <v>0</v>
      </c>
      <c r="S330" s="115">
        <f t="shared" ref="S330:T330" si="2111">S331+S336</f>
        <v>0</v>
      </c>
      <c r="T330" s="115">
        <f t="shared" si="2111"/>
        <v>0</v>
      </c>
      <c r="U330" s="115">
        <f t="shared" si="536"/>
        <v>0</v>
      </c>
      <c r="V330" s="115">
        <f t="shared" si="1757"/>
        <v>0</v>
      </c>
      <c r="W330" s="115">
        <f t="shared" ref="W330:X330" si="2112">W331+W336</f>
        <v>0</v>
      </c>
      <c r="X330" s="115">
        <f t="shared" si="2112"/>
        <v>0</v>
      </c>
      <c r="Y330" s="115">
        <f t="shared" si="538"/>
        <v>0</v>
      </c>
      <c r="Z330" s="115">
        <f t="shared" ref="Z330:AA330" si="2113">Z331+Z336</f>
        <v>0</v>
      </c>
      <c r="AA330" s="115">
        <f t="shared" si="2113"/>
        <v>0</v>
      </c>
      <c r="AB330" s="115">
        <f t="shared" si="540"/>
        <v>0</v>
      </c>
      <c r="AC330" s="115">
        <f t="shared" si="541"/>
        <v>0</v>
      </c>
      <c r="AD330" s="115">
        <f t="shared" ref="AD330:AE330" si="2114">AD331+AD336</f>
        <v>0</v>
      </c>
      <c r="AE330" s="115">
        <f t="shared" si="2114"/>
        <v>0</v>
      </c>
      <c r="AF330" s="115">
        <f t="shared" si="1761"/>
        <v>0</v>
      </c>
      <c r="AG330" s="115">
        <f t="shared" ref="AG330:AH330" si="2115">AG331+AG336</f>
        <v>0</v>
      </c>
      <c r="AH330" s="115">
        <f t="shared" si="2115"/>
        <v>0</v>
      </c>
      <c r="AI330" s="115">
        <f t="shared" si="544"/>
        <v>0</v>
      </c>
      <c r="AJ330" s="115">
        <f t="shared" si="1763"/>
        <v>0</v>
      </c>
      <c r="AK330" s="115">
        <f t="shared" ref="AK330:AL330" si="2116">AK331+AK336</f>
        <v>0</v>
      </c>
      <c r="AL330" s="115">
        <f t="shared" si="2116"/>
        <v>0</v>
      </c>
      <c r="AM330" s="115">
        <f t="shared" ref="AM330:AM331" si="2117">K330-R330-Y330-AF330</f>
        <v>0</v>
      </c>
      <c r="AN330" s="115">
        <f t="shared" ref="AN330:AO330" si="2118">AN331+AN336</f>
        <v>0</v>
      </c>
      <c r="AO330" s="115">
        <f t="shared" si="2118"/>
        <v>0</v>
      </c>
      <c r="AP330" s="115">
        <f t="shared" ref="AP330:AQ330" si="2119">N330-U330-AB330-AI330</f>
        <v>0</v>
      </c>
      <c r="AQ330" s="115">
        <f t="shared" si="2119"/>
        <v>0</v>
      </c>
      <c r="AR330" s="87"/>
      <c r="AS330" s="87"/>
      <c r="AT330" s="87"/>
      <c r="AU330" s="87"/>
      <c r="AV330" s="87"/>
      <c r="AW330" s="87"/>
      <c r="AX330" s="116"/>
      <c r="AY330" s="20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</row>
    <row r="331" spans="1:70" ht="24.75" customHeight="1">
      <c r="A331" s="138">
        <v>2022</v>
      </c>
      <c r="B331" s="90">
        <v>8309</v>
      </c>
      <c r="C331" s="117" t="s">
        <v>64</v>
      </c>
      <c r="D331" s="90">
        <v>5000</v>
      </c>
      <c r="E331" s="90">
        <v>5100</v>
      </c>
      <c r="F331" s="90"/>
      <c r="G331" s="90"/>
      <c r="H331" s="45" t="str">
        <f>VLOOKUP(E331,COG!$B$2:$C$858,2,FALSE)</f>
        <v>Mobiliario y equipo de administración</v>
      </c>
      <c r="I331" s="119">
        <f t="shared" ref="I331:J331" si="2120">I332+I334</f>
        <v>0</v>
      </c>
      <c r="J331" s="119">
        <f t="shared" si="2120"/>
        <v>0</v>
      </c>
      <c r="K331" s="119">
        <f t="shared" si="1779"/>
        <v>0</v>
      </c>
      <c r="L331" s="119">
        <f t="shared" ref="L331:M331" si="2121">L332+L334</f>
        <v>0</v>
      </c>
      <c r="M331" s="119">
        <f t="shared" si="2121"/>
        <v>0</v>
      </c>
      <c r="N331" s="119">
        <f t="shared" si="533"/>
        <v>0</v>
      </c>
      <c r="O331" s="119">
        <f t="shared" si="1776"/>
        <v>0</v>
      </c>
      <c r="P331" s="119">
        <f t="shared" ref="P331:Q331" si="2122">P332+P334</f>
        <v>0</v>
      </c>
      <c r="Q331" s="119">
        <f t="shared" si="2122"/>
        <v>0</v>
      </c>
      <c r="R331" s="119">
        <f t="shared" si="1755"/>
        <v>0</v>
      </c>
      <c r="S331" s="119">
        <f t="shared" ref="S331:T331" si="2123">S332+S334</f>
        <v>0</v>
      </c>
      <c r="T331" s="119">
        <f t="shared" si="2123"/>
        <v>0</v>
      </c>
      <c r="U331" s="119">
        <f t="shared" si="536"/>
        <v>0</v>
      </c>
      <c r="V331" s="119">
        <f t="shared" si="1757"/>
        <v>0</v>
      </c>
      <c r="W331" s="119">
        <f t="shared" ref="W331:X331" si="2124">W332+W334</f>
        <v>0</v>
      </c>
      <c r="X331" s="119">
        <f t="shared" si="2124"/>
        <v>0</v>
      </c>
      <c r="Y331" s="119">
        <f t="shared" si="538"/>
        <v>0</v>
      </c>
      <c r="Z331" s="119">
        <f t="shared" ref="Z331:AA331" si="2125">Z332+Z334</f>
        <v>0</v>
      </c>
      <c r="AA331" s="119">
        <f t="shared" si="2125"/>
        <v>0</v>
      </c>
      <c r="AB331" s="119">
        <f t="shared" si="540"/>
        <v>0</v>
      </c>
      <c r="AC331" s="119">
        <f t="shared" si="541"/>
        <v>0</v>
      </c>
      <c r="AD331" s="119">
        <f t="shared" ref="AD331:AE331" si="2126">AD332+AD334</f>
        <v>0</v>
      </c>
      <c r="AE331" s="119">
        <f t="shared" si="2126"/>
        <v>0</v>
      </c>
      <c r="AF331" s="119">
        <f t="shared" si="1761"/>
        <v>0</v>
      </c>
      <c r="AG331" s="119">
        <f t="shared" ref="AG331:AH331" si="2127">AG332+AG334</f>
        <v>0</v>
      </c>
      <c r="AH331" s="119">
        <f t="shared" si="2127"/>
        <v>0</v>
      </c>
      <c r="AI331" s="119">
        <f t="shared" si="544"/>
        <v>0</v>
      </c>
      <c r="AJ331" s="119">
        <f t="shared" si="1763"/>
        <v>0</v>
      </c>
      <c r="AK331" s="119">
        <f t="shared" ref="AK331:AL331" si="2128">AK332+AK334</f>
        <v>0</v>
      </c>
      <c r="AL331" s="119">
        <f t="shared" si="2128"/>
        <v>0</v>
      </c>
      <c r="AM331" s="119">
        <f t="shared" si="2117"/>
        <v>0</v>
      </c>
      <c r="AN331" s="119">
        <f t="shared" ref="AN331:AO331" si="2129">AN332+AN334</f>
        <v>0</v>
      </c>
      <c r="AO331" s="119">
        <f t="shared" si="2129"/>
        <v>0</v>
      </c>
      <c r="AP331" s="119">
        <f t="shared" ref="AP331:AQ331" si="2130">N331-U331-AB331-AI331</f>
        <v>0</v>
      </c>
      <c r="AQ331" s="119">
        <f t="shared" si="2130"/>
        <v>0</v>
      </c>
      <c r="AR331" s="94"/>
      <c r="AS331" s="94"/>
      <c r="AT331" s="94"/>
      <c r="AU331" s="94"/>
      <c r="AV331" s="94"/>
      <c r="AW331" s="94"/>
      <c r="AX331" s="120"/>
      <c r="AY331" s="20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</row>
    <row r="332" spans="1:70" ht="24.75" hidden="1" customHeight="1">
      <c r="A332" s="139">
        <v>2022</v>
      </c>
      <c r="B332" s="97">
        <v>8309</v>
      </c>
      <c r="C332" s="121" t="s">
        <v>64</v>
      </c>
      <c r="D332" s="97">
        <v>5000</v>
      </c>
      <c r="E332" s="97">
        <v>5100</v>
      </c>
      <c r="F332" s="97">
        <v>511</v>
      </c>
      <c r="G332" s="97"/>
      <c r="H332" s="52" t="str">
        <f>VLOOKUP(F332,COG!$B$2:$C$858,2,FALSE)</f>
        <v>Muebles de oficina y estantería</v>
      </c>
      <c r="I332" s="53">
        <f t="shared" ref="I332:J332" si="2131">I333</f>
        <v>0</v>
      </c>
      <c r="J332" s="53">
        <f t="shared" si="2131"/>
        <v>0</v>
      </c>
      <c r="K332" s="53">
        <f t="shared" si="1779"/>
        <v>0</v>
      </c>
      <c r="L332" s="53">
        <f t="shared" ref="L332:M332" si="2132">L333</f>
        <v>0</v>
      </c>
      <c r="M332" s="53">
        <f t="shared" si="2132"/>
        <v>0</v>
      </c>
      <c r="N332" s="53">
        <f t="shared" si="533"/>
        <v>0</v>
      </c>
      <c r="O332" s="53">
        <f t="shared" si="1776"/>
        <v>0</v>
      </c>
      <c r="P332" s="53">
        <f t="shared" ref="P332:Q332" si="2133">P333</f>
        <v>0</v>
      </c>
      <c r="Q332" s="53">
        <f t="shared" si="2133"/>
        <v>0</v>
      </c>
      <c r="R332" s="53">
        <f t="shared" si="1755"/>
        <v>0</v>
      </c>
      <c r="S332" s="53">
        <f t="shared" ref="S332:T332" si="2134">S333</f>
        <v>0</v>
      </c>
      <c r="T332" s="53">
        <f t="shared" si="2134"/>
        <v>0</v>
      </c>
      <c r="U332" s="53">
        <f t="shared" si="536"/>
        <v>0</v>
      </c>
      <c r="V332" s="53">
        <f t="shared" si="1757"/>
        <v>0</v>
      </c>
      <c r="W332" s="53">
        <f t="shared" ref="W332:X332" si="2135">W333</f>
        <v>0</v>
      </c>
      <c r="X332" s="53">
        <f t="shared" si="2135"/>
        <v>0</v>
      </c>
      <c r="Y332" s="53">
        <f t="shared" si="538"/>
        <v>0</v>
      </c>
      <c r="Z332" s="53">
        <f t="shared" ref="Z332:AA332" si="2136">Z333</f>
        <v>0</v>
      </c>
      <c r="AA332" s="53">
        <f t="shared" si="2136"/>
        <v>0</v>
      </c>
      <c r="AB332" s="53">
        <f t="shared" si="540"/>
        <v>0</v>
      </c>
      <c r="AC332" s="53">
        <f t="shared" si="541"/>
        <v>0</v>
      </c>
      <c r="AD332" s="53">
        <f t="shared" ref="AD332:AE332" si="2137">AD333</f>
        <v>0</v>
      </c>
      <c r="AE332" s="53">
        <f t="shared" si="2137"/>
        <v>0</v>
      </c>
      <c r="AF332" s="53">
        <f t="shared" si="1761"/>
        <v>0</v>
      </c>
      <c r="AG332" s="53">
        <f t="shared" ref="AG332:AH332" si="2138">AG333</f>
        <v>0</v>
      </c>
      <c r="AH332" s="53">
        <f t="shared" si="2138"/>
        <v>0</v>
      </c>
      <c r="AI332" s="53">
        <f t="shared" si="544"/>
        <v>0</v>
      </c>
      <c r="AJ332" s="53">
        <f t="shared" si="1763"/>
        <v>0</v>
      </c>
      <c r="AK332" s="53">
        <f t="shared" ref="AK332:AQ332" si="2139">I332-P332-W332-AD332</f>
        <v>0</v>
      </c>
      <c r="AL332" s="53">
        <f t="shared" si="2139"/>
        <v>0</v>
      </c>
      <c r="AM332" s="53">
        <f t="shared" si="2139"/>
        <v>0</v>
      </c>
      <c r="AN332" s="53">
        <f t="shared" si="2139"/>
        <v>0</v>
      </c>
      <c r="AO332" s="53">
        <f t="shared" si="2139"/>
        <v>0</v>
      </c>
      <c r="AP332" s="53">
        <f t="shared" si="2139"/>
        <v>0</v>
      </c>
      <c r="AQ332" s="53">
        <f t="shared" si="2139"/>
        <v>0</v>
      </c>
      <c r="AR332" s="100"/>
      <c r="AS332" s="100"/>
      <c r="AT332" s="100"/>
      <c r="AU332" s="100"/>
      <c r="AV332" s="100"/>
      <c r="AW332" s="100"/>
      <c r="AX332" s="123"/>
      <c r="AY332" s="20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</row>
    <row r="333" spans="1:70" ht="24.75" hidden="1" customHeight="1">
      <c r="A333" s="140">
        <v>2022</v>
      </c>
      <c r="B333" s="103">
        <v>8309</v>
      </c>
      <c r="C333" s="124" t="s">
        <v>64</v>
      </c>
      <c r="D333" s="103">
        <v>5000</v>
      </c>
      <c r="E333" s="103">
        <v>5100</v>
      </c>
      <c r="F333" s="103">
        <v>511</v>
      </c>
      <c r="G333" s="103">
        <v>51101</v>
      </c>
      <c r="H333" s="60" t="str">
        <f>VLOOKUP(G333,COG!$B$2:$C$858,2,FALSE)</f>
        <v>Mobiliario</v>
      </c>
      <c r="I333" s="61">
        <v>0</v>
      </c>
      <c r="J333" s="61">
        <v>0</v>
      </c>
      <c r="K333" s="61">
        <f t="shared" si="1779"/>
        <v>0</v>
      </c>
      <c r="L333" s="61">
        <v>0</v>
      </c>
      <c r="M333" s="61">
        <v>0</v>
      </c>
      <c r="N333" s="61">
        <f t="shared" si="533"/>
        <v>0</v>
      </c>
      <c r="O333" s="61">
        <f t="shared" si="1776"/>
        <v>0</v>
      </c>
      <c r="P333" s="61">
        <v>0</v>
      </c>
      <c r="Q333" s="61">
        <v>0</v>
      </c>
      <c r="R333" s="61">
        <f t="shared" si="1755"/>
        <v>0</v>
      </c>
      <c r="S333" s="61">
        <v>0</v>
      </c>
      <c r="T333" s="61">
        <v>0</v>
      </c>
      <c r="U333" s="61">
        <f t="shared" si="536"/>
        <v>0</v>
      </c>
      <c r="V333" s="61">
        <f t="shared" si="1757"/>
        <v>0</v>
      </c>
      <c r="W333" s="61">
        <v>0</v>
      </c>
      <c r="X333" s="61">
        <v>0</v>
      </c>
      <c r="Y333" s="61">
        <f t="shared" si="538"/>
        <v>0</v>
      </c>
      <c r="Z333" s="61">
        <v>0</v>
      </c>
      <c r="AA333" s="61">
        <v>0</v>
      </c>
      <c r="AB333" s="61">
        <f t="shared" si="540"/>
        <v>0</v>
      </c>
      <c r="AC333" s="61">
        <f t="shared" si="541"/>
        <v>0</v>
      </c>
      <c r="AD333" s="61">
        <v>0</v>
      </c>
      <c r="AE333" s="61">
        <v>0</v>
      </c>
      <c r="AF333" s="61">
        <f t="shared" si="1761"/>
        <v>0</v>
      </c>
      <c r="AG333" s="61">
        <v>0</v>
      </c>
      <c r="AH333" s="61">
        <v>0</v>
      </c>
      <c r="AI333" s="61">
        <f t="shared" si="544"/>
        <v>0</v>
      </c>
      <c r="AJ333" s="61">
        <f t="shared" si="1763"/>
        <v>0</v>
      </c>
      <c r="AK333" s="61">
        <f t="shared" ref="AK333:AQ333" si="2140">I333-P333-W333-AD333</f>
        <v>0</v>
      </c>
      <c r="AL333" s="61">
        <f t="shared" si="2140"/>
        <v>0</v>
      </c>
      <c r="AM333" s="61">
        <f t="shared" si="2140"/>
        <v>0</v>
      </c>
      <c r="AN333" s="61">
        <f t="shared" si="2140"/>
        <v>0</v>
      </c>
      <c r="AO333" s="61">
        <f t="shared" si="2140"/>
        <v>0</v>
      </c>
      <c r="AP333" s="61">
        <f t="shared" si="2140"/>
        <v>0</v>
      </c>
      <c r="AQ333" s="61">
        <f t="shared" si="2140"/>
        <v>0</v>
      </c>
      <c r="AR333" s="106" t="s">
        <v>59</v>
      </c>
      <c r="AS333" s="106">
        <v>1</v>
      </c>
      <c r="AT333" s="106">
        <v>0</v>
      </c>
      <c r="AU333" s="106">
        <v>0</v>
      </c>
      <c r="AV333" s="106">
        <v>0</v>
      </c>
      <c r="AW333" s="106">
        <v>1</v>
      </c>
      <c r="AX333" s="126">
        <v>0</v>
      </c>
      <c r="AY333" s="20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</row>
    <row r="334" spans="1:70" ht="24.75" customHeight="1">
      <c r="A334" s="139">
        <v>2022</v>
      </c>
      <c r="B334" s="97">
        <v>8309</v>
      </c>
      <c r="C334" s="121" t="s">
        <v>64</v>
      </c>
      <c r="D334" s="97">
        <v>5000</v>
      </c>
      <c r="E334" s="97">
        <v>5100</v>
      </c>
      <c r="F334" s="97">
        <v>515</v>
      </c>
      <c r="G334" s="97"/>
      <c r="H334" s="52" t="str">
        <f>VLOOKUP(F334,COG!$B$2:$C$858,2,FALSE)</f>
        <v>Equipo de cómputo y de tecnologías de la información</v>
      </c>
      <c r="I334" s="53">
        <f t="shared" ref="I334:J334" si="2141">I335</f>
        <v>0</v>
      </c>
      <c r="J334" s="53">
        <f t="shared" si="2141"/>
        <v>0</v>
      </c>
      <c r="K334" s="53">
        <f t="shared" si="1779"/>
        <v>0</v>
      </c>
      <c r="L334" s="53">
        <f t="shared" ref="L334:M334" si="2142">L335</f>
        <v>0</v>
      </c>
      <c r="M334" s="53">
        <f t="shared" si="2142"/>
        <v>0</v>
      </c>
      <c r="N334" s="53">
        <f t="shared" si="533"/>
        <v>0</v>
      </c>
      <c r="O334" s="53">
        <f t="shared" si="1776"/>
        <v>0</v>
      </c>
      <c r="P334" s="53">
        <f t="shared" ref="P334:Q334" si="2143">P335</f>
        <v>0</v>
      </c>
      <c r="Q334" s="53">
        <f t="shared" si="2143"/>
        <v>0</v>
      </c>
      <c r="R334" s="53">
        <f t="shared" si="1755"/>
        <v>0</v>
      </c>
      <c r="S334" s="53">
        <f t="shared" ref="S334:T334" si="2144">S335</f>
        <v>0</v>
      </c>
      <c r="T334" s="53">
        <f t="shared" si="2144"/>
        <v>0</v>
      </c>
      <c r="U334" s="53">
        <f t="shared" si="536"/>
        <v>0</v>
      </c>
      <c r="V334" s="53">
        <f t="shared" si="1757"/>
        <v>0</v>
      </c>
      <c r="W334" s="53">
        <f t="shared" ref="W334:X334" si="2145">W335</f>
        <v>0</v>
      </c>
      <c r="X334" s="53">
        <f t="shared" si="2145"/>
        <v>0</v>
      </c>
      <c r="Y334" s="53">
        <f t="shared" si="538"/>
        <v>0</v>
      </c>
      <c r="Z334" s="53">
        <f t="shared" ref="Z334:AA334" si="2146">Z335</f>
        <v>0</v>
      </c>
      <c r="AA334" s="53">
        <f t="shared" si="2146"/>
        <v>0</v>
      </c>
      <c r="AB334" s="53">
        <f t="shared" si="540"/>
        <v>0</v>
      </c>
      <c r="AC334" s="53">
        <f t="shared" si="541"/>
        <v>0</v>
      </c>
      <c r="AD334" s="53">
        <f t="shared" ref="AD334:AE334" si="2147">AD335</f>
        <v>0</v>
      </c>
      <c r="AE334" s="53">
        <f t="shared" si="2147"/>
        <v>0</v>
      </c>
      <c r="AF334" s="53">
        <f t="shared" si="1761"/>
        <v>0</v>
      </c>
      <c r="AG334" s="53">
        <f t="shared" ref="AG334:AH334" si="2148">AG335</f>
        <v>0</v>
      </c>
      <c r="AH334" s="53">
        <f t="shared" si="2148"/>
        <v>0</v>
      </c>
      <c r="AI334" s="53">
        <f t="shared" si="544"/>
        <v>0</v>
      </c>
      <c r="AJ334" s="53">
        <f t="shared" si="1763"/>
        <v>0</v>
      </c>
      <c r="AK334" s="53">
        <f t="shared" ref="AK334:AQ334" si="2149">I334-P334-W334-AD334</f>
        <v>0</v>
      </c>
      <c r="AL334" s="53">
        <f t="shared" si="2149"/>
        <v>0</v>
      </c>
      <c r="AM334" s="53">
        <f t="shared" si="2149"/>
        <v>0</v>
      </c>
      <c r="AN334" s="53">
        <f t="shared" si="2149"/>
        <v>0</v>
      </c>
      <c r="AO334" s="53">
        <f t="shared" si="2149"/>
        <v>0</v>
      </c>
      <c r="AP334" s="53">
        <f t="shared" si="2149"/>
        <v>0</v>
      </c>
      <c r="AQ334" s="53">
        <f t="shared" si="2149"/>
        <v>0</v>
      </c>
      <c r="AR334" s="100"/>
      <c r="AS334" s="100"/>
      <c r="AT334" s="100"/>
      <c r="AU334" s="100"/>
      <c r="AV334" s="100"/>
      <c r="AW334" s="100"/>
      <c r="AX334" s="123"/>
      <c r="AY334" s="20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</row>
    <row r="335" spans="1:70" ht="24.75" customHeight="1">
      <c r="A335" s="140">
        <v>2022</v>
      </c>
      <c r="B335" s="103">
        <v>8309</v>
      </c>
      <c r="C335" s="124" t="s">
        <v>64</v>
      </c>
      <c r="D335" s="103">
        <v>5000</v>
      </c>
      <c r="E335" s="103">
        <v>5100</v>
      </c>
      <c r="F335" s="103">
        <v>515</v>
      </c>
      <c r="G335" s="103">
        <v>51501</v>
      </c>
      <c r="H335" s="60" t="str">
        <f>VLOOKUP(G335,COG!$B$2:$C$858,2,FALSE)</f>
        <v>Bienes informáticos</v>
      </c>
      <c r="I335" s="61">
        <v>0</v>
      </c>
      <c r="J335" s="61">
        <v>0</v>
      </c>
      <c r="K335" s="61">
        <f t="shared" si="1779"/>
        <v>0</v>
      </c>
      <c r="L335" s="61">
        <v>0</v>
      </c>
      <c r="M335" s="61">
        <v>0</v>
      </c>
      <c r="N335" s="61">
        <f t="shared" si="533"/>
        <v>0</v>
      </c>
      <c r="O335" s="61">
        <f t="shared" si="1776"/>
        <v>0</v>
      </c>
      <c r="P335" s="61">
        <v>0</v>
      </c>
      <c r="Q335" s="61">
        <v>0</v>
      </c>
      <c r="R335" s="61">
        <f t="shared" si="1755"/>
        <v>0</v>
      </c>
      <c r="S335" s="61">
        <v>0</v>
      </c>
      <c r="T335" s="61">
        <v>0</v>
      </c>
      <c r="U335" s="61">
        <f t="shared" si="536"/>
        <v>0</v>
      </c>
      <c r="V335" s="61">
        <f t="shared" si="1757"/>
        <v>0</v>
      </c>
      <c r="W335" s="61">
        <v>0</v>
      </c>
      <c r="X335" s="61">
        <v>0</v>
      </c>
      <c r="Y335" s="61">
        <f t="shared" si="538"/>
        <v>0</v>
      </c>
      <c r="Z335" s="61">
        <v>0</v>
      </c>
      <c r="AA335" s="61">
        <v>0</v>
      </c>
      <c r="AB335" s="61">
        <f t="shared" si="540"/>
        <v>0</v>
      </c>
      <c r="AC335" s="61">
        <f t="shared" si="541"/>
        <v>0</v>
      </c>
      <c r="AD335" s="61">
        <v>0</v>
      </c>
      <c r="AE335" s="61">
        <v>0</v>
      </c>
      <c r="AF335" s="61">
        <f t="shared" si="1761"/>
        <v>0</v>
      </c>
      <c r="AG335" s="61">
        <v>0</v>
      </c>
      <c r="AH335" s="61">
        <v>0</v>
      </c>
      <c r="AI335" s="61">
        <f t="shared" si="544"/>
        <v>0</v>
      </c>
      <c r="AJ335" s="61">
        <f t="shared" si="1763"/>
        <v>0</v>
      </c>
      <c r="AK335" s="61">
        <f t="shared" ref="AK335:AQ335" si="2150">I335-P335-W335-AD335</f>
        <v>0</v>
      </c>
      <c r="AL335" s="61">
        <f t="shared" si="2150"/>
        <v>0</v>
      </c>
      <c r="AM335" s="61">
        <f t="shared" si="2150"/>
        <v>0</v>
      </c>
      <c r="AN335" s="61">
        <f t="shared" si="2150"/>
        <v>0</v>
      </c>
      <c r="AO335" s="61">
        <f t="shared" si="2150"/>
        <v>0</v>
      </c>
      <c r="AP335" s="61">
        <f t="shared" si="2150"/>
        <v>0</v>
      </c>
      <c r="AQ335" s="61">
        <f t="shared" si="2150"/>
        <v>0</v>
      </c>
      <c r="AR335" s="106"/>
      <c r="AS335" s="106"/>
      <c r="AT335" s="106"/>
      <c r="AU335" s="106"/>
      <c r="AV335" s="106"/>
      <c r="AW335" s="106"/>
      <c r="AX335" s="126"/>
      <c r="AY335" s="20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</row>
    <row r="336" spans="1:70" ht="24.75" customHeight="1">
      <c r="A336" s="138">
        <v>2022</v>
      </c>
      <c r="B336" s="90">
        <v>8309</v>
      </c>
      <c r="C336" s="117" t="s">
        <v>64</v>
      </c>
      <c r="D336" s="90">
        <v>5000</v>
      </c>
      <c r="E336" s="90">
        <v>5600</v>
      </c>
      <c r="F336" s="90"/>
      <c r="G336" s="90"/>
      <c r="H336" s="45" t="str">
        <f>VLOOKUP(E336,COG!$B$2:$C$858,2,FALSE)</f>
        <v>Maquinaria, otros equipos y herramientas</v>
      </c>
      <c r="I336" s="46">
        <f t="shared" ref="I336:J336" si="2151">I337+I339</f>
        <v>0</v>
      </c>
      <c r="J336" s="46">
        <f t="shared" si="2151"/>
        <v>0</v>
      </c>
      <c r="K336" s="119">
        <f t="shared" si="1779"/>
        <v>0</v>
      </c>
      <c r="L336" s="46">
        <f t="shared" ref="L336:M336" si="2152">L337+L339</f>
        <v>0</v>
      </c>
      <c r="M336" s="46">
        <f t="shared" si="2152"/>
        <v>0</v>
      </c>
      <c r="N336" s="119">
        <f t="shared" si="533"/>
        <v>0</v>
      </c>
      <c r="O336" s="119">
        <f t="shared" si="1776"/>
        <v>0</v>
      </c>
      <c r="P336" s="46">
        <f t="shared" ref="P336:Q336" si="2153">P337+P339</f>
        <v>0</v>
      </c>
      <c r="Q336" s="46">
        <f t="shared" si="2153"/>
        <v>0</v>
      </c>
      <c r="R336" s="119">
        <f t="shared" si="1755"/>
        <v>0</v>
      </c>
      <c r="S336" s="46">
        <f t="shared" ref="S336:T336" si="2154">S337+S339</f>
        <v>0</v>
      </c>
      <c r="T336" s="46">
        <f t="shared" si="2154"/>
        <v>0</v>
      </c>
      <c r="U336" s="119">
        <f t="shared" si="536"/>
        <v>0</v>
      </c>
      <c r="V336" s="119">
        <f t="shared" si="1757"/>
        <v>0</v>
      </c>
      <c r="W336" s="46">
        <f t="shared" ref="W336:X336" si="2155">W337+W339</f>
        <v>0</v>
      </c>
      <c r="X336" s="46">
        <f t="shared" si="2155"/>
        <v>0</v>
      </c>
      <c r="Y336" s="119">
        <f t="shared" si="538"/>
        <v>0</v>
      </c>
      <c r="Z336" s="46">
        <f t="shared" ref="Z336:AA336" si="2156">Z337+Z339</f>
        <v>0</v>
      </c>
      <c r="AA336" s="46">
        <f t="shared" si="2156"/>
        <v>0</v>
      </c>
      <c r="AB336" s="119">
        <f t="shared" si="540"/>
        <v>0</v>
      </c>
      <c r="AC336" s="119">
        <f t="shared" si="541"/>
        <v>0</v>
      </c>
      <c r="AD336" s="46">
        <f t="shared" ref="AD336:AE336" si="2157">AD337+AD339</f>
        <v>0</v>
      </c>
      <c r="AE336" s="46">
        <f t="shared" si="2157"/>
        <v>0</v>
      </c>
      <c r="AF336" s="119">
        <f t="shared" si="1761"/>
        <v>0</v>
      </c>
      <c r="AG336" s="46">
        <f t="shared" ref="AG336:AH336" si="2158">AG337+AG339</f>
        <v>0</v>
      </c>
      <c r="AH336" s="46">
        <f t="shared" si="2158"/>
        <v>0</v>
      </c>
      <c r="AI336" s="119">
        <f t="shared" si="544"/>
        <v>0</v>
      </c>
      <c r="AJ336" s="119">
        <f t="shared" si="1763"/>
        <v>0</v>
      </c>
      <c r="AK336" s="46">
        <f t="shared" ref="AK336:AL336" si="2159">AK337+AK339</f>
        <v>0</v>
      </c>
      <c r="AL336" s="46">
        <f t="shared" si="2159"/>
        <v>0</v>
      </c>
      <c r="AM336" s="119">
        <f>K336-R336-Y336-AF336</f>
        <v>0</v>
      </c>
      <c r="AN336" s="46">
        <f t="shared" ref="AN336:AO336" si="2160">AN337+AN339</f>
        <v>0</v>
      </c>
      <c r="AO336" s="46">
        <f t="shared" si="2160"/>
        <v>0</v>
      </c>
      <c r="AP336" s="119">
        <f t="shared" ref="AP336:AQ336" si="2161">N336-U336-AB336-AI336</f>
        <v>0</v>
      </c>
      <c r="AQ336" s="119">
        <f t="shared" si="2161"/>
        <v>0</v>
      </c>
      <c r="AR336" s="94"/>
      <c r="AS336" s="94"/>
      <c r="AT336" s="94"/>
      <c r="AU336" s="94"/>
      <c r="AV336" s="94"/>
      <c r="AW336" s="94"/>
      <c r="AX336" s="120"/>
      <c r="AY336" s="20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</row>
    <row r="337" spans="1:70" ht="24.75" customHeight="1">
      <c r="A337" s="139">
        <v>2022</v>
      </c>
      <c r="B337" s="97">
        <v>8309</v>
      </c>
      <c r="C337" s="121" t="s">
        <v>64</v>
      </c>
      <c r="D337" s="97">
        <v>5000</v>
      </c>
      <c r="E337" s="97">
        <v>5600</v>
      </c>
      <c r="F337" s="97">
        <v>565</v>
      </c>
      <c r="G337" s="97"/>
      <c r="H337" s="52" t="str">
        <f>VLOOKUP(F337,COG!$B$2:$C$858,2,FALSE)</f>
        <v>Equipo de comunicación y telecomunicación.</v>
      </c>
      <c r="I337" s="53">
        <f t="shared" ref="I337:J337" si="2162">I338</f>
        <v>0</v>
      </c>
      <c r="J337" s="53">
        <f t="shared" si="2162"/>
        <v>0</v>
      </c>
      <c r="K337" s="53">
        <f t="shared" si="1779"/>
        <v>0</v>
      </c>
      <c r="L337" s="53">
        <f t="shared" ref="L337:M337" si="2163">L338</f>
        <v>0</v>
      </c>
      <c r="M337" s="53">
        <f t="shared" si="2163"/>
        <v>0</v>
      </c>
      <c r="N337" s="53">
        <f t="shared" si="533"/>
        <v>0</v>
      </c>
      <c r="O337" s="53">
        <f t="shared" si="1776"/>
        <v>0</v>
      </c>
      <c r="P337" s="53">
        <f t="shared" ref="P337:Q337" si="2164">P338</f>
        <v>0</v>
      </c>
      <c r="Q337" s="53">
        <f t="shared" si="2164"/>
        <v>0</v>
      </c>
      <c r="R337" s="53">
        <f t="shared" si="1755"/>
        <v>0</v>
      </c>
      <c r="S337" s="53">
        <f t="shared" ref="S337:T337" si="2165">S338</f>
        <v>0</v>
      </c>
      <c r="T337" s="53">
        <f t="shared" si="2165"/>
        <v>0</v>
      </c>
      <c r="U337" s="53">
        <f t="shared" si="536"/>
        <v>0</v>
      </c>
      <c r="V337" s="53">
        <f t="shared" si="1757"/>
        <v>0</v>
      </c>
      <c r="W337" s="53">
        <f t="shared" ref="W337:X337" si="2166">W338</f>
        <v>0</v>
      </c>
      <c r="X337" s="53">
        <f t="shared" si="2166"/>
        <v>0</v>
      </c>
      <c r="Y337" s="53">
        <f t="shared" si="538"/>
        <v>0</v>
      </c>
      <c r="Z337" s="53">
        <f t="shared" ref="Z337:AA337" si="2167">Z338</f>
        <v>0</v>
      </c>
      <c r="AA337" s="53">
        <f t="shared" si="2167"/>
        <v>0</v>
      </c>
      <c r="AB337" s="53">
        <f t="shared" si="540"/>
        <v>0</v>
      </c>
      <c r="AC337" s="53">
        <f t="shared" si="541"/>
        <v>0</v>
      </c>
      <c r="AD337" s="53">
        <f t="shared" ref="AD337:AE337" si="2168">AD338</f>
        <v>0</v>
      </c>
      <c r="AE337" s="53">
        <f t="shared" si="2168"/>
        <v>0</v>
      </c>
      <c r="AF337" s="53">
        <f t="shared" si="1761"/>
        <v>0</v>
      </c>
      <c r="AG337" s="53">
        <f t="shared" ref="AG337:AH337" si="2169">AG338</f>
        <v>0</v>
      </c>
      <c r="AH337" s="53">
        <f t="shared" si="2169"/>
        <v>0</v>
      </c>
      <c r="AI337" s="53">
        <f t="shared" si="544"/>
        <v>0</v>
      </c>
      <c r="AJ337" s="53">
        <f t="shared" si="1763"/>
        <v>0</v>
      </c>
      <c r="AK337" s="53">
        <f t="shared" ref="AK337:AQ337" si="2170">I337-P337-W337-AD337</f>
        <v>0</v>
      </c>
      <c r="AL337" s="53">
        <f t="shared" si="2170"/>
        <v>0</v>
      </c>
      <c r="AM337" s="53">
        <f t="shared" si="2170"/>
        <v>0</v>
      </c>
      <c r="AN337" s="53">
        <f t="shared" si="2170"/>
        <v>0</v>
      </c>
      <c r="AO337" s="53">
        <f t="shared" si="2170"/>
        <v>0</v>
      </c>
      <c r="AP337" s="53">
        <f t="shared" si="2170"/>
        <v>0</v>
      </c>
      <c r="AQ337" s="53">
        <f t="shared" si="2170"/>
        <v>0</v>
      </c>
      <c r="AR337" s="100"/>
      <c r="AS337" s="100"/>
      <c r="AT337" s="100"/>
      <c r="AU337" s="100"/>
      <c r="AV337" s="100"/>
      <c r="AW337" s="100"/>
      <c r="AX337" s="123"/>
      <c r="AY337" s="20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</row>
    <row r="338" spans="1:70" ht="30" customHeight="1">
      <c r="A338" s="140">
        <v>2022</v>
      </c>
      <c r="B338" s="103">
        <v>8309</v>
      </c>
      <c r="C338" s="124" t="s">
        <v>64</v>
      </c>
      <c r="D338" s="103">
        <v>5000</v>
      </c>
      <c r="E338" s="103">
        <v>5600</v>
      </c>
      <c r="F338" s="103">
        <v>565</v>
      </c>
      <c r="G338" s="103">
        <v>56501</v>
      </c>
      <c r="H338" s="60" t="str">
        <f>VLOOKUP(G338,COG!$B$2:$C$858,2,FALSE)</f>
        <v>Equipos y aparatos de comunicaciones y telecomunicaciones</v>
      </c>
      <c r="I338" s="61">
        <v>0</v>
      </c>
      <c r="J338" s="61">
        <v>0</v>
      </c>
      <c r="K338" s="61">
        <f t="shared" si="1779"/>
        <v>0</v>
      </c>
      <c r="L338" s="61">
        <v>0</v>
      </c>
      <c r="M338" s="61">
        <v>0</v>
      </c>
      <c r="N338" s="61">
        <f t="shared" si="533"/>
        <v>0</v>
      </c>
      <c r="O338" s="61">
        <f t="shared" si="1776"/>
        <v>0</v>
      </c>
      <c r="P338" s="61">
        <v>0</v>
      </c>
      <c r="Q338" s="61">
        <v>0</v>
      </c>
      <c r="R338" s="61">
        <f t="shared" si="1755"/>
        <v>0</v>
      </c>
      <c r="S338" s="61">
        <v>0</v>
      </c>
      <c r="T338" s="61">
        <v>0</v>
      </c>
      <c r="U338" s="61">
        <f t="shared" si="536"/>
        <v>0</v>
      </c>
      <c r="V338" s="61">
        <f t="shared" si="1757"/>
        <v>0</v>
      </c>
      <c r="W338" s="61">
        <v>0</v>
      </c>
      <c r="X338" s="61">
        <v>0</v>
      </c>
      <c r="Y338" s="61">
        <f t="shared" si="538"/>
        <v>0</v>
      </c>
      <c r="Z338" s="61">
        <v>0</v>
      </c>
      <c r="AA338" s="61">
        <v>0</v>
      </c>
      <c r="AB338" s="61">
        <f t="shared" si="540"/>
        <v>0</v>
      </c>
      <c r="AC338" s="61">
        <f t="shared" si="541"/>
        <v>0</v>
      </c>
      <c r="AD338" s="61">
        <v>0</v>
      </c>
      <c r="AE338" s="61">
        <v>0</v>
      </c>
      <c r="AF338" s="61">
        <f t="shared" si="1761"/>
        <v>0</v>
      </c>
      <c r="AG338" s="61">
        <v>0</v>
      </c>
      <c r="AH338" s="61">
        <v>0</v>
      </c>
      <c r="AI338" s="61">
        <f t="shared" si="544"/>
        <v>0</v>
      </c>
      <c r="AJ338" s="61">
        <f t="shared" si="1763"/>
        <v>0</v>
      </c>
      <c r="AK338" s="61">
        <f t="shared" ref="AK338:AQ338" si="2171">I338-P338-W338-AD338</f>
        <v>0</v>
      </c>
      <c r="AL338" s="61">
        <f t="shared" si="2171"/>
        <v>0</v>
      </c>
      <c r="AM338" s="61">
        <f t="shared" si="2171"/>
        <v>0</v>
      </c>
      <c r="AN338" s="61">
        <f t="shared" si="2171"/>
        <v>0</v>
      </c>
      <c r="AO338" s="61">
        <f t="shared" si="2171"/>
        <v>0</v>
      </c>
      <c r="AP338" s="61">
        <f t="shared" si="2171"/>
        <v>0</v>
      </c>
      <c r="AQ338" s="61">
        <f t="shared" si="2171"/>
        <v>0</v>
      </c>
      <c r="AR338" s="62"/>
      <c r="AS338" s="62"/>
      <c r="AT338" s="106"/>
      <c r="AU338" s="106"/>
      <c r="AV338" s="106"/>
      <c r="AW338" s="106"/>
      <c r="AX338" s="126"/>
      <c r="AY338" s="20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</row>
    <row r="339" spans="1:70" ht="24.75" hidden="1" customHeight="1">
      <c r="A339" s="139">
        <v>2022</v>
      </c>
      <c r="B339" s="97">
        <v>8309</v>
      </c>
      <c r="C339" s="121" t="s">
        <v>64</v>
      </c>
      <c r="D339" s="97">
        <v>5000</v>
      </c>
      <c r="E339" s="97">
        <v>5900</v>
      </c>
      <c r="F339" s="97">
        <v>597</v>
      </c>
      <c r="G339" s="97"/>
      <c r="H339" s="52" t="str">
        <f>VLOOKUP(F339,COG!$B$2:$C$858,2,FALSE)</f>
        <v>Licencias informáticas e intelectuales.</v>
      </c>
      <c r="I339" s="53">
        <f t="shared" ref="I339:J339" si="2172">I340</f>
        <v>0</v>
      </c>
      <c r="J339" s="53">
        <f t="shared" si="2172"/>
        <v>0</v>
      </c>
      <c r="K339" s="53">
        <f t="shared" si="1779"/>
        <v>0</v>
      </c>
      <c r="L339" s="53">
        <f t="shared" ref="L339:M339" si="2173">L340</f>
        <v>0</v>
      </c>
      <c r="M339" s="53">
        <f t="shared" si="2173"/>
        <v>0</v>
      </c>
      <c r="N339" s="53">
        <f t="shared" si="533"/>
        <v>0</v>
      </c>
      <c r="O339" s="53">
        <f t="shared" si="1776"/>
        <v>0</v>
      </c>
      <c r="P339" s="53">
        <f t="shared" ref="P339:Q339" si="2174">P340</f>
        <v>0</v>
      </c>
      <c r="Q339" s="53">
        <f t="shared" si="2174"/>
        <v>0</v>
      </c>
      <c r="R339" s="53">
        <f t="shared" si="1755"/>
        <v>0</v>
      </c>
      <c r="S339" s="53">
        <f t="shared" ref="S339:T339" si="2175">S340</f>
        <v>0</v>
      </c>
      <c r="T339" s="53">
        <f t="shared" si="2175"/>
        <v>0</v>
      </c>
      <c r="U339" s="53">
        <f t="shared" si="536"/>
        <v>0</v>
      </c>
      <c r="V339" s="53">
        <f t="shared" si="1757"/>
        <v>0</v>
      </c>
      <c r="W339" s="53">
        <f t="shared" ref="W339:X339" si="2176">W340</f>
        <v>0</v>
      </c>
      <c r="X339" s="53">
        <f t="shared" si="2176"/>
        <v>0</v>
      </c>
      <c r="Y339" s="53">
        <f t="shared" si="538"/>
        <v>0</v>
      </c>
      <c r="Z339" s="53">
        <f t="shared" ref="Z339:AA339" si="2177">Z340</f>
        <v>0</v>
      </c>
      <c r="AA339" s="53">
        <f t="shared" si="2177"/>
        <v>0</v>
      </c>
      <c r="AB339" s="53">
        <f t="shared" si="540"/>
        <v>0</v>
      </c>
      <c r="AC339" s="53">
        <f t="shared" si="541"/>
        <v>0</v>
      </c>
      <c r="AD339" s="53">
        <f t="shared" ref="AD339:AE339" si="2178">AD340</f>
        <v>0</v>
      </c>
      <c r="AE339" s="53">
        <f t="shared" si="2178"/>
        <v>0</v>
      </c>
      <c r="AF339" s="53">
        <f t="shared" si="1761"/>
        <v>0</v>
      </c>
      <c r="AG339" s="53">
        <f t="shared" ref="AG339:AH339" si="2179">AG340</f>
        <v>0</v>
      </c>
      <c r="AH339" s="53">
        <f t="shared" si="2179"/>
        <v>0</v>
      </c>
      <c r="AI339" s="53">
        <f t="shared" si="544"/>
        <v>0</v>
      </c>
      <c r="AJ339" s="53">
        <f t="shared" si="1763"/>
        <v>0</v>
      </c>
      <c r="AK339" s="53">
        <f t="shared" ref="AK339:AQ339" si="2180">I339-P339-W339-AD339</f>
        <v>0</v>
      </c>
      <c r="AL339" s="53">
        <f t="shared" si="2180"/>
        <v>0</v>
      </c>
      <c r="AM339" s="53">
        <f t="shared" si="2180"/>
        <v>0</v>
      </c>
      <c r="AN339" s="53">
        <f t="shared" si="2180"/>
        <v>0</v>
      </c>
      <c r="AO339" s="53">
        <f t="shared" si="2180"/>
        <v>0</v>
      </c>
      <c r="AP339" s="53">
        <f t="shared" si="2180"/>
        <v>0</v>
      </c>
      <c r="AQ339" s="53">
        <f t="shared" si="2180"/>
        <v>0</v>
      </c>
      <c r="AR339" s="54"/>
      <c r="AS339" s="54"/>
      <c r="AT339" s="100"/>
      <c r="AU339" s="100"/>
      <c r="AV339" s="100"/>
      <c r="AW339" s="100"/>
      <c r="AX339" s="123"/>
      <c r="AY339" s="20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</row>
    <row r="340" spans="1:70" ht="24.75" hidden="1" customHeight="1">
      <c r="A340" s="140">
        <v>2022</v>
      </c>
      <c r="B340" s="103">
        <v>8309</v>
      </c>
      <c r="C340" s="124" t="s">
        <v>64</v>
      </c>
      <c r="D340" s="103">
        <v>5000</v>
      </c>
      <c r="E340" s="103">
        <v>5900</v>
      </c>
      <c r="F340" s="103">
        <v>597</v>
      </c>
      <c r="G340" s="103">
        <v>59701</v>
      </c>
      <c r="H340" s="60" t="str">
        <f>VLOOKUP(G340,COG!$B$2:$C$858,2,FALSE)</f>
        <v>Licencias informáticas e intelectuales</v>
      </c>
      <c r="I340" s="61">
        <v>0</v>
      </c>
      <c r="J340" s="61">
        <v>0</v>
      </c>
      <c r="K340" s="61">
        <f t="shared" si="1779"/>
        <v>0</v>
      </c>
      <c r="L340" s="61">
        <v>0</v>
      </c>
      <c r="M340" s="61">
        <v>0</v>
      </c>
      <c r="N340" s="61">
        <f t="shared" si="533"/>
        <v>0</v>
      </c>
      <c r="O340" s="61">
        <f t="shared" si="1776"/>
        <v>0</v>
      </c>
      <c r="P340" s="61">
        <v>0</v>
      </c>
      <c r="Q340" s="61">
        <v>0</v>
      </c>
      <c r="R340" s="61">
        <f t="shared" si="1755"/>
        <v>0</v>
      </c>
      <c r="S340" s="61">
        <v>0</v>
      </c>
      <c r="T340" s="61">
        <v>0</v>
      </c>
      <c r="U340" s="61">
        <f t="shared" si="536"/>
        <v>0</v>
      </c>
      <c r="V340" s="61">
        <f t="shared" si="1757"/>
        <v>0</v>
      </c>
      <c r="W340" s="61">
        <v>0</v>
      </c>
      <c r="X340" s="61">
        <v>0</v>
      </c>
      <c r="Y340" s="61">
        <f t="shared" si="538"/>
        <v>0</v>
      </c>
      <c r="Z340" s="61">
        <v>0</v>
      </c>
      <c r="AA340" s="61">
        <v>0</v>
      </c>
      <c r="AB340" s="61">
        <f t="shared" si="540"/>
        <v>0</v>
      </c>
      <c r="AC340" s="61">
        <f t="shared" si="541"/>
        <v>0</v>
      </c>
      <c r="AD340" s="61">
        <v>0</v>
      </c>
      <c r="AE340" s="61">
        <v>0</v>
      </c>
      <c r="AF340" s="61">
        <f t="shared" si="1761"/>
        <v>0</v>
      </c>
      <c r="AG340" s="61">
        <v>0</v>
      </c>
      <c r="AH340" s="61">
        <v>0</v>
      </c>
      <c r="AI340" s="61">
        <f t="shared" si="544"/>
        <v>0</v>
      </c>
      <c r="AJ340" s="61">
        <f t="shared" si="1763"/>
        <v>0</v>
      </c>
      <c r="AK340" s="61">
        <f t="shared" ref="AK340:AQ340" si="2181">I340-P340-W340-AD340</f>
        <v>0</v>
      </c>
      <c r="AL340" s="61">
        <f t="shared" si="2181"/>
        <v>0</v>
      </c>
      <c r="AM340" s="61">
        <f t="shared" si="2181"/>
        <v>0</v>
      </c>
      <c r="AN340" s="61">
        <f t="shared" si="2181"/>
        <v>0</v>
      </c>
      <c r="AO340" s="61">
        <f t="shared" si="2181"/>
        <v>0</v>
      </c>
      <c r="AP340" s="61">
        <f t="shared" si="2181"/>
        <v>0</v>
      </c>
      <c r="AQ340" s="61">
        <f t="shared" si="2181"/>
        <v>0</v>
      </c>
      <c r="AR340" s="62"/>
      <c r="AS340" s="62"/>
      <c r="AT340" s="106"/>
      <c r="AU340" s="106"/>
      <c r="AV340" s="106"/>
      <c r="AW340" s="106"/>
      <c r="AX340" s="126"/>
      <c r="AY340" s="20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</row>
    <row r="341" spans="1:70" ht="24.75" hidden="1" customHeight="1">
      <c r="A341" s="137">
        <v>2022</v>
      </c>
      <c r="B341" s="82">
        <v>8309</v>
      </c>
      <c r="C341" s="113" t="s">
        <v>64</v>
      </c>
      <c r="D341" s="82">
        <v>6000</v>
      </c>
      <c r="E341" s="82"/>
      <c r="F341" s="82"/>
      <c r="G341" s="82"/>
      <c r="H341" s="36" t="str">
        <f>VLOOKUP(D341,COG!$B$2:$C$858,2,FALSE)</f>
        <v>Inversión pública.</v>
      </c>
      <c r="I341" s="115">
        <f t="shared" ref="I341:J341" si="2182">I342</f>
        <v>0</v>
      </c>
      <c r="J341" s="115">
        <f t="shared" si="2182"/>
        <v>0</v>
      </c>
      <c r="K341" s="115">
        <f t="shared" si="1779"/>
        <v>0</v>
      </c>
      <c r="L341" s="115">
        <f t="shared" ref="L341:M341" si="2183">L342</f>
        <v>0</v>
      </c>
      <c r="M341" s="115">
        <f t="shared" si="2183"/>
        <v>0</v>
      </c>
      <c r="N341" s="115">
        <f t="shared" si="533"/>
        <v>0</v>
      </c>
      <c r="O341" s="115">
        <f t="shared" si="1776"/>
        <v>0</v>
      </c>
      <c r="P341" s="115">
        <f t="shared" ref="P341:Q341" si="2184">P342</f>
        <v>0</v>
      </c>
      <c r="Q341" s="115">
        <f t="shared" si="2184"/>
        <v>0</v>
      </c>
      <c r="R341" s="115">
        <f t="shared" si="1755"/>
        <v>0</v>
      </c>
      <c r="S341" s="115">
        <f t="shared" ref="S341:T341" si="2185">S342</f>
        <v>0</v>
      </c>
      <c r="T341" s="115">
        <f t="shared" si="2185"/>
        <v>0</v>
      </c>
      <c r="U341" s="115">
        <f t="shared" si="536"/>
        <v>0</v>
      </c>
      <c r="V341" s="115">
        <f t="shared" si="1757"/>
        <v>0</v>
      </c>
      <c r="W341" s="115">
        <f t="shared" ref="W341:X341" si="2186">W342</f>
        <v>0</v>
      </c>
      <c r="X341" s="115">
        <f t="shared" si="2186"/>
        <v>0</v>
      </c>
      <c r="Y341" s="115">
        <f t="shared" si="538"/>
        <v>0</v>
      </c>
      <c r="Z341" s="115">
        <f t="shared" ref="Z341:AA341" si="2187">Z342</f>
        <v>0</v>
      </c>
      <c r="AA341" s="115">
        <f t="shared" si="2187"/>
        <v>0</v>
      </c>
      <c r="AB341" s="115">
        <f t="shared" si="540"/>
        <v>0</v>
      </c>
      <c r="AC341" s="115">
        <f t="shared" si="541"/>
        <v>0</v>
      </c>
      <c r="AD341" s="115">
        <f t="shared" ref="AD341:AE341" si="2188">AD342</f>
        <v>0</v>
      </c>
      <c r="AE341" s="115">
        <f t="shared" si="2188"/>
        <v>0</v>
      </c>
      <c r="AF341" s="115">
        <f t="shared" si="1761"/>
        <v>0</v>
      </c>
      <c r="AG341" s="115">
        <f t="shared" ref="AG341:AH341" si="2189">AG342</f>
        <v>0</v>
      </c>
      <c r="AH341" s="115">
        <f t="shared" si="2189"/>
        <v>0</v>
      </c>
      <c r="AI341" s="115">
        <f t="shared" si="544"/>
        <v>0</v>
      </c>
      <c r="AJ341" s="115">
        <f t="shared" si="1763"/>
        <v>0</v>
      </c>
      <c r="AK341" s="115">
        <f t="shared" ref="AK341:AQ341" si="2190">I341-P341-W341-AD341</f>
        <v>0</v>
      </c>
      <c r="AL341" s="115">
        <f t="shared" si="2190"/>
        <v>0</v>
      </c>
      <c r="AM341" s="115">
        <f t="shared" si="2190"/>
        <v>0</v>
      </c>
      <c r="AN341" s="115">
        <f t="shared" si="2190"/>
        <v>0</v>
      </c>
      <c r="AO341" s="115">
        <f t="shared" si="2190"/>
        <v>0</v>
      </c>
      <c r="AP341" s="115">
        <f t="shared" si="2190"/>
        <v>0</v>
      </c>
      <c r="AQ341" s="115">
        <f t="shared" si="2190"/>
        <v>0</v>
      </c>
      <c r="AR341" s="87"/>
      <c r="AS341" s="87"/>
      <c r="AT341" s="87"/>
      <c r="AU341" s="87"/>
      <c r="AV341" s="87"/>
      <c r="AW341" s="87"/>
      <c r="AX341" s="116"/>
      <c r="AY341" s="20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</row>
    <row r="342" spans="1:70" ht="24.75" hidden="1" customHeight="1">
      <c r="A342" s="138">
        <v>2022</v>
      </c>
      <c r="B342" s="90">
        <v>8309</v>
      </c>
      <c r="C342" s="117" t="s">
        <v>64</v>
      </c>
      <c r="D342" s="90">
        <v>6000</v>
      </c>
      <c r="E342" s="90">
        <v>6200</v>
      </c>
      <c r="F342" s="90"/>
      <c r="G342" s="90"/>
      <c r="H342" s="45" t="str">
        <f>VLOOKUP(E342,COG!$B$2:$C$858,2,FALSE)</f>
        <v>Obra pública en bienes propios.</v>
      </c>
      <c r="I342" s="119">
        <f t="shared" ref="I342:J342" si="2191">I343</f>
        <v>0</v>
      </c>
      <c r="J342" s="119">
        <f t="shared" si="2191"/>
        <v>0</v>
      </c>
      <c r="K342" s="119">
        <f t="shared" si="1779"/>
        <v>0</v>
      </c>
      <c r="L342" s="119">
        <f t="shared" ref="L342:M342" si="2192">L343</f>
        <v>0</v>
      </c>
      <c r="M342" s="119">
        <f t="shared" si="2192"/>
        <v>0</v>
      </c>
      <c r="N342" s="119">
        <f t="shared" si="533"/>
        <v>0</v>
      </c>
      <c r="O342" s="119">
        <f t="shared" si="1776"/>
        <v>0</v>
      </c>
      <c r="P342" s="119">
        <f t="shared" ref="P342:Q342" si="2193">P343</f>
        <v>0</v>
      </c>
      <c r="Q342" s="119">
        <f t="shared" si="2193"/>
        <v>0</v>
      </c>
      <c r="R342" s="119">
        <f t="shared" si="1755"/>
        <v>0</v>
      </c>
      <c r="S342" s="119">
        <f t="shared" ref="S342:T342" si="2194">S343</f>
        <v>0</v>
      </c>
      <c r="T342" s="119">
        <f t="shared" si="2194"/>
        <v>0</v>
      </c>
      <c r="U342" s="119">
        <f t="shared" si="536"/>
        <v>0</v>
      </c>
      <c r="V342" s="119">
        <f t="shared" si="1757"/>
        <v>0</v>
      </c>
      <c r="W342" s="119">
        <f t="shared" ref="W342:X342" si="2195">W343</f>
        <v>0</v>
      </c>
      <c r="X342" s="119">
        <f t="shared" si="2195"/>
        <v>0</v>
      </c>
      <c r="Y342" s="119">
        <f t="shared" si="538"/>
        <v>0</v>
      </c>
      <c r="Z342" s="119">
        <f t="shared" ref="Z342:AA342" si="2196">Z343</f>
        <v>0</v>
      </c>
      <c r="AA342" s="119">
        <f t="shared" si="2196"/>
        <v>0</v>
      </c>
      <c r="AB342" s="119">
        <f t="shared" si="540"/>
        <v>0</v>
      </c>
      <c r="AC342" s="119">
        <f t="shared" si="541"/>
        <v>0</v>
      </c>
      <c r="AD342" s="119">
        <f t="shared" ref="AD342:AE342" si="2197">AD343</f>
        <v>0</v>
      </c>
      <c r="AE342" s="119">
        <f t="shared" si="2197"/>
        <v>0</v>
      </c>
      <c r="AF342" s="119">
        <f t="shared" si="1761"/>
        <v>0</v>
      </c>
      <c r="AG342" s="119">
        <f t="shared" ref="AG342:AH342" si="2198">AG343</f>
        <v>0</v>
      </c>
      <c r="AH342" s="119">
        <f t="shared" si="2198"/>
        <v>0</v>
      </c>
      <c r="AI342" s="119">
        <f t="shared" si="544"/>
        <v>0</v>
      </c>
      <c r="AJ342" s="119">
        <f t="shared" si="1763"/>
        <v>0</v>
      </c>
      <c r="AK342" s="119">
        <f t="shared" ref="AK342:AQ342" si="2199">I342-P342-W342-AD342</f>
        <v>0</v>
      </c>
      <c r="AL342" s="119">
        <f t="shared" si="2199"/>
        <v>0</v>
      </c>
      <c r="AM342" s="119">
        <f t="shared" si="2199"/>
        <v>0</v>
      </c>
      <c r="AN342" s="119">
        <f t="shared" si="2199"/>
        <v>0</v>
      </c>
      <c r="AO342" s="119">
        <f t="shared" si="2199"/>
        <v>0</v>
      </c>
      <c r="AP342" s="119">
        <f t="shared" si="2199"/>
        <v>0</v>
      </c>
      <c r="AQ342" s="119">
        <f t="shared" si="2199"/>
        <v>0</v>
      </c>
      <c r="AR342" s="94"/>
      <c r="AS342" s="94"/>
      <c r="AT342" s="94"/>
      <c r="AU342" s="94"/>
      <c r="AV342" s="94"/>
      <c r="AW342" s="94"/>
      <c r="AX342" s="120"/>
      <c r="AY342" s="20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</row>
    <row r="343" spans="1:70" ht="24.75" hidden="1" customHeight="1">
      <c r="A343" s="139">
        <v>2022</v>
      </c>
      <c r="B343" s="97">
        <v>8309</v>
      </c>
      <c r="C343" s="121" t="s">
        <v>64</v>
      </c>
      <c r="D343" s="97">
        <v>6000</v>
      </c>
      <c r="E343" s="97">
        <v>62000</v>
      </c>
      <c r="F343" s="97">
        <v>622</v>
      </c>
      <c r="G343" s="97"/>
      <c r="H343" s="52" t="str">
        <f>VLOOKUP(F343,COG!$B$2:$C$858,2,FALSE)</f>
        <v>Edificación no habitacional</v>
      </c>
      <c r="I343" s="53">
        <f t="shared" ref="I343:J343" si="2200">I344</f>
        <v>0</v>
      </c>
      <c r="J343" s="53">
        <f t="shared" si="2200"/>
        <v>0</v>
      </c>
      <c r="K343" s="53">
        <f t="shared" si="1779"/>
        <v>0</v>
      </c>
      <c r="L343" s="53">
        <f t="shared" ref="L343:M343" si="2201">L344</f>
        <v>0</v>
      </c>
      <c r="M343" s="53">
        <f t="shared" si="2201"/>
        <v>0</v>
      </c>
      <c r="N343" s="53">
        <f t="shared" si="533"/>
        <v>0</v>
      </c>
      <c r="O343" s="53">
        <f t="shared" si="1776"/>
        <v>0</v>
      </c>
      <c r="P343" s="53">
        <f t="shared" ref="P343:Q343" si="2202">P344</f>
        <v>0</v>
      </c>
      <c r="Q343" s="53">
        <f t="shared" si="2202"/>
        <v>0</v>
      </c>
      <c r="R343" s="53">
        <f t="shared" si="1755"/>
        <v>0</v>
      </c>
      <c r="S343" s="53">
        <f t="shared" ref="S343:T343" si="2203">S344</f>
        <v>0</v>
      </c>
      <c r="T343" s="53">
        <f t="shared" si="2203"/>
        <v>0</v>
      </c>
      <c r="U343" s="53">
        <f t="shared" si="536"/>
        <v>0</v>
      </c>
      <c r="V343" s="53">
        <f t="shared" si="1757"/>
        <v>0</v>
      </c>
      <c r="W343" s="53">
        <f t="shared" ref="W343:X343" si="2204">W344</f>
        <v>0</v>
      </c>
      <c r="X343" s="53">
        <f t="shared" si="2204"/>
        <v>0</v>
      </c>
      <c r="Y343" s="53">
        <f t="shared" si="538"/>
        <v>0</v>
      </c>
      <c r="Z343" s="53">
        <f t="shared" ref="Z343:AA343" si="2205">Z344</f>
        <v>0</v>
      </c>
      <c r="AA343" s="53">
        <f t="shared" si="2205"/>
        <v>0</v>
      </c>
      <c r="AB343" s="53">
        <f t="shared" si="540"/>
        <v>0</v>
      </c>
      <c r="AC343" s="53">
        <f t="shared" si="541"/>
        <v>0</v>
      </c>
      <c r="AD343" s="53">
        <f t="shared" ref="AD343:AE343" si="2206">AD344</f>
        <v>0</v>
      </c>
      <c r="AE343" s="53">
        <f t="shared" si="2206"/>
        <v>0</v>
      </c>
      <c r="AF343" s="53">
        <f t="shared" si="1761"/>
        <v>0</v>
      </c>
      <c r="AG343" s="53">
        <f t="shared" ref="AG343:AH343" si="2207">AG344</f>
        <v>0</v>
      </c>
      <c r="AH343" s="53">
        <f t="shared" si="2207"/>
        <v>0</v>
      </c>
      <c r="AI343" s="53">
        <f t="shared" si="544"/>
        <v>0</v>
      </c>
      <c r="AJ343" s="53">
        <f t="shared" si="1763"/>
        <v>0</v>
      </c>
      <c r="AK343" s="53">
        <f t="shared" ref="AK343:AQ343" si="2208">I343-P343-W343-AD343</f>
        <v>0</v>
      </c>
      <c r="AL343" s="53">
        <f t="shared" si="2208"/>
        <v>0</v>
      </c>
      <c r="AM343" s="53">
        <f t="shared" si="2208"/>
        <v>0</v>
      </c>
      <c r="AN343" s="53">
        <f t="shared" si="2208"/>
        <v>0</v>
      </c>
      <c r="AO343" s="53">
        <f t="shared" si="2208"/>
        <v>0</v>
      </c>
      <c r="AP343" s="53">
        <f t="shared" si="2208"/>
        <v>0</v>
      </c>
      <c r="AQ343" s="53">
        <f t="shared" si="2208"/>
        <v>0</v>
      </c>
      <c r="AR343" s="100"/>
      <c r="AS343" s="100"/>
      <c r="AT343" s="100"/>
      <c r="AU343" s="100"/>
      <c r="AV343" s="100"/>
      <c r="AW343" s="100"/>
      <c r="AX343" s="123"/>
      <c r="AY343" s="20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</row>
    <row r="344" spans="1:70" ht="23.25" hidden="1" customHeight="1">
      <c r="A344" s="140">
        <v>2022</v>
      </c>
      <c r="B344" s="103">
        <v>8309</v>
      </c>
      <c r="C344" s="124" t="s">
        <v>64</v>
      </c>
      <c r="D344" s="103">
        <v>6000</v>
      </c>
      <c r="E344" s="103">
        <v>6200</v>
      </c>
      <c r="F344" s="103">
        <v>622</v>
      </c>
      <c r="G344" s="103">
        <v>62201</v>
      </c>
      <c r="H344" s="60" t="str">
        <f>VLOOKUP(G344,COG!$B$2:$C$858,2,FALSE)</f>
        <v>Obras de construcción para edificios no habitacionales</v>
      </c>
      <c r="I344" s="61">
        <v>0</v>
      </c>
      <c r="J344" s="61">
        <v>0</v>
      </c>
      <c r="K344" s="61">
        <f t="shared" si="1779"/>
        <v>0</v>
      </c>
      <c r="L344" s="61">
        <v>0</v>
      </c>
      <c r="M344" s="61">
        <v>0</v>
      </c>
      <c r="N344" s="61">
        <f t="shared" si="533"/>
        <v>0</v>
      </c>
      <c r="O344" s="61">
        <f t="shared" si="1776"/>
        <v>0</v>
      </c>
      <c r="P344" s="61">
        <v>0</v>
      </c>
      <c r="Q344" s="61">
        <v>0</v>
      </c>
      <c r="R344" s="61">
        <f t="shared" si="1755"/>
        <v>0</v>
      </c>
      <c r="S344" s="61">
        <v>0</v>
      </c>
      <c r="T344" s="61">
        <v>0</v>
      </c>
      <c r="U344" s="61">
        <f t="shared" si="536"/>
        <v>0</v>
      </c>
      <c r="V344" s="61">
        <f t="shared" si="1757"/>
        <v>0</v>
      </c>
      <c r="W344" s="61">
        <v>0</v>
      </c>
      <c r="X344" s="61">
        <v>0</v>
      </c>
      <c r="Y344" s="61">
        <f t="shared" si="538"/>
        <v>0</v>
      </c>
      <c r="Z344" s="61">
        <v>0</v>
      </c>
      <c r="AA344" s="61">
        <v>0</v>
      </c>
      <c r="AB344" s="61">
        <f t="shared" si="540"/>
        <v>0</v>
      </c>
      <c r="AC344" s="61">
        <f t="shared" si="541"/>
        <v>0</v>
      </c>
      <c r="AD344" s="61">
        <v>0</v>
      </c>
      <c r="AE344" s="61">
        <v>0</v>
      </c>
      <c r="AF344" s="61">
        <f t="shared" si="1761"/>
        <v>0</v>
      </c>
      <c r="AG344" s="61">
        <v>0</v>
      </c>
      <c r="AH344" s="61">
        <v>0</v>
      </c>
      <c r="AI344" s="61">
        <f t="shared" si="544"/>
        <v>0</v>
      </c>
      <c r="AJ344" s="61">
        <f t="shared" si="1763"/>
        <v>0</v>
      </c>
      <c r="AK344" s="61">
        <f t="shared" ref="AK344:AQ344" si="2209">I344-P344-W344-AD344</f>
        <v>0</v>
      </c>
      <c r="AL344" s="61">
        <f t="shared" si="2209"/>
        <v>0</v>
      </c>
      <c r="AM344" s="61">
        <f t="shared" si="2209"/>
        <v>0</v>
      </c>
      <c r="AN344" s="61">
        <f t="shared" si="2209"/>
        <v>0</v>
      </c>
      <c r="AO344" s="61">
        <f t="shared" si="2209"/>
        <v>0</v>
      </c>
      <c r="AP344" s="61">
        <f t="shared" si="2209"/>
        <v>0</v>
      </c>
      <c r="AQ344" s="61">
        <f t="shared" si="2209"/>
        <v>0</v>
      </c>
      <c r="AR344" s="103"/>
      <c r="AS344" s="103"/>
      <c r="AT344" s="103"/>
      <c r="AU344" s="103"/>
      <c r="AV344" s="103"/>
      <c r="AW344" s="103"/>
      <c r="AX344" s="107"/>
      <c r="AY344" s="18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</row>
    <row r="345" spans="1:70" ht="36" customHeight="1">
      <c r="A345" s="71">
        <v>2022</v>
      </c>
      <c r="B345" s="72">
        <v>8309</v>
      </c>
      <c r="C345" s="73" t="s">
        <v>72</v>
      </c>
      <c r="D345" s="74"/>
      <c r="E345" s="74"/>
      <c r="F345" s="74"/>
      <c r="G345" s="74"/>
      <c r="H345" s="76" t="s">
        <v>25</v>
      </c>
      <c r="I345" s="78">
        <f>I346+I350+I356+I360+I364</f>
        <v>0</v>
      </c>
      <c r="J345" s="78">
        <f t="shared" ref="J345" si="2210">J346+J350</f>
        <v>0</v>
      </c>
      <c r="K345" s="78">
        <f t="shared" si="1779"/>
        <v>0</v>
      </c>
      <c r="L345" s="78">
        <f>L346+L350+L356+L360+L364</f>
        <v>0</v>
      </c>
      <c r="M345" s="78">
        <f t="shared" ref="M345" si="2211">M346+M350</f>
        <v>0</v>
      </c>
      <c r="N345" s="78">
        <f t="shared" si="533"/>
        <v>0</v>
      </c>
      <c r="O345" s="78">
        <f t="shared" si="1776"/>
        <v>0</v>
      </c>
      <c r="P345" s="78">
        <f t="shared" ref="P345:Q345" si="2212">P346+P350</f>
        <v>0</v>
      </c>
      <c r="Q345" s="78">
        <f t="shared" si="2212"/>
        <v>0</v>
      </c>
      <c r="R345" s="78">
        <f t="shared" si="1755"/>
        <v>0</v>
      </c>
      <c r="S345" s="78">
        <f t="shared" ref="S345:T345" si="2213">S346+S350</f>
        <v>0</v>
      </c>
      <c r="T345" s="78">
        <f t="shared" si="2213"/>
        <v>0</v>
      </c>
      <c r="U345" s="78">
        <f t="shared" si="536"/>
        <v>0</v>
      </c>
      <c r="V345" s="78">
        <f t="shared" si="1757"/>
        <v>0</v>
      </c>
      <c r="W345" s="78">
        <f t="shared" ref="W345:X345" si="2214">W346+W350</f>
        <v>0</v>
      </c>
      <c r="X345" s="78">
        <f t="shared" si="2214"/>
        <v>0</v>
      </c>
      <c r="Y345" s="78">
        <f t="shared" si="538"/>
        <v>0</v>
      </c>
      <c r="Z345" s="78">
        <f t="shared" ref="Z345:AA345" si="2215">Z346+Z350</f>
        <v>0</v>
      </c>
      <c r="AA345" s="78">
        <f t="shared" si="2215"/>
        <v>0</v>
      </c>
      <c r="AB345" s="78">
        <f t="shared" si="540"/>
        <v>0</v>
      </c>
      <c r="AC345" s="78">
        <f t="shared" si="541"/>
        <v>0</v>
      </c>
      <c r="AD345" s="78">
        <f t="shared" ref="AD345:AE345" si="2216">AD346+AD350</f>
        <v>0</v>
      </c>
      <c r="AE345" s="78">
        <f t="shared" si="2216"/>
        <v>0</v>
      </c>
      <c r="AF345" s="78">
        <f t="shared" si="1761"/>
        <v>0</v>
      </c>
      <c r="AG345" s="78">
        <f t="shared" ref="AG345:AH345" si="2217">AG346+AG350</f>
        <v>0</v>
      </c>
      <c r="AH345" s="78">
        <f t="shared" si="2217"/>
        <v>0</v>
      </c>
      <c r="AI345" s="78">
        <f t="shared" si="544"/>
        <v>0</v>
      </c>
      <c r="AJ345" s="78">
        <f t="shared" si="1763"/>
        <v>0</v>
      </c>
      <c r="AK345" s="78">
        <f t="shared" ref="AK345:AL345" si="2218">AK346+AK350</f>
        <v>0</v>
      </c>
      <c r="AL345" s="78">
        <f t="shared" si="2218"/>
        <v>0</v>
      </c>
      <c r="AM345" s="78">
        <f t="shared" ref="AM345:AM346" si="2219">K345-R345-Y345-AF345</f>
        <v>0</v>
      </c>
      <c r="AN345" s="78">
        <f t="shared" ref="AN345:AO345" si="2220">AN346+AN350</f>
        <v>0</v>
      </c>
      <c r="AO345" s="78">
        <f t="shared" si="2220"/>
        <v>0</v>
      </c>
      <c r="AP345" s="78">
        <f t="shared" ref="AP345:AQ345" si="2221">N345-U345-AB345-AI345</f>
        <v>0</v>
      </c>
      <c r="AQ345" s="78">
        <f t="shared" si="2221"/>
        <v>0</v>
      </c>
      <c r="AR345" s="79"/>
      <c r="AS345" s="79"/>
      <c r="AT345" s="79"/>
      <c r="AU345" s="79"/>
      <c r="AV345" s="79"/>
      <c r="AW345" s="79"/>
      <c r="AX345" s="80"/>
      <c r="AY345" s="20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</row>
    <row r="346" spans="1:70" ht="18.75" hidden="1" customHeight="1">
      <c r="A346" s="147">
        <v>2022</v>
      </c>
      <c r="B346" s="34">
        <v>8309</v>
      </c>
      <c r="C346" s="148">
        <v>8</v>
      </c>
      <c r="D346" s="148">
        <v>1000</v>
      </c>
      <c r="E346" s="148"/>
      <c r="F346" s="148"/>
      <c r="G346" s="148"/>
      <c r="H346" s="36" t="str">
        <f>VLOOKUP(D346,COG!$B$2:$C$858,2,FALSE)</f>
        <v>Servicios personales</v>
      </c>
      <c r="I346" s="108">
        <f t="shared" ref="I346:J346" si="2222">I347</f>
        <v>0</v>
      </c>
      <c r="J346" s="108">
        <f t="shared" si="2222"/>
        <v>0</v>
      </c>
      <c r="K346" s="108">
        <f t="shared" si="1779"/>
        <v>0</v>
      </c>
      <c r="L346" s="108">
        <f t="shared" ref="L346:M346" si="2223">L347</f>
        <v>0</v>
      </c>
      <c r="M346" s="108">
        <f t="shared" si="2223"/>
        <v>0</v>
      </c>
      <c r="N346" s="108">
        <f t="shared" si="533"/>
        <v>0</v>
      </c>
      <c r="O346" s="108">
        <f t="shared" si="1776"/>
        <v>0</v>
      </c>
      <c r="P346" s="108">
        <f t="shared" ref="P346:Q346" si="2224">P347</f>
        <v>0</v>
      </c>
      <c r="Q346" s="108">
        <f t="shared" si="2224"/>
        <v>0</v>
      </c>
      <c r="R346" s="108">
        <f t="shared" si="1755"/>
        <v>0</v>
      </c>
      <c r="S346" s="108">
        <f t="shared" ref="S346:T346" si="2225">S347</f>
        <v>0</v>
      </c>
      <c r="T346" s="108">
        <f t="shared" si="2225"/>
        <v>0</v>
      </c>
      <c r="U346" s="108">
        <f t="shared" si="536"/>
        <v>0</v>
      </c>
      <c r="V346" s="108">
        <f t="shared" si="1757"/>
        <v>0</v>
      </c>
      <c r="W346" s="108">
        <f t="shared" ref="W346:X346" si="2226">W347</f>
        <v>0</v>
      </c>
      <c r="X346" s="108">
        <f t="shared" si="2226"/>
        <v>0</v>
      </c>
      <c r="Y346" s="108">
        <f t="shared" si="538"/>
        <v>0</v>
      </c>
      <c r="Z346" s="108">
        <f t="shared" ref="Z346:AA346" si="2227">Z347</f>
        <v>0</v>
      </c>
      <c r="AA346" s="108">
        <f t="shared" si="2227"/>
        <v>0</v>
      </c>
      <c r="AB346" s="108">
        <f t="shared" si="540"/>
        <v>0</v>
      </c>
      <c r="AC346" s="108">
        <f t="shared" si="541"/>
        <v>0</v>
      </c>
      <c r="AD346" s="108">
        <f t="shared" ref="AD346:AE346" si="2228">AD347</f>
        <v>0</v>
      </c>
      <c r="AE346" s="108">
        <f t="shared" si="2228"/>
        <v>0</v>
      </c>
      <c r="AF346" s="108">
        <f t="shared" si="1761"/>
        <v>0</v>
      </c>
      <c r="AG346" s="108">
        <f t="shared" ref="AG346:AH346" si="2229">AG347</f>
        <v>0</v>
      </c>
      <c r="AH346" s="108">
        <f t="shared" si="2229"/>
        <v>0</v>
      </c>
      <c r="AI346" s="108">
        <f t="shared" si="544"/>
        <v>0</v>
      </c>
      <c r="AJ346" s="108">
        <f t="shared" si="1763"/>
        <v>0</v>
      </c>
      <c r="AK346" s="108">
        <f t="shared" ref="AK346:AL346" si="2230">AK347</f>
        <v>0</v>
      </c>
      <c r="AL346" s="108">
        <f t="shared" si="2230"/>
        <v>0</v>
      </c>
      <c r="AM346" s="108">
        <f t="shared" si="2219"/>
        <v>0</v>
      </c>
      <c r="AN346" s="108">
        <f t="shared" ref="AN346:AO346" si="2231">AN347</f>
        <v>0</v>
      </c>
      <c r="AO346" s="108">
        <f t="shared" si="2231"/>
        <v>0</v>
      </c>
      <c r="AP346" s="108">
        <f t="shared" ref="AP346:AQ346" si="2232">N346-U346-AB346-AI346</f>
        <v>0</v>
      </c>
      <c r="AQ346" s="108">
        <f t="shared" si="2232"/>
        <v>0</v>
      </c>
      <c r="AR346" s="149"/>
      <c r="AS346" s="38"/>
      <c r="AT346" s="34"/>
      <c r="AU346" s="34"/>
      <c r="AV346" s="34"/>
      <c r="AW346" s="34"/>
      <c r="AX346" s="150"/>
      <c r="AY346" s="20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</row>
    <row r="347" spans="1:70" ht="23.25" hidden="1" customHeight="1">
      <c r="A347" s="151">
        <v>2022</v>
      </c>
      <c r="B347" s="43">
        <v>8309</v>
      </c>
      <c r="C347" s="152">
        <v>8</v>
      </c>
      <c r="D347" s="152">
        <f>D346</f>
        <v>1000</v>
      </c>
      <c r="E347" s="152">
        <v>1200</v>
      </c>
      <c r="F347" s="152"/>
      <c r="G347" s="152"/>
      <c r="H347" s="45" t="str">
        <f>VLOOKUP(E347,COG!$B$2:$C$858,2,FALSE)</f>
        <v>Remuneraciones al personal de carácter transitorio</v>
      </c>
      <c r="I347" s="109">
        <f t="shared" ref="I347:J347" si="2233">I348</f>
        <v>0</v>
      </c>
      <c r="J347" s="109">
        <f t="shared" si="2233"/>
        <v>0</v>
      </c>
      <c r="K347" s="109">
        <f t="shared" si="1779"/>
        <v>0</v>
      </c>
      <c r="L347" s="109">
        <f t="shared" ref="L347:M347" si="2234">L348</f>
        <v>0</v>
      </c>
      <c r="M347" s="109">
        <f t="shared" si="2234"/>
        <v>0</v>
      </c>
      <c r="N347" s="109">
        <f t="shared" ref="N347:N355" si="2235">L347+M347</f>
        <v>0</v>
      </c>
      <c r="O347" s="109">
        <f t="shared" si="1776"/>
        <v>0</v>
      </c>
      <c r="P347" s="109">
        <f t="shared" ref="P347:Q347" si="2236">P348</f>
        <v>0</v>
      </c>
      <c r="Q347" s="109">
        <f t="shared" si="2236"/>
        <v>0</v>
      </c>
      <c r="R347" s="109">
        <f t="shared" si="1755"/>
        <v>0</v>
      </c>
      <c r="S347" s="109">
        <f t="shared" ref="S347:T347" si="2237">S348</f>
        <v>0</v>
      </c>
      <c r="T347" s="109">
        <f t="shared" si="2237"/>
        <v>0</v>
      </c>
      <c r="U347" s="109">
        <f t="shared" si="536"/>
        <v>0</v>
      </c>
      <c r="V347" s="109">
        <f t="shared" si="1757"/>
        <v>0</v>
      </c>
      <c r="W347" s="109">
        <f t="shared" ref="W347:X347" si="2238">W348</f>
        <v>0</v>
      </c>
      <c r="X347" s="109">
        <f t="shared" si="2238"/>
        <v>0</v>
      </c>
      <c r="Y347" s="109">
        <f t="shared" si="538"/>
        <v>0</v>
      </c>
      <c r="Z347" s="109">
        <f t="shared" ref="Z347:AA347" si="2239">Z348</f>
        <v>0</v>
      </c>
      <c r="AA347" s="109">
        <f t="shared" si="2239"/>
        <v>0</v>
      </c>
      <c r="AB347" s="109">
        <f t="shared" si="540"/>
        <v>0</v>
      </c>
      <c r="AC347" s="109">
        <f t="shared" si="541"/>
        <v>0</v>
      </c>
      <c r="AD347" s="109">
        <f t="shared" ref="AD347:AE347" si="2240">AD348</f>
        <v>0</v>
      </c>
      <c r="AE347" s="109">
        <f t="shared" si="2240"/>
        <v>0</v>
      </c>
      <c r="AF347" s="109">
        <f t="shared" si="1761"/>
        <v>0</v>
      </c>
      <c r="AG347" s="109">
        <f t="shared" ref="AG347:AH347" si="2241">AG348</f>
        <v>0</v>
      </c>
      <c r="AH347" s="109">
        <f t="shared" si="2241"/>
        <v>0</v>
      </c>
      <c r="AI347" s="109">
        <f t="shared" si="544"/>
        <v>0</v>
      </c>
      <c r="AJ347" s="109">
        <f t="shared" si="1763"/>
        <v>0</v>
      </c>
      <c r="AK347" s="109">
        <f t="shared" ref="AK347:AQ347" si="2242">I347-P347-W347-AD347</f>
        <v>0</v>
      </c>
      <c r="AL347" s="109">
        <f t="shared" si="2242"/>
        <v>0</v>
      </c>
      <c r="AM347" s="109">
        <f t="shared" si="2242"/>
        <v>0</v>
      </c>
      <c r="AN347" s="109">
        <f t="shared" si="2242"/>
        <v>0</v>
      </c>
      <c r="AO347" s="109">
        <f t="shared" si="2242"/>
        <v>0</v>
      </c>
      <c r="AP347" s="109">
        <f t="shared" si="2242"/>
        <v>0</v>
      </c>
      <c r="AQ347" s="109">
        <f t="shared" si="2242"/>
        <v>0</v>
      </c>
      <c r="AR347" s="153"/>
      <c r="AS347" s="47"/>
      <c r="AT347" s="43"/>
      <c r="AU347" s="43"/>
      <c r="AV347" s="43"/>
      <c r="AW347" s="43"/>
      <c r="AX347" s="154"/>
      <c r="AY347" s="20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</row>
    <row r="348" spans="1:70" ht="25.5" hidden="1" customHeight="1">
      <c r="A348" s="155">
        <v>2022</v>
      </c>
      <c r="B348" s="50">
        <v>8309</v>
      </c>
      <c r="C348" s="156" t="s">
        <v>72</v>
      </c>
      <c r="D348" s="156">
        <f>D346</f>
        <v>1000</v>
      </c>
      <c r="E348" s="156">
        <f>E347</f>
        <v>1200</v>
      </c>
      <c r="F348" s="156">
        <v>121</v>
      </c>
      <c r="G348" s="156"/>
      <c r="H348" s="52" t="str">
        <f>VLOOKUP(F348,COG!$B$2:$C$858,2,FALSE)</f>
        <v>Honorarios asimilables a salarios</v>
      </c>
      <c r="I348" s="53">
        <f t="shared" ref="I348:J348" si="2243">I349</f>
        <v>0</v>
      </c>
      <c r="J348" s="53">
        <f t="shared" si="2243"/>
        <v>0</v>
      </c>
      <c r="K348" s="53">
        <f t="shared" si="1779"/>
        <v>0</v>
      </c>
      <c r="L348" s="53">
        <f t="shared" ref="L348:M348" si="2244">L349</f>
        <v>0</v>
      </c>
      <c r="M348" s="53">
        <f t="shared" si="2244"/>
        <v>0</v>
      </c>
      <c r="N348" s="53">
        <f t="shared" si="2235"/>
        <v>0</v>
      </c>
      <c r="O348" s="53">
        <f t="shared" si="1776"/>
        <v>0</v>
      </c>
      <c r="P348" s="53">
        <f t="shared" ref="P348:Q348" si="2245">P349</f>
        <v>0</v>
      </c>
      <c r="Q348" s="53">
        <f t="shared" si="2245"/>
        <v>0</v>
      </c>
      <c r="R348" s="53">
        <f t="shared" si="1755"/>
        <v>0</v>
      </c>
      <c r="S348" s="53">
        <f t="shared" ref="S348:T348" si="2246">S349</f>
        <v>0</v>
      </c>
      <c r="T348" s="53">
        <f t="shared" si="2246"/>
        <v>0</v>
      </c>
      <c r="U348" s="53">
        <f t="shared" ref="U348:U355" si="2247">S348+T348</f>
        <v>0</v>
      </c>
      <c r="V348" s="53">
        <f t="shared" si="1757"/>
        <v>0</v>
      </c>
      <c r="W348" s="53">
        <f t="shared" ref="W348:X348" si="2248">W349</f>
        <v>0</v>
      </c>
      <c r="X348" s="53">
        <f t="shared" si="2248"/>
        <v>0</v>
      </c>
      <c r="Y348" s="53">
        <f t="shared" ref="Y348:Y355" si="2249">W348+X348</f>
        <v>0</v>
      </c>
      <c r="Z348" s="53">
        <f t="shared" ref="Z348:AA348" si="2250">Z349</f>
        <v>0</v>
      </c>
      <c r="AA348" s="53">
        <f t="shared" si="2250"/>
        <v>0</v>
      </c>
      <c r="AB348" s="53">
        <f t="shared" ref="AB348:AB355" si="2251">Z348+AA348</f>
        <v>0</v>
      </c>
      <c r="AC348" s="53">
        <f t="shared" ref="AC348:AC355" si="2252">Y348+AB348</f>
        <v>0</v>
      </c>
      <c r="AD348" s="53">
        <f t="shared" ref="AD348:AE348" si="2253">AD349</f>
        <v>0</v>
      </c>
      <c r="AE348" s="53">
        <f t="shared" si="2253"/>
        <v>0</v>
      </c>
      <c r="AF348" s="53">
        <f t="shared" si="1761"/>
        <v>0</v>
      </c>
      <c r="AG348" s="53">
        <f t="shared" ref="AG348:AH348" si="2254">AG349</f>
        <v>0</v>
      </c>
      <c r="AH348" s="53">
        <f t="shared" si="2254"/>
        <v>0</v>
      </c>
      <c r="AI348" s="53">
        <f t="shared" ref="AI348:AI355" si="2255">AG348+AH348</f>
        <v>0</v>
      </c>
      <c r="AJ348" s="53">
        <f t="shared" si="1763"/>
        <v>0</v>
      </c>
      <c r="AK348" s="53">
        <f t="shared" ref="AK348:AQ348" si="2256">I348-P348-W348-AD348</f>
        <v>0</v>
      </c>
      <c r="AL348" s="53">
        <f t="shared" si="2256"/>
        <v>0</v>
      </c>
      <c r="AM348" s="53">
        <f t="shared" si="2256"/>
        <v>0</v>
      </c>
      <c r="AN348" s="53">
        <f t="shared" si="2256"/>
        <v>0</v>
      </c>
      <c r="AO348" s="53">
        <f t="shared" si="2256"/>
        <v>0</v>
      </c>
      <c r="AP348" s="53">
        <f t="shared" si="2256"/>
        <v>0</v>
      </c>
      <c r="AQ348" s="53">
        <f t="shared" si="2256"/>
        <v>0</v>
      </c>
      <c r="AR348" s="157"/>
      <c r="AS348" s="54"/>
      <c r="AT348" s="50"/>
      <c r="AU348" s="50"/>
      <c r="AV348" s="50"/>
      <c r="AW348" s="50"/>
      <c r="AX348" s="158"/>
      <c r="AY348" s="20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</row>
    <row r="349" spans="1:70" ht="26.25" hidden="1" customHeight="1">
      <c r="A349" s="159">
        <v>2022</v>
      </c>
      <c r="B349" s="58">
        <v>8309</v>
      </c>
      <c r="C349" s="160">
        <v>8</v>
      </c>
      <c r="D349" s="160">
        <f>D346</f>
        <v>1000</v>
      </c>
      <c r="E349" s="160">
        <f>E347</f>
        <v>1200</v>
      </c>
      <c r="F349" s="160">
        <f>F348</f>
        <v>121</v>
      </c>
      <c r="G349" s="160">
        <v>12101</v>
      </c>
      <c r="H349" s="60" t="str">
        <f>VLOOKUP(G349,COG!$B$2:$C$858,2,FALSE)</f>
        <v>Honorarios</v>
      </c>
      <c r="I349" s="61">
        <v>0</v>
      </c>
      <c r="J349" s="61">
        <v>0</v>
      </c>
      <c r="K349" s="61">
        <f t="shared" si="1779"/>
        <v>0</v>
      </c>
      <c r="L349" s="61">
        <v>0</v>
      </c>
      <c r="M349" s="61">
        <v>0</v>
      </c>
      <c r="N349" s="61">
        <f t="shared" si="2235"/>
        <v>0</v>
      </c>
      <c r="O349" s="61">
        <f t="shared" si="1776"/>
        <v>0</v>
      </c>
      <c r="P349" s="61">
        <v>0</v>
      </c>
      <c r="Q349" s="61">
        <v>0</v>
      </c>
      <c r="R349" s="61">
        <f t="shared" si="1755"/>
        <v>0</v>
      </c>
      <c r="S349" s="61">
        <v>0</v>
      </c>
      <c r="T349" s="61">
        <v>0</v>
      </c>
      <c r="U349" s="61">
        <f t="shared" si="2247"/>
        <v>0</v>
      </c>
      <c r="V349" s="61">
        <f t="shared" si="1757"/>
        <v>0</v>
      </c>
      <c r="W349" s="61">
        <v>0</v>
      </c>
      <c r="X349" s="61">
        <v>0</v>
      </c>
      <c r="Y349" s="61">
        <f t="shared" si="2249"/>
        <v>0</v>
      </c>
      <c r="Z349" s="61">
        <v>0</v>
      </c>
      <c r="AA349" s="61">
        <v>0</v>
      </c>
      <c r="AB349" s="61">
        <f t="shared" si="2251"/>
        <v>0</v>
      </c>
      <c r="AC349" s="61">
        <f t="shared" si="2252"/>
        <v>0</v>
      </c>
      <c r="AD349" s="61">
        <v>0</v>
      </c>
      <c r="AE349" s="61">
        <v>0</v>
      </c>
      <c r="AF349" s="61">
        <f t="shared" si="1761"/>
        <v>0</v>
      </c>
      <c r="AG349" s="61">
        <v>0</v>
      </c>
      <c r="AH349" s="61">
        <v>0</v>
      </c>
      <c r="AI349" s="61">
        <f t="shared" si="2255"/>
        <v>0</v>
      </c>
      <c r="AJ349" s="61">
        <f t="shared" si="1763"/>
        <v>0</v>
      </c>
      <c r="AK349" s="61">
        <f t="shared" ref="AK349:AQ349" si="2257">I349-P349-W349-AD349</f>
        <v>0</v>
      </c>
      <c r="AL349" s="61">
        <f t="shared" si="2257"/>
        <v>0</v>
      </c>
      <c r="AM349" s="61">
        <f t="shared" si="2257"/>
        <v>0</v>
      </c>
      <c r="AN349" s="61">
        <f t="shared" si="2257"/>
        <v>0</v>
      </c>
      <c r="AO349" s="61">
        <f t="shared" si="2257"/>
        <v>0</v>
      </c>
      <c r="AP349" s="61">
        <f t="shared" si="2257"/>
        <v>0</v>
      </c>
      <c r="AQ349" s="61">
        <f t="shared" si="2257"/>
        <v>0</v>
      </c>
      <c r="AR349" s="161"/>
      <c r="AS349" s="62"/>
      <c r="AT349" s="58"/>
      <c r="AU349" s="58"/>
      <c r="AV349" s="58"/>
      <c r="AW349" s="58"/>
      <c r="AX349" s="162"/>
      <c r="AY349" s="20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</row>
    <row r="350" spans="1:70" ht="18.75" hidden="1" customHeight="1">
      <c r="A350" s="147">
        <v>2021</v>
      </c>
      <c r="B350" s="34">
        <v>8309</v>
      </c>
      <c r="C350" s="148">
        <v>8</v>
      </c>
      <c r="D350" s="148">
        <v>2000</v>
      </c>
      <c r="E350" s="148"/>
      <c r="F350" s="148"/>
      <c r="G350" s="148"/>
      <c r="H350" s="36" t="str">
        <f>VLOOKUP(D350,COG!$B$2:$C$858,2,FALSE)</f>
        <v>Materiales y suministros</v>
      </c>
      <c r="I350" s="108">
        <f t="shared" ref="I350:J350" si="2258">I351</f>
        <v>0</v>
      </c>
      <c r="J350" s="108">
        <f t="shared" si="2258"/>
        <v>0</v>
      </c>
      <c r="K350" s="108">
        <f t="shared" si="1779"/>
        <v>0</v>
      </c>
      <c r="L350" s="108">
        <f t="shared" ref="L350:M350" si="2259">L351</f>
        <v>0</v>
      </c>
      <c r="M350" s="108">
        <f t="shared" si="2259"/>
        <v>0</v>
      </c>
      <c r="N350" s="108">
        <f t="shared" si="2235"/>
        <v>0</v>
      </c>
      <c r="O350" s="108">
        <f t="shared" si="1776"/>
        <v>0</v>
      </c>
      <c r="P350" s="108">
        <f t="shared" ref="P350:Q350" si="2260">P351</f>
        <v>0</v>
      </c>
      <c r="Q350" s="108">
        <f t="shared" si="2260"/>
        <v>0</v>
      </c>
      <c r="R350" s="108">
        <f t="shared" si="1755"/>
        <v>0</v>
      </c>
      <c r="S350" s="108">
        <f t="shared" ref="S350:T350" si="2261">S351</f>
        <v>0</v>
      </c>
      <c r="T350" s="108">
        <f t="shared" si="2261"/>
        <v>0</v>
      </c>
      <c r="U350" s="108">
        <f t="shared" si="2247"/>
        <v>0</v>
      </c>
      <c r="V350" s="108">
        <f t="shared" si="1757"/>
        <v>0</v>
      </c>
      <c r="W350" s="108">
        <f t="shared" ref="W350:X350" si="2262">W351</f>
        <v>0</v>
      </c>
      <c r="X350" s="108">
        <f t="shared" si="2262"/>
        <v>0</v>
      </c>
      <c r="Y350" s="108">
        <f t="shared" si="2249"/>
        <v>0</v>
      </c>
      <c r="Z350" s="108">
        <f t="shared" ref="Z350:AA350" si="2263">Z351</f>
        <v>0</v>
      </c>
      <c r="AA350" s="108">
        <f t="shared" si="2263"/>
        <v>0</v>
      </c>
      <c r="AB350" s="108">
        <f t="shared" si="2251"/>
        <v>0</v>
      </c>
      <c r="AC350" s="108">
        <f t="shared" si="2252"/>
        <v>0</v>
      </c>
      <c r="AD350" s="108">
        <f t="shared" ref="AD350:AE350" si="2264">AD351</f>
        <v>0</v>
      </c>
      <c r="AE350" s="108">
        <f t="shared" si="2264"/>
        <v>0</v>
      </c>
      <c r="AF350" s="108">
        <f t="shared" si="1761"/>
        <v>0</v>
      </c>
      <c r="AG350" s="108">
        <f t="shared" ref="AG350:AH350" si="2265">AG351</f>
        <v>0</v>
      </c>
      <c r="AH350" s="108">
        <f t="shared" si="2265"/>
        <v>0</v>
      </c>
      <c r="AI350" s="108">
        <f t="shared" si="2255"/>
        <v>0</v>
      </c>
      <c r="AJ350" s="108">
        <f t="shared" si="1763"/>
        <v>0</v>
      </c>
      <c r="AK350" s="108">
        <f t="shared" ref="AK350:AL350" si="2266">AK351</f>
        <v>0</v>
      </c>
      <c r="AL350" s="108">
        <f t="shared" si="2266"/>
        <v>0</v>
      </c>
      <c r="AM350" s="108">
        <f t="shared" ref="AM350:AM351" si="2267">K350-R350-Y350-AF350</f>
        <v>0</v>
      </c>
      <c r="AN350" s="108">
        <f t="shared" ref="AN350:AO350" si="2268">AN351</f>
        <v>0</v>
      </c>
      <c r="AO350" s="108">
        <f t="shared" si="2268"/>
        <v>0</v>
      </c>
      <c r="AP350" s="108">
        <f t="shared" ref="AP350:AQ350" si="2269">N350-U350-AB350-AI350</f>
        <v>0</v>
      </c>
      <c r="AQ350" s="108">
        <f t="shared" si="2269"/>
        <v>0</v>
      </c>
      <c r="AR350" s="149"/>
      <c r="AS350" s="38"/>
      <c r="AT350" s="34"/>
      <c r="AU350" s="34"/>
      <c r="AV350" s="34"/>
      <c r="AW350" s="34"/>
      <c r="AX350" s="150"/>
      <c r="AY350" s="20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</row>
    <row r="351" spans="1:70" ht="23.25" hidden="1" customHeight="1">
      <c r="A351" s="151">
        <v>2021</v>
      </c>
      <c r="B351" s="43">
        <v>8309</v>
      </c>
      <c r="C351" s="152" t="s">
        <v>72</v>
      </c>
      <c r="D351" s="152">
        <v>2000</v>
      </c>
      <c r="E351" s="152">
        <v>2100</v>
      </c>
      <c r="F351" s="152"/>
      <c r="G351" s="152"/>
      <c r="H351" s="45" t="str">
        <f>VLOOKUP(E351,COG!$B$2:$C$858,2,FALSE)</f>
        <v xml:space="preserve">Materiales de administración, emisión de documentos y artículos oficiales </v>
      </c>
      <c r="I351" s="109">
        <f t="shared" ref="I351:J351" si="2270">I352+I354</f>
        <v>0</v>
      </c>
      <c r="J351" s="109">
        <f t="shared" si="2270"/>
        <v>0</v>
      </c>
      <c r="K351" s="109">
        <f t="shared" si="1779"/>
        <v>0</v>
      </c>
      <c r="L351" s="109">
        <f t="shared" ref="L351:M351" si="2271">L352+L354</f>
        <v>0</v>
      </c>
      <c r="M351" s="109">
        <f t="shared" si="2271"/>
        <v>0</v>
      </c>
      <c r="N351" s="109">
        <f t="shared" si="2235"/>
        <v>0</v>
      </c>
      <c r="O351" s="109">
        <f t="shared" si="1776"/>
        <v>0</v>
      </c>
      <c r="P351" s="109">
        <f t="shared" ref="P351:Q351" si="2272">P352+P354</f>
        <v>0</v>
      </c>
      <c r="Q351" s="109">
        <f t="shared" si="2272"/>
        <v>0</v>
      </c>
      <c r="R351" s="109">
        <f t="shared" si="1755"/>
        <v>0</v>
      </c>
      <c r="S351" s="109">
        <f t="shared" ref="S351:T351" si="2273">S352+S354</f>
        <v>0</v>
      </c>
      <c r="T351" s="109">
        <f t="shared" si="2273"/>
        <v>0</v>
      </c>
      <c r="U351" s="109">
        <f t="shared" si="2247"/>
        <v>0</v>
      </c>
      <c r="V351" s="109">
        <f t="shared" si="1757"/>
        <v>0</v>
      </c>
      <c r="W351" s="109">
        <f t="shared" ref="W351:X351" si="2274">W352+W354</f>
        <v>0</v>
      </c>
      <c r="X351" s="109">
        <f t="shared" si="2274"/>
        <v>0</v>
      </c>
      <c r="Y351" s="109">
        <f t="shared" si="2249"/>
        <v>0</v>
      </c>
      <c r="Z351" s="109">
        <f t="shared" ref="Z351:AA351" si="2275">Z352+Z354</f>
        <v>0</v>
      </c>
      <c r="AA351" s="109">
        <f t="shared" si="2275"/>
        <v>0</v>
      </c>
      <c r="AB351" s="109">
        <f t="shared" si="2251"/>
        <v>0</v>
      </c>
      <c r="AC351" s="109">
        <f t="shared" si="2252"/>
        <v>0</v>
      </c>
      <c r="AD351" s="109">
        <f t="shared" ref="AD351:AE351" si="2276">AD352+AD354</f>
        <v>0</v>
      </c>
      <c r="AE351" s="109">
        <f t="shared" si="2276"/>
        <v>0</v>
      </c>
      <c r="AF351" s="109">
        <f t="shared" si="1761"/>
        <v>0</v>
      </c>
      <c r="AG351" s="109">
        <f t="shared" ref="AG351:AH351" si="2277">AG352+AG354</f>
        <v>0</v>
      </c>
      <c r="AH351" s="109">
        <f t="shared" si="2277"/>
        <v>0</v>
      </c>
      <c r="AI351" s="109">
        <f t="shared" si="2255"/>
        <v>0</v>
      </c>
      <c r="AJ351" s="109">
        <f t="shared" si="1763"/>
        <v>0</v>
      </c>
      <c r="AK351" s="109">
        <f t="shared" ref="AK351:AL351" si="2278">AK352+AK354</f>
        <v>0</v>
      </c>
      <c r="AL351" s="109">
        <f t="shared" si="2278"/>
        <v>0</v>
      </c>
      <c r="AM351" s="109">
        <f t="shared" si="2267"/>
        <v>0</v>
      </c>
      <c r="AN351" s="109">
        <f t="shared" ref="AN351:AO351" si="2279">AN352+AN354</f>
        <v>0</v>
      </c>
      <c r="AO351" s="109">
        <f t="shared" si="2279"/>
        <v>0</v>
      </c>
      <c r="AP351" s="109">
        <f t="shared" ref="AP351:AQ351" si="2280">N351-U351-AB351-AI351</f>
        <v>0</v>
      </c>
      <c r="AQ351" s="109">
        <f t="shared" si="2280"/>
        <v>0</v>
      </c>
      <c r="AR351" s="153"/>
      <c r="AS351" s="47"/>
      <c r="AT351" s="43"/>
      <c r="AU351" s="43"/>
      <c r="AV351" s="43"/>
      <c r="AW351" s="43"/>
      <c r="AX351" s="154"/>
      <c r="AY351" s="20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</row>
    <row r="352" spans="1:70" ht="21" hidden="1" customHeight="1">
      <c r="A352" s="155">
        <v>2021</v>
      </c>
      <c r="B352" s="50">
        <v>8309</v>
      </c>
      <c r="C352" s="156">
        <v>8</v>
      </c>
      <c r="D352" s="156">
        <f t="shared" ref="D352:E352" si="2281">D351</f>
        <v>2000</v>
      </c>
      <c r="E352" s="156">
        <f t="shared" si="2281"/>
        <v>2100</v>
      </c>
      <c r="F352" s="156">
        <v>211</v>
      </c>
      <c r="G352" s="156"/>
      <c r="H352" s="52" t="str">
        <f>VLOOKUP(F352,COG!$B$2:$C$858,2,FALSE)</f>
        <v>Materiales, útiles y equipos menores de oficina</v>
      </c>
      <c r="I352" s="53">
        <f t="shared" ref="I352:J352" si="2282">I353</f>
        <v>0</v>
      </c>
      <c r="J352" s="53">
        <f t="shared" si="2282"/>
        <v>0</v>
      </c>
      <c r="K352" s="53">
        <f t="shared" si="1779"/>
        <v>0</v>
      </c>
      <c r="L352" s="53">
        <f t="shared" ref="L352:M352" si="2283">L353</f>
        <v>0</v>
      </c>
      <c r="M352" s="53">
        <f t="shared" si="2283"/>
        <v>0</v>
      </c>
      <c r="N352" s="53">
        <f t="shared" si="2235"/>
        <v>0</v>
      </c>
      <c r="O352" s="53">
        <f t="shared" si="1776"/>
        <v>0</v>
      </c>
      <c r="P352" s="53">
        <f t="shared" ref="P352:Q352" si="2284">P353</f>
        <v>0</v>
      </c>
      <c r="Q352" s="53">
        <f t="shared" si="2284"/>
        <v>0</v>
      </c>
      <c r="R352" s="53">
        <f t="shared" si="1755"/>
        <v>0</v>
      </c>
      <c r="S352" s="53">
        <f t="shared" ref="S352:T352" si="2285">S353</f>
        <v>0</v>
      </c>
      <c r="T352" s="53">
        <f t="shared" si="2285"/>
        <v>0</v>
      </c>
      <c r="U352" s="53">
        <f t="shared" si="2247"/>
        <v>0</v>
      </c>
      <c r="V352" s="53">
        <f t="shared" si="1757"/>
        <v>0</v>
      </c>
      <c r="W352" s="53">
        <f t="shared" ref="W352:X352" si="2286">W353</f>
        <v>0</v>
      </c>
      <c r="X352" s="53">
        <f t="shared" si="2286"/>
        <v>0</v>
      </c>
      <c r="Y352" s="53">
        <f t="shared" si="2249"/>
        <v>0</v>
      </c>
      <c r="Z352" s="53">
        <f t="shared" ref="Z352:AA352" si="2287">Z353</f>
        <v>0</v>
      </c>
      <c r="AA352" s="53">
        <f t="shared" si="2287"/>
        <v>0</v>
      </c>
      <c r="AB352" s="53">
        <f t="shared" si="2251"/>
        <v>0</v>
      </c>
      <c r="AC352" s="53">
        <f t="shared" si="2252"/>
        <v>0</v>
      </c>
      <c r="AD352" s="53">
        <f t="shared" ref="AD352:AE352" si="2288">AD353</f>
        <v>0</v>
      </c>
      <c r="AE352" s="53">
        <f t="shared" si="2288"/>
        <v>0</v>
      </c>
      <c r="AF352" s="53">
        <f t="shared" si="1761"/>
        <v>0</v>
      </c>
      <c r="AG352" s="53">
        <f t="shared" ref="AG352:AH352" si="2289">AG353</f>
        <v>0</v>
      </c>
      <c r="AH352" s="53">
        <f t="shared" si="2289"/>
        <v>0</v>
      </c>
      <c r="AI352" s="53">
        <f t="shared" si="2255"/>
        <v>0</v>
      </c>
      <c r="AJ352" s="53">
        <f t="shared" si="1763"/>
        <v>0</v>
      </c>
      <c r="AK352" s="53">
        <f t="shared" ref="AK352:AQ352" si="2290">I352-P352-W352-AD352</f>
        <v>0</v>
      </c>
      <c r="AL352" s="53">
        <f t="shared" si="2290"/>
        <v>0</v>
      </c>
      <c r="AM352" s="53">
        <f t="shared" si="2290"/>
        <v>0</v>
      </c>
      <c r="AN352" s="53">
        <f t="shared" si="2290"/>
        <v>0</v>
      </c>
      <c r="AO352" s="53">
        <f t="shared" si="2290"/>
        <v>0</v>
      </c>
      <c r="AP352" s="53">
        <f t="shared" si="2290"/>
        <v>0</v>
      </c>
      <c r="AQ352" s="53">
        <f t="shared" si="2290"/>
        <v>0</v>
      </c>
      <c r="AR352" s="157"/>
      <c r="AS352" s="54"/>
      <c r="AT352" s="50"/>
      <c r="AU352" s="50"/>
      <c r="AV352" s="50"/>
      <c r="AW352" s="50"/>
      <c r="AX352" s="158"/>
      <c r="AY352" s="20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</row>
    <row r="353" spans="1:70" ht="18" hidden="1" customHeight="1">
      <c r="A353" s="159">
        <v>2021</v>
      </c>
      <c r="B353" s="58">
        <v>8309</v>
      </c>
      <c r="C353" s="160">
        <v>8</v>
      </c>
      <c r="D353" s="160">
        <f t="shared" ref="D353:E353" si="2291">D351</f>
        <v>2000</v>
      </c>
      <c r="E353" s="160">
        <f t="shared" si="2291"/>
        <v>2100</v>
      </c>
      <c r="F353" s="160">
        <v>211</v>
      </c>
      <c r="G353" s="160">
        <v>21101</v>
      </c>
      <c r="H353" s="60" t="str">
        <f>VLOOKUP(G353,COG!$B$2:$C$858,2,FALSE)</f>
        <v>Materiales y útiles de oficina</v>
      </c>
      <c r="I353" s="61">
        <v>0</v>
      </c>
      <c r="J353" s="61">
        <v>0</v>
      </c>
      <c r="K353" s="61">
        <f t="shared" si="1779"/>
        <v>0</v>
      </c>
      <c r="L353" s="61">
        <v>0</v>
      </c>
      <c r="M353" s="61">
        <v>0</v>
      </c>
      <c r="N353" s="61">
        <f t="shared" si="2235"/>
        <v>0</v>
      </c>
      <c r="O353" s="61">
        <f t="shared" si="1776"/>
        <v>0</v>
      </c>
      <c r="P353" s="61">
        <v>0</v>
      </c>
      <c r="Q353" s="61">
        <v>0</v>
      </c>
      <c r="R353" s="61">
        <f t="shared" si="1755"/>
        <v>0</v>
      </c>
      <c r="S353" s="61">
        <v>0</v>
      </c>
      <c r="T353" s="61">
        <v>0</v>
      </c>
      <c r="U353" s="61">
        <f t="shared" si="2247"/>
        <v>0</v>
      </c>
      <c r="V353" s="61">
        <f t="shared" si="1757"/>
        <v>0</v>
      </c>
      <c r="W353" s="61">
        <v>0</v>
      </c>
      <c r="X353" s="61">
        <v>0</v>
      </c>
      <c r="Y353" s="61">
        <f t="shared" si="2249"/>
        <v>0</v>
      </c>
      <c r="Z353" s="61">
        <v>0</v>
      </c>
      <c r="AA353" s="61">
        <v>0</v>
      </c>
      <c r="AB353" s="61">
        <f t="shared" si="2251"/>
        <v>0</v>
      </c>
      <c r="AC353" s="61">
        <f t="shared" si="2252"/>
        <v>0</v>
      </c>
      <c r="AD353" s="61">
        <v>0</v>
      </c>
      <c r="AE353" s="61">
        <v>0</v>
      </c>
      <c r="AF353" s="61">
        <f t="shared" si="1761"/>
        <v>0</v>
      </c>
      <c r="AG353" s="61">
        <v>0</v>
      </c>
      <c r="AH353" s="61">
        <v>0</v>
      </c>
      <c r="AI353" s="61">
        <f t="shared" si="2255"/>
        <v>0</v>
      </c>
      <c r="AJ353" s="61">
        <f t="shared" si="1763"/>
        <v>0</v>
      </c>
      <c r="AK353" s="61">
        <f t="shared" ref="AK353:AQ353" si="2292">I353-P353-W353-AD353</f>
        <v>0</v>
      </c>
      <c r="AL353" s="61">
        <f t="shared" si="2292"/>
        <v>0</v>
      </c>
      <c r="AM353" s="61">
        <f t="shared" si="2292"/>
        <v>0</v>
      </c>
      <c r="AN353" s="61">
        <f t="shared" si="2292"/>
        <v>0</v>
      </c>
      <c r="AO353" s="61">
        <f t="shared" si="2292"/>
        <v>0</v>
      </c>
      <c r="AP353" s="61">
        <f t="shared" si="2292"/>
        <v>0</v>
      </c>
      <c r="AQ353" s="61">
        <f t="shared" si="2292"/>
        <v>0</v>
      </c>
      <c r="AR353" s="161"/>
      <c r="AS353" s="62"/>
      <c r="AT353" s="58"/>
      <c r="AU353" s="58"/>
      <c r="AV353" s="58"/>
      <c r="AW353" s="58"/>
      <c r="AX353" s="162"/>
      <c r="AY353" s="20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</row>
    <row r="354" spans="1:70" ht="27" hidden="1" customHeight="1">
      <c r="A354" s="155">
        <v>2021</v>
      </c>
      <c r="B354" s="50">
        <v>8309</v>
      </c>
      <c r="C354" s="156">
        <v>8</v>
      </c>
      <c r="D354" s="156">
        <v>2000</v>
      </c>
      <c r="E354" s="156">
        <v>2210</v>
      </c>
      <c r="F354" s="156">
        <v>221</v>
      </c>
      <c r="G354" s="156">
        <v>22201</v>
      </c>
      <c r="H354" s="52" t="str">
        <f>VLOOKUP(F354,COG!$B$2:$C$858,2,FALSE)</f>
        <v>Productos alimenticios para personas</v>
      </c>
      <c r="I354" s="53">
        <f t="shared" ref="I354:J354" si="2293">I355</f>
        <v>0</v>
      </c>
      <c r="J354" s="53">
        <f t="shared" si="2293"/>
        <v>0</v>
      </c>
      <c r="K354" s="53">
        <f t="shared" si="1779"/>
        <v>0</v>
      </c>
      <c r="L354" s="53">
        <f t="shared" ref="L354:M354" si="2294">L355</f>
        <v>0</v>
      </c>
      <c r="M354" s="53">
        <f t="shared" si="2294"/>
        <v>0</v>
      </c>
      <c r="N354" s="53">
        <f t="shared" si="2235"/>
        <v>0</v>
      </c>
      <c r="O354" s="53">
        <f t="shared" si="1776"/>
        <v>0</v>
      </c>
      <c r="P354" s="53">
        <f t="shared" ref="P354:Q354" si="2295">P355</f>
        <v>0</v>
      </c>
      <c r="Q354" s="53">
        <f t="shared" si="2295"/>
        <v>0</v>
      </c>
      <c r="R354" s="53">
        <f t="shared" si="1755"/>
        <v>0</v>
      </c>
      <c r="S354" s="53">
        <f t="shared" ref="S354:T354" si="2296">S355</f>
        <v>0</v>
      </c>
      <c r="T354" s="53">
        <f t="shared" si="2296"/>
        <v>0</v>
      </c>
      <c r="U354" s="53">
        <f t="shared" si="2247"/>
        <v>0</v>
      </c>
      <c r="V354" s="53">
        <f t="shared" si="1757"/>
        <v>0</v>
      </c>
      <c r="W354" s="53">
        <f t="shared" ref="W354:X354" si="2297">W355</f>
        <v>0</v>
      </c>
      <c r="X354" s="53">
        <f t="shared" si="2297"/>
        <v>0</v>
      </c>
      <c r="Y354" s="53">
        <f t="shared" si="2249"/>
        <v>0</v>
      </c>
      <c r="Z354" s="53">
        <f t="shared" ref="Z354:AA354" si="2298">Z355</f>
        <v>0</v>
      </c>
      <c r="AA354" s="53">
        <f t="shared" si="2298"/>
        <v>0</v>
      </c>
      <c r="AB354" s="53">
        <f t="shared" si="2251"/>
        <v>0</v>
      </c>
      <c r="AC354" s="53">
        <f t="shared" si="2252"/>
        <v>0</v>
      </c>
      <c r="AD354" s="53">
        <f t="shared" ref="AD354:AE354" si="2299">AD355</f>
        <v>0</v>
      </c>
      <c r="AE354" s="53">
        <f t="shared" si="2299"/>
        <v>0</v>
      </c>
      <c r="AF354" s="53">
        <f t="shared" si="1761"/>
        <v>0</v>
      </c>
      <c r="AG354" s="53">
        <f t="shared" ref="AG354:AH354" si="2300">AG355</f>
        <v>0</v>
      </c>
      <c r="AH354" s="53">
        <f t="shared" si="2300"/>
        <v>0</v>
      </c>
      <c r="AI354" s="53">
        <f t="shared" si="2255"/>
        <v>0</v>
      </c>
      <c r="AJ354" s="53">
        <f t="shared" si="1763"/>
        <v>0</v>
      </c>
      <c r="AK354" s="53">
        <f t="shared" ref="AK354:AQ354" si="2301">I354-P354-W354-AD354</f>
        <v>0</v>
      </c>
      <c r="AL354" s="53">
        <f t="shared" si="2301"/>
        <v>0</v>
      </c>
      <c r="AM354" s="53">
        <f t="shared" si="2301"/>
        <v>0</v>
      </c>
      <c r="AN354" s="53">
        <f t="shared" si="2301"/>
        <v>0</v>
      </c>
      <c r="AO354" s="53">
        <f t="shared" si="2301"/>
        <v>0</v>
      </c>
      <c r="AP354" s="53">
        <f t="shared" si="2301"/>
        <v>0</v>
      </c>
      <c r="AQ354" s="53">
        <f t="shared" si="2301"/>
        <v>0</v>
      </c>
      <c r="AR354" s="157"/>
      <c r="AS354" s="54"/>
      <c r="AT354" s="50"/>
      <c r="AU354" s="50"/>
      <c r="AV354" s="50"/>
      <c r="AW354" s="50"/>
      <c r="AX354" s="158"/>
      <c r="AY354" s="20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</row>
    <row r="355" spans="1:70" ht="25.5" hidden="1" customHeight="1">
      <c r="A355" s="159">
        <v>2021</v>
      </c>
      <c r="B355" s="58">
        <v>8309</v>
      </c>
      <c r="C355" s="160">
        <v>8</v>
      </c>
      <c r="D355" s="160">
        <v>3000</v>
      </c>
      <c r="E355" s="160">
        <v>2210</v>
      </c>
      <c r="F355" s="160">
        <v>221</v>
      </c>
      <c r="G355" s="160">
        <v>22201</v>
      </c>
      <c r="H355" s="60" t="str">
        <f>VLOOKUP(G355,COG!$B$2:$C$858,2,FALSE)</f>
        <v>Productos alimenticios para animales</v>
      </c>
      <c r="I355" s="61">
        <v>0</v>
      </c>
      <c r="J355" s="61">
        <v>0</v>
      </c>
      <c r="K355" s="61">
        <f t="shared" si="1779"/>
        <v>0</v>
      </c>
      <c r="L355" s="61">
        <v>0</v>
      </c>
      <c r="M355" s="61">
        <v>0</v>
      </c>
      <c r="N355" s="61">
        <f t="shared" si="2235"/>
        <v>0</v>
      </c>
      <c r="O355" s="61">
        <f t="shared" si="1776"/>
        <v>0</v>
      </c>
      <c r="P355" s="61">
        <v>0</v>
      </c>
      <c r="Q355" s="61">
        <v>0</v>
      </c>
      <c r="R355" s="61">
        <f t="shared" si="1755"/>
        <v>0</v>
      </c>
      <c r="S355" s="61">
        <v>0</v>
      </c>
      <c r="T355" s="61">
        <v>0</v>
      </c>
      <c r="U355" s="61">
        <f t="shared" si="2247"/>
        <v>0</v>
      </c>
      <c r="V355" s="61">
        <f t="shared" si="1757"/>
        <v>0</v>
      </c>
      <c r="W355" s="61">
        <v>0</v>
      </c>
      <c r="X355" s="61">
        <v>0</v>
      </c>
      <c r="Y355" s="61">
        <f t="shared" si="2249"/>
        <v>0</v>
      </c>
      <c r="Z355" s="61">
        <v>0</v>
      </c>
      <c r="AA355" s="61">
        <v>0</v>
      </c>
      <c r="AB355" s="61">
        <f t="shared" si="2251"/>
        <v>0</v>
      </c>
      <c r="AC355" s="61">
        <f t="shared" si="2252"/>
        <v>0</v>
      </c>
      <c r="AD355" s="61">
        <v>0</v>
      </c>
      <c r="AE355" s="61">
        <v>0</v>
      </c>
      <c r="AF355" s="61">
        <f t="shared" si="1761"/>
        <v>0</v>
      </c>
      <c r="AG355" s="61">
        <v>0</v>
      </c>
      <c r="AH355" s="61">
        <v>0</v>
      </c>
      <c r="AI355" s="61">
        <f t="shared" si="2255"/>
        <v>0</v>
      </c>
      <c r="AJ355" s="61">
        <f t="shared" si="1763"/>
        <v>0</v>
      </c>
      <c r="AK355" s="61">
        <f t="shared" ref="AK355:AQ363" si="2302">I355-P355-W355-AD355</f>
        <v>0</v>
      </c>
      <c r="AL355" s="61">
        <f t="shared" si="2302"/>
        <v>0</v>
      </c>
      <c r="AM355" s="61">
        <f t="shared" si="2302"/>
        <v>0</v>
      </c>
      <c r="AN355" s="61">
        <f t="shared" si="2302"/>
        <v>0</v>
      </c>
      <c r="AO355" s="61">
        <f t="shared" si="2302"/>
        <v>0</v>
      </c>
      <c r="AP355" s="61">
        <f t="shared" si="2302"/>
        <v>0</v>
      </c>
      <c r="AQ355" s="61">
        <f t="shared" si="2302"/>
        <v>0</v>
      </c>
      <c r="AR355" s="161"/>
      <c r="AS355" s="62"/>
      <c r="AT355" s="58"/>
      <c r="AU355" s="58"/>
      <c r="AV355" s="58"/>
      <c r="AW355" s="58"/>
      <c r="AX355" s="162"/>
      <c r="AY355" s="20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</row>
    <row r="356" spans="1:70" ht="25.5" customHeight="1">
      <c r="A356" s="221">
        <v>2021</v>
      </c>
      <c r="B356" s="222">
        <v>8309</v>
      </c>
      <c r="C356" s="223">
        <v>8</v>
      </c>
      <c r="D356" s="223">
        <v>3000</v>
      </c>
      <c r="E356" s="223"/>
      <c r="F356" s="223"/>
      <c r="G356" s="223"/>
      <c r="H356" s="224" t="str">
        <f>VLOOKUP(D356,COG!$B$2:$C$858,2,FALSE)</f>
        <v xml:space="preserve">Servicios generales </v>
      </c>
      <c r="I356" s="225">
        <f>I357</f>
        <v>0</v>
      </c>
      <c r="J356" s="225">
        <f t="shared" ref="J356" si="2303">J357</f>
        <v>0</v>
      </c>
      <c r="K356" s="225">
        <f t="shared" ref="K356:K363" si="2304">I356+J356</f>
        <v>0</v>
      </c>
      <c r="L356" s="225">
        <f>L357</f>
        <v>0</v>
      </c>
      <c r="M356" s="225">
        <f t="shared" ref="M356" si="2305">M357</f>
        <v>0</v>
      </c>
      <c r="N356" s="225">
        <f t="shared" ref="N356:N363" si="2306">L356+M356</f>
        <v>0</v>
      </c>
      <c r="O356" s="225">
        <f t="shared" ref="O356:O363" si="2307">K356+N356</f>
        <v>0</v>
      </c>
      <c r="P356" s="225">
        <f t="shared" ref="P356:Q356" si="2308">P357</f>
        <v>0</v>
      </c>
      <c r="Q356" s="225">
        <f t="shared" si="2308"/>
        <v>0</v>
      </c>
      <c r="R356" s="225">
        <f t="shared" ref="R356:R363" si="2309">P356+Q356</f>
        <v>0</v>
      </c>
      <c r="S356" s="225">
        <f t="shared" ref="S356:T356" si="2310">S357</f>
        <v>0</v>
      </c>
      <c r="T356" s="225">
        <f t="shared" si="2310"/>
        <v>0</v>
      </c>
      <c r="U356" s="225">
        <f t="shared" ref="U356:U363" si="2311">S356+T356</f>
        <v>0</v>
      </c>
      <c r="V356" s="225">
        <f t="shared" ref="V356:V363" si="2312">R356+U356</f>
        <v>0</v>
      </c>
      <c r="W356" s="225">
        <f t="shared" ref="W356:X356" si="2313">W357</f>
        <v>0</v>
      </c>
      <c r="X356" s="225">
        <f t="shared" si="2313"/>
        <v>0</v>
      </c>
      <c r="Y356" s="225">
        <f t="shared" ref="Y356:Y363" si="2314">W356+X356</f>
        <v>0</v>
      </c>
      <c r="Z356" s="225">
        <f t="shared" ref="Z356:AA356" si="2315">Z357</f>
        <v>0</v>
      </c>
      <c r="AA356" s="225">
        <f t="shared" si="2315"/>
        <v>0</v>
      </c>
      <c r="AB356" s="225">
        <f t="shared" ref="AB356:AB363" si="2316">Z356+AA356</f>
        <v>0</v>
      </c>
      <c r="AC356" s="225">
        <f t="shared" ref="AC356:AC363" si="2317">Y356+AB356</f>
        <v>0</v>
      </c>
      <c r="AD356" s="225">
        <f t="shared" ref="AD356:AE356" si="2318">AD357</f>
        <v>0</v>
      </c>
      <c r="AE356" s="225">
        <f t="shared" si="2318"/>
        <v>0</v>
      </c>
      <c r="AF356" s="225">
        <f t="shared" ref="AF356:AF363" si="2319">AD356+AE356</f>
        <v>0</v>
      </c>
      <c r="AG356" s="225">
        <f t="shared" ref="AG356:AH356" si="2320">AG357</f>
        <v>0</v>
      </c>
      <c r="AH356" s="225">
        <f t="shared" si="2320"/>
        <v>0</v>
      </c>
      <c r="AI356" s="225">
        <f t="shared" ref="AI356:AI363" si="2321">AG356+AH356</f>
        <v>0</v>
      </c>
      <c r="AJ356" s="225">
        <f t="shared" ref="AJ356:AJ363" si="2322">AF356+AI356</f>
        <v>0</v>
      </c>
      <c r="AK356" s="226">
        <f t="shared" ref="AK356:AL356" si="2323">AK357</f>
        <v>0</v>
      </c>
      <c r="AL356" s="226">
        <f t="shared" si="2323"/>
        <v>0</v>
      </c>
      <c r="AM356" s="226">
        <f t="shared" si="2302"/>
        <v>0</v>
      </c>
      <c r="AN356" s="226">
        <f t="shared" ref="AN356:AO356" si="2324">AN357</f>
        <v>0</v>
      </c>
      <c r="AO356" s="226">
        <f t="shared" si="2324"/>
        <v>0</v>
      </c>
      <c r="AP356" s="226">
        <f t="shared" si="2302"/>
        <v>0</v>
      </c>
      <c r="AQ356" s="226">
        <f t="shared" si="2302"/>
        <v>0</v>
      </c>
      <c r="AR356" s="227"/>
      <c r="AS356" s="228"/>
      <c r="AT356" s="229"/>
      <c r="AU356" s="229"/>
      <c r="AV356" s="229"/>
      <c r="AW356" s="229"/>
      <c r="AX356" s="230"/>
      <c r="AY356" s="20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</row>
    <row r="357" spans="1:70" ht="25.5" customHeight="1">
      <c r="A357" s="241">
        <v>2021</v>
      </c>
      <c r="B357" s="242">
        <v>8309</v>
      </c>
      <c r="C357" s="243" t="s">
        <v>72</v>
      </c>
      <c r="D357" s="243">
        <v>3000</v>
      </c>
      <c r="E357" s="243">
        <v>3500</v>
      </c>
      <c r="F357" s="243"/>
      <c r="G357" s="243"/>
      <c r="H357" s="244" t="str">
        <f>VLOOKUP(E357,COG!$B$2:$C$858,2,FALSE)</f>
        <v>Servicios de instalación, reparación, mantenimiento y conservación.</v>
      </c>
      <c r="I357" s="245">
        <f>I358</f>
        <v>0</v>
      </c>
      <c r="J357" s="245">
        <f t="shared" ref="J357" si="2325">J358+J360</f>
        <v>0</v>
      </c>
      <c r="K357" s="245">
        <f t="shared" si="2304"/>
        <v>0</v>
      </c>
      <c r="L357" s="245">
        <f>L358</f>
        <v>0</v>
      </c>
      <c r="M357" s="245">
        <f t="shared" ref="M357" si="2326">M358+M360</f>
        <v>0</v>
      </c>
      <c r="N357" s="245">
        <f t="shared" si="2306"/>
        <v>0</v>
      </c>
      <c r="O357" s="245">
        <f t="shared" si="2307"/>
        <v>0</v>
      </c>
      <c r="P357" s="245">
        <f t="shared" ref="P357:Q357" si="2327">P358+P360</f>
        <v>0</v>
      </c>
      <c r="Q357" s="245">
        <f t="shared" si="2327"/>
        <v>0</v>
      </c>
      <c r="R357" s="245">
        <f t="shared" si="2309"/>
        <v>0</v>
      </c>
      <c r="S357" s="245">
        <f t="shared" ref="S357:T357" si="2328">S358+S360</f>
        <v>0</v>
      </c>
      <c r="T357" s="245">
        <f t="shared" si="2328"/>
        <v>0</v>
      </c>
      <c r="U357" s="245">
        <f t="shared" si="2311"/>
        <v>0</v>
      </c>
      <c r="V357" s="245">
        <f t="shared" si="2312"/>
        <v>0</v>
      </c>
      <c r="W357" s="245">
        <f t="shared" ref="W357:X357" si="2329">W358+W360</f>
        <v>0</v>
      </c>
      <c r="X357" s="245">
        <f t="shared" si="2329"/>
        <v>0</v>
      </c>
      <c r="Y357" s="245">
        <f t="shared" si="2314"/>
        <v>0</v>
      </c>
      <c r="Z357" s="245">
        <f t="shared" ref="Z357:AA357" si="2330">Z358+Z360</f>
        <v>0</v>
      </c>
      <c r="AA357" s="245">
        <f t="shared" si="2330"/>
        <v>0</v>
      </c>
      <c r="AB357" s="245">
        <f t="shared" si="2316"/>
        <v>0</v>
      </c>
      <c r="AC357" s="245">
        <f t="shared" si="2317"/>
        <v>0</v>
      </c>
      <c r="AD357" s="245">
        <f t="shared" ref="AD357:AE357" si="2331">AD358+AD360</f>
        <v>0</v>
      </c>
      <c r="AE357" s="245">
        <f t="shared" si="2331"/>
        <v>0</v>
      </c>
      <c r="AF357" s="245">
        <f t="shared" si="2319"/>
        <v>0</v>
      </c>
      <c r="AG357" s="245">
        <f t="shared" ref="AG357:AH357" si="2332">AG358+AG360</f>
        <v>0</v>
      </c>
      <c r="AH357" s="245">
        <f t="shared" si="2332"/>
        <v>0</v>
      </c>
      <c r="AI357" s="245">
        <f t="shared" si="2321"/>
        <v>0</v>
      </c>
      <c r="AJ357" s="245">
        <f t="shared" si="2322"/>
        <v>0</v>
      </c>
      <c r="AK357" s="246">
        <f t="shared" ref="AK357:AL357" si="2333">AK358+AK360</f>
        <v>0</v>
      </c>
      <c r="AL357" s="246">
        <f t="shared" si="2333"/>
        <v>0</v>
      </c>
      <c r="AM357" s="246">
        <f t="shared" si="2302"/>
        <v>0</v>
      </c>
      <c r="AN357" s="246">
        <f t="shared" ref="AN357:AO357" si="2334">AN358+AN360</f>
        <v>0</v>
      </c>
      <c r="AO357" s="246">
        <f t="shared" si="2334"/>
        <v>0</v>
      </c>
      <c r="AP357" s="246">
        <f t="shared" si="2302"/>
        <v>0</v>
      </c>
      <c r="AQ357" s="246">
        <f t="shared" si="2302"/>
        <v>0</v>
      </c>
      <c r="AR357" s="247"/>
      <c r="AS357" s="248"/>
      <c r="AT357" s="249"/>
      <c r="AU357" s="249"/>
      <c r="AV357" s="249"/>
      <c r="AW357" s="249"/>
      <c r="AX357" s="250"/>
      <c r="AY357" s="20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</row>
    <row r="358" spans="1:70" ht="25.5" customHeight="1">
      <c r="A358" s="231">
        <v>2021</v>
      </c>
      <c r="B358" s="232">
        <v>8309</v>
      </c>
      <c r="C358" s="233">
        <v>8</v>
      </c>
      <c r="D358" s="233">
        <f t="shared" ref="D358:E358" si="2335">D357</f>
        <v>3000</v>
      </c>
      <c r="E358" s="233">
        <f t="shared" si="2335"/>
        <v>3500</v>
      </c>
      <c r="F358" s="233">
        <v>356</v>
      </c>
      <c r="G358" s="233"/>
      <c r="H358" s="234" t="str">
        <f>VLOOKUP(F358,COG!$B$2:$C$858,2,FALSE)</f>
        <v>Reparación y mantenimiento de equipo de defensa y seguridad.</v>
      </c>
      <c r="I358" s="235">
        <f t="shared" ref="I358:J358" si="2336">I359</f>
        <v>0</v>
      </c>
      <c r="J358" s="235">
        <f t="shared" si="2336"/>
        <v>0</v>
      </c>
      <c r="K358" s="235">
        <f t="shared" si="2304"/>
        <v>0</v>
      </c>
      <c r="L358" s="235">
        <f t="shared" ref="L358:M358" si="2337">L359</f>
        <v>0</v>
      </c>
      <c r="M358" s="235">
        <f t="shared" si="2337"/>
        <v>0</v>
      </c>
      <c r="N358" s="235">
        <f t="shared" si="2306"/>
        <v>0</v>
      </c>
      <c r="O358" s="235">
        <f t="shared" si="2307"/>
        <v>0</v>
      </c>
      <c r="P358" s="235">
        <f t="shared" ref="P358:Q358" si="2338">P359</f>
        <v>0</v>
      </c>
      <c r="Q358" s="235">
        <f t="shared" si="2338"/>
        <v>0</v>
      </c>
      <c r="R358" s="235">
        <f t="shared" si="2309"/>
        <v>0</v>
      </c>
      <c r="S358" s="235">
        <f t="shared" ref="S358:T358" si="2339">S359</f>
        <v>0</v>
      </c>
      <c r="T358" s="235">
        <f t="shared" si="2339"/>
        <v>0</v>
      </c>
      <c r="U358" s="235">
        <f t="shared" si="2311"/>
        <v>0</v>
      </c>
      <c r="V358" s="235">
        <f t="shared" si="2312"/>
        <v>0</v>
      </c>
      <c r="W358" s="235">
        <f t="shared" ref="W358:X358" si="2340">W359</f>
        <v>0</v>
      </c>
      <c r="X358" s="235">
        <f t="shared" si="2340"/>
        <v>0</v>
      </c>
      <c r="Y358" s="235">
        <f t="shared" si="2314"/>
        <v>0</v>
      </c>
      <c r="Z358" s="235">
        <f t="shared" ref="Z358:AA358" si="2341">Z359</f>
        <v>0</v>
      </c>
      <c r="AA358" s="235">
        <f t="shared" si="2341"/>
        <v>0</v>
      </c>
      <c r="AB358" s="235">
        <f t="shared" si="2316"/>
        <v>0</v>
      </c>
      <c r="AC358" s="235">
        <f t="shared" si="2317"/>
        <v>0</v>
      </c>
      <c r="AD358" s="235">
        <f t="shared" ref="AD358:AE358" si="2342">AD359</f>
        <v>0</v>
      </c>
      <c r="AE358" s="235">
        <f t="shared" si="2342"/>
        <v>0</v>
      </c>
      <c r="AF358" s="235">
        <f t="shared" si="2319"/>
        <v>0</v>
      </c>
      <c r="AG358" s="235">
        <f t="shared" ref="AG358:AH358" si="2343">AG359</f>
        <v>0</v>
      </c>
      <c r="AH358" s="235">
        <f t="shared" si="2343"/>
        <v>0</v>
      </c>
      <c r="AI358" s="235">
        <f t="shared" si="2321"/>
        <v>0</v>
      </c>
      <c r="AJ358" s="235">
        <f t="shared" si="2322"/>
        <v>0</v>
      </c>
      <c r="AK358" s="236">
        <f t="shared" ref="AK358:AK359" si="2344">I358-P358-W358-AD358</f>
        <v>0</v>
      </c>
      <c r="AL358" s="236">
        <f t="shared" ref="AL358:AL359" si="2345">J358-Q358-X358-AE358</f>
        <v>0</v>
      </c>
      <c r="AM358" s="236">
        <f t="shared" si="2302"/>
        <v>0</v>
      </c>
      <c r="AN358" s="236">
        <f t="shared" ref="AN358:AN359" si="2346">L358-S358-Z358-AG358</f>
        <v>0</v>
      </c>
      <c r="AO358" s="236">
        <f t="shared" ref="AO358:AO359" si="2347">M358-T358-AA358-AH358</f>
        <v>0</v>
      </c>
      <c r="AP358" s="236">
        <f t="shared" si="2302"/>
        <v>0</v>
      </c>
      <c r="AQ358" s="236">
        <f t="shared" si="2302"/>
        <v>0</v>
      </c>
      <c r="AR358" s="237"/>
      <c r="AS358" s="238"/>
      <c r="AT358" s="239"/>
      <c r="AU358" s="239"/>
      <c r="AV358" s="239"/>
      <c r="AW358" s="239"/>
      <c r="AX358" s="240"/>
      <c r="AY358" s="20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</row>
    <row r="359" spans="1:70" ht="25.5" customHeight="1">
      <c r="A359" s="261">
        <v>2021</v>
      </c>
      <c r="B359" s="262">
        <v>8309</v>
      </c>
      <c r="C359" s="263">
        <v>8</v>
      </c>
      <c r="D359" s="263">
        <f t="shared" ref="D359:E359" si="2348">D357</f>
        <v>3000</v>
      </c>
      <c r="E359" s="263">
        <f t="shared" si="2348"/>
        <v>3500</v>
      </c>
      <c r="F359" s="263">
        <v>356</v>
      </c>
      <c r="G359" s="263">
        <v>35601</v>
      </c>
      <c r="H359" s="264" t="str">
        <f>VLOOKUP(G359,COG!$B$2:$C$858,2,FALSE)</f>
        <v>Reparación y mantenimiento de equipo de defensa y seguridad.</v>
      </c>
      <c r="I359" s="265">
        <v>0</v>
      </c>
      <c r="J359" s="265">
        <v>0</v>
      </c>
      <c r="K359" s="265">
        <f t="shared" si="2304"/>
        <v>0</v>
      </c>
      <c r="L359" s="265">
        <v>0</v>
      </c>
      <c r="M359" s="265">
        <v>0</v>
      </c>
      <c r="N359" s="265">
        <f t="shared" si="2306"/>
        <v>0</v>
      </c>
      <c r="O359" s="265">
        <f t="shared" si="2307"/>
        <v>0</v>
      </c>
      <c r="P359" s="265">
        <v>0</v>
      </c>
      <c r="Q359" s="265">
        <v>0</v>
      </c>
      <c r="R359" s="265">
        <f t="shared" si="2309"/>
        <v>0</v>
      </c>
      <c r="S359" s="265">
        <v>0</v>
      </c>
      <c r="T359" s="265">
        <v>0</v>
      </c>
      <c r="U359" s="265">
        <f t="shared" si="2311"/>
        <v>0</v>
      </c>
      <c r="V359" s="265">
        <f t="shared" si="2312"/>
        <v>0</v>
      </c>
      <c r="W359" s="265">
        <v>0</v>
      </c>
      <c r="X359" s="265">
        <v>0</v>
      </c>
      <c r="Y359" s="265">
        <f t="shared" si="2314"/>
        <v>0</v>
      </c>
      <c r="Z359" s="265">
        <v>0</v>
      </c>
      <c r="AA359" s="265">
        <v>0</v>
      </c>
      <c r="AB359" s="265">
        <f t="shared" si="2316"/>
        <v>0</v>
      </c>
      <c r="AC359" s="265">
        <f t="shared" si="2317"/>
        <v>0</v>
      </c>
      <c r="AD359" s="265">
        <v>0</v>
      </c>
      <c r="AE359" s="265">
        <v>0</v>
      </c>
      <c r="AF359" s="265">
        <f t="shared" si="2319"/>
        <v>0</v>
      </c>
      <c r="AG359" s="265">
        <v>0</v>
      </c>
      <c r="AH359" s="265">
        <v>0</v>
      </c>
      <c r="AI359" s="265">
        <f t="shared" si="2321"/>
        <v>0</v>
      </c>
      <c r="AJ359" s="265">
        <f t="shared" si="2322"/>
        <v>0</v>
      </c>
      <c r="AK359" s="266">
        <f t="shared" si="2344"/>
        <v>0</v>
      </c>
      <c r="AL359" s="266">
        <f t="shared" si="2345"/>
        <v>0</v>
      </c>
      <c r="AM359" s="266">
        <f t="shared" si="2302"/>
        <v>0</v>
      </c>
      <c r="AN359" s="266">
        <f t="shared" si="2346"/>
        <v>0</v>
      </c>
      <c r="AO359" s="266">
        <f t="shared" si="2347"/>
        <v>0</v>
      </c>
      <c r="AP359" s="266">
        <f t="shared" si="2302"/>
        <v>0</v>
      </c>
      <c r="AQ359" s="266">
        <f t="shared" si="2302"/>
        <v>0</v>
      </c>
      <c r="AR359" s="267"/>
      <c r="AS359" s="268"/>
      <c r="AT359" s="269"/>
      <c r="AU359" s="269"/>
      <c r="AV359" s="269"/>
      <c r="AW359" s="269"/>
      <c r="AX359" s="270"/>
      <c r="AY359" s="20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</row>
    <row r="360" spans="1:70" ht="25.5" hidden="1" customHeight="1">
      <c r="A360" s="221">
        <v>2021</v>
      </c>
      <c r="B360" s="222">
        <v>8309</v>
      </c>
      <c r="C360" s="223">
        <v>8</v>
      </c>
      <c r="D360" s="223">
        <v>5000</v>
      </c>
      <c r="E360" s="223"/>
      <c r="F360" s="223"/>
      <c r="G360" s="223"/>
      <c r="H360" s="224" t="str">
        <f>VLOOKUP(D360,COG!$B$2:$C$858,2,FALSE)</f>
        <v>Bienes muebles, inmuebles e intangibles</v>
      </c>
      <c r="I360" s="225">
        <f t="shared" ref="I360:J360" si="2349">I361</f>
        <v>0</v>
      </c>
      <c r="J360" s="225">
        <f t="shared" si="2349"/>
        <v>0</v>
      </c>
      <c r="K360" s="225">
        <f t="shared" si="2304"/>
        <v>0</v>
      </c>
      <c r="L360" s="225">
        <f t="shared" ref="L360:M360" si="2350">L361</f>
        <v>0</v>
      </c>
      <c r="M360" s="225">
        <f t="shared" si="2350"/>
        <v>0</v>
      </c>
      <c r="N360" s="225">
        <f t="shared" si="2306"/>
        <v>0</v>
      </c>
      <c r="O360" s="225">
        <f t="shared" si="2307"/>
        <v>0</v>
      </c>
      <c r="P360" s="225">
        <f t="shared" ref="P360:Q360" si="2351">P361</f>
        <v>0</v>
      </c>
      <c r="Q360" s="225">
        <f t="shared" si="2351"/>
        <v>0</v>
      </c>
      <c r="R360" s="225">
        <f t="shared" si="2309"/>
        <v>0</v>
      </c>
      <c r="S360" s="225">
        <f t="shared" ref="S360:T360" si="2352">S361</f>
        <v>0</v>
      </c>
      <c r="T360" s="225">
        <f t="shared" si="2352"/>
        <v>0</v>
      </c>
      <c r="U360" s="225">
        <f t="shared" si="2311"/>
        <v>0</v>
      </c>
      <c r="V360" s="225">
        <f t="shared" si="2312"/>
        <v>0</v>
      </c>
      <c r="W360" s="225">
        <f t="shared" ref="W360:X360" si="2353">W361</f>
        <v>0</v>
      </c>
      <c r="X360" s="225">
        <f t="shared" si="2353"/>
        <v>0</v>
      </c>
      <c r="Y360" s="225">
        <f t="shared" si="2314"/>
        <v>0</v>
      </c>
      <c r="Z360" s="225">
        <f t="shared" ref="Z360:AA360" si="2354">Z361</f>
        <v>0</v>
      </c>
      <c r="AA360" s="225">
        <f t="shared" si="2354"/>
        <v>0</v>
      </c>
      <c r="AB360" s="225">
        <f t="shared" si="2316"/>
        <v>0</v>
      </c>
      <c r="AC360" s="225">
        <f t="shared" si="2317"/>
        <v>0</v>
      </c>
      <c r="AD360" s="225">
        <f t="shared" ref="AD360:AE360" si="2355">AD361</f>
        <v>0</v>
      </c>
      <c r="AE360" s="225">
        <f t="shared" si="2355"/>
        <v>0</v>
      </c>
      <c r="AF360" s="225">
        <f t="shared" si="2319"/>
        <v>0</v>
      </c>
      <c r="AG360" s="225">
        <f t="shared" ref="AG360:AH360" si="2356">AG361</f>
        <v>0</v>
      </c>
      <c r="AH360" s="225">
        <f t="shared" si="2356"/>
        <v>0</v>
      </c>
      <c r="AI360" s="225">
        <f t="shared" si="2321"/>
        <v>0</v>
      </c>
      <c r="AJ360" s="225">
        <f t="shared" si="2322"/>
        <v>0</v>
      </c>
      <c r="AK360" s="226">
        <f t="shared" ref="AK360:AL360" si="2357">AK361</f>
        <v>0</v>
      </c>
      <c r="AL360" s="226">
        <f t="shared" si="2357"/>
        <v>0</v>
      </c>
      <c r="AM360" s="226">
        <f t="shared" si="2302"/>
        <v>0</v>
      </c>
      <c r="AN360" s="226">
        <f t="shared" ref="AN360:AO360" si="2358">AN361</f>
        <v>0</v>
      </c>
      <c r="AO360" s="226">
        <f t="shared" si="2358"/>
        <v>0</v>
      </c>
      <c r="AP360" s="226">
        <f t="shared" si="2302"/>
        <v>0</v>
      </c>
      <c r="AQ360" s="226">
        <f t="shared" si="2302"/>
        <v>0</v>
      </c>
      <c r="AR360" s="227"/>
      <c r="AS360" s="228"/>
      <c r="AT360" s="229"/>
      <c r="AU360" s="229"/>
      <c r="AV360" s="229"/>
      <c r="AW360" s="229"/>
      <c r="AX360" s="230"/>
      <c r="AY360" s="20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</row>
    <row r="361" spans="1:70" s="260" customFormat="1" ht="25.5" hidden="1" customHeight="1">
      <c r="A361" s="241">
        <v>2021</v>
      </c>
      <c r="B361" s="242">
        <v>8309</v>
      </c>
      <c r="C361" s="243" t="s">
        <v>72</v>
      </c>
      <c r="D361" s="243">
        <v>5000</v>
      </c>
      <c r="E361" s="243">
        <v>5500</v>
      </c>
      <c r="F361" s="243"/>
      <c r="G361" s="243"/>
      <c r="H361" s="244" t="str">
        <f>VLOOKUP(E361,COG!$B$2:$C$858,2,FALSE)</f>
        <v>Equipo de defensa y seguridad.</v>
      </c>
      <c r="I361" s="245">
        <f t="shared" ref="I361:J361" si="2359">I362+I364</f>
        <v>0</v>
      </c>
      <c r="J361" s="245">
        <f t="shared" si="2359"/>
        <v>0</v>
      </c>
      <c r="K361" s="245">
        <f t="shared" si="2304"/>
        <v>0</v>
      </c>
      <c r="L361" s="245">
        <f t="shared" ref="L361:M361" si="2360">L362+L364</f>
        <v>0</v>
      </c>
      <c r="M361" s="245">
        <f t="shared" si="2360"/>
        <v>0</v>
      </c>
      <c r="N361" s="245">
        <f t="shared" si="2306"/>
        <v>0</v>
      </c>
      <c r="O361" s="245">
        <f t="shared" si="2307"/>
        <v>0</v>
      </c>
      <c r="P361" s="245">
        <f t="shared" ref="P361:Q361" si="2361">P362+P364</f>
        <v>0</v>
      </c>
      <c r="Q361" s="245">
        <f t="shared" si="2361"/>
        <v>0</v>
      </c>
      <c r="R361" s="245">
        <f t="shared" si="2309"/>
        <v>0</v>
      </c>
      <c r="S361" s="245">
        <f t="shared" ref="S361:T361" si="2362">S362+S364</f>
        <v>0</v>
      </c>
      <c r="T361" s="245">
        <f t="shared" si="2362"/>
        <v>0</v>
      </c>
      <c r="U361" s="245">
        <f t="shared" si="2311"/>
        <v>0</v>
      </c>
      <c r="V361" s="245">
        <f t="shared" si="2312"/>
        <v>0</v>
      </c>
      <c r="W361" s="245">
        <f t="shared" ref="W361:X361" si="2363">W362+W364</f>
        <v>0</v>
      </c>
      <c r="X361" s="245">
        <f t="shared" si="2363"/>
        <v>0</v>
      </c>
      <c r="Y361" s="245">
        <f t="shared" si="2314"/>
        <v>0</v>
      </c>
      <c r="Z361" s="245">
        <f t="shared" ref="Z361:AA361" si="2364">Z362+Z364</f>
        <v>0</v>
      </c>
      <c r="AA361" s="245">
        <f t="shared" si="2364"/>
        <v>0</v>
      </c>
      <c r="AB361" s="245">
        <f t="shared" si="2316"/>
        <v>0</v>
      </c>
      <c r="AC361" s="245">
        <f t="shared" si="2317"/>
        <v>0</v>
      </c>
      <c r="AD361" s="245">
        <f t="shared" ref="AD361:AE361" si="2365">AD362+AD364</f>
        <v>0</v>
      </c>
      <c r="AE361" s="245">
        <f t="shared" si="2365"/>
        <v>0</v>
      </c>
      <c r="AF361" s="245">
        <f t="shared" si="2319"/>
        <v>0</v>
      </c>
      <c r="AG361" s="245">
        <f t="shared" ref="AG361:AH361" si="2366">AG362+AG364</f>
        <v>0</v>
      </c>
      <c r="AH361" s="245">
        <f t="shared" si="2366"/>
        <v>0</v>
      </c>
      <c r="AI361" s="245">
        <f t="shared" si="2321"/>
        <v>0</v>
      </c>
      <c r="AJ361" s="245">
        <f t="shared" si="2322"/>
        <v>0</v>
      </c>
      <c r="AK361" s="246">
        <f t="shared" ref="AK361:AL361" si="2367">AK362+AK364</f>
        <v>0</v>
      </c>
      <c r="AL361" s="246">
        <f t="shared" si="2367"/>
        <v>0</v>
      </c>
      <c r="AM361" s="246">
        <f t="shared" si="2302"/>
        <v>0</v>
      </c>
      <c r="AN361" s="246">
        <f t="shared" ref="AN361:AO361" si="2368">AN362+AN364</f>
        <v>0</v>
      </c>
      <c r="AO361" s="246">
        <f t="shared" si="2368"/>
        <v>0</v>
      </c>
      <c r="AP361" s="246">
        <f t="shared" si="2302"/>
        <v>0</v>
      </c>
      <c r="AQ361" s="246">
        <f t="shared" si="2302"/>
        <v>0</v>
      </c>
      <c r="AR361" s="247"/>
      <c r="AS361" s="248"/>
      <c r="AT361" s="249"/>
      <c r="AU361" s="249"/>
      <c r="AV361" s="249"/>
      <c r="AW361" s="249"/>
      <c r="AX361" s="250"/>
      <c r="AY361" s="258"/>
      <c r="AZ361" s="259"/>
      <c r="BA361" s="259"/>
      <c r="BB361" s="259"/>
      <c r="BC361" s="259"/>
      <c r="BD361" s="259"/>
      <c r="BE361" s="259"/>
      <c r="BF361" s="259"/>
      <c r="BG361" s="259"/>
      <c r="BH361" s="259"/>
      <c r="BI361" s="259"/>
      <c r="BJ361" s="259"/>
      <c r="BK361" s="259"/>
      <c r="BL361" s="259"/>
      <c r="BM361" s="259"/>
      <c r="BN361" s="259"/>
      <c r="BO361" s="259"/>
      <c r="BP361" s="259"/>
      <c r="BQ361" s="259"/>
      <c r="BR361" s="259"/>
    </row>
    <row r="362" spans="1:70" ht="25.5" hidden="1" customHeight="1">
      <c r="A362" s="231">
        <v>2021</v>
      </c>
      <c r="B362" s="232">
        <v>8309</v>
      </c>
      <c r="C362" s="233">
        <v>8</v>
      </c>
      <c r="D362" s="233">
        <f t="shared" ref="D362:E362" si="2369">D361</f>
        <v>5000</v>
      </c>
      <c r="E362" s="233">
        <f t="shared" si="2369"/>
        <v>5500</v>
      </c>
      <c r="F362" s="233">
        <v>551</v>
      </c>
      <c r="G362" s="233"/>
      <c r="H362" s="234" t="str">
        <f>VLOOKUP(F362,COG!$B$2:$C$858,2,FALSE)</f>
        <v>Equipo de defensa y seguridad</v>
      </c>
      <c r="I362" s="235">
        <f t="shared" ref="I362:J362" si="2370">I363</f>
        <v>0</v>
      </c>
      <c r="J362" s="235">
        <f t="shared" si="2370"/>
        <v>0</v>
      </c>
      <c r="K362" s="235">
        <f t="shared" si="2304"/>
        <v>0</v>
      </c>
      <c r="L362" s="235">
        <f t="shared" ref="L362:M362" si="2371">L363</f>
        <v>0</v>
      </c>
      <c r="M362" s="235">
        <f t="shared" si="2371"/>
        <v>0</v>
      </c>
      <c r="N362" s="235">
        <f t="shared" si="2306"/>
        <v>0</v>
      </c>
      <c r="O362" s="235">
        <f t="shared" si="2307"/>
        <v>0</v>
      </c>
      <c r="P362" s="235">
        <f t="shared" ref="P362:Q362" si="2372">P363</f>
        <v>0</v>
      </c>
      <c r="Q362" s="235">
        <f t="shared" si="2372"/>
        <v>0</v>
      </c>
      <c r="R362" s="235">
        <f t="shared" si="2309"/>
        <v>0</v>
      </c>
      <c r="S362" s="235">
        <f t="shared" ref="S362:T362" si="2373">S363</f>
        <v>0</v>
      </c>
      <c r="T362" s="235">
        <f t="shared" si="2373"/>
        <v>0</v>
      </c>
      <c r="U362" s="235">
        <f t="shared" si="2311"/>
        <v>0</v>
      </c>
      <c r="V362" s="235">
        <f t="shared" si="2312"/>
        <v>0</v>
      </c>
      <c r="W362" s="235">
        <f t="shared" ref="W362:X362" si="2374">W363</f>
        <v>0</v>
      </c>
      <c r="X362" s="235">
        <f t="shared" si="2374"/>
        <v>0</v>
      </c>
      <c r="Y362" s="235">
        <f t="shared" si="2314"/>
        <v>0</v>
      </c>
      <c r="Z362" s="235">
        <f t="shared" ref="Z362:AA362" si="2375">Z363</f>
        <v>0</v>
      </c>
      <c r="AA362" s="235">
        <f t="shared" si="2375"/>
        <v>0</v>
      </c>
      <c r="AB362" s="235">
        <f t="shared" si="2316"/>
        <v>0</v>
      </c>
      <c r="AC362" s="235">
        <f t="shared" si="2317"/>
        <v>0</v>
      </c>
      <c r="AD362" s="235">
        <f t="shared" ref="AD362:AE362" si="2376">AD363</f>
        <v>0</v>
      </c>
      <c r="AE362" s="235">
        <f t="shared" si="2376"/>
        <v>0</v>
      </c>
      <c r="AF362" s="235">
        <f t="shared" si="2319"/>
        <v>0</v>
      </c>
      <c r="AG362" s="235">
        <f t="shared" ref="AG362:AH362" si="2377">AG363</f>
        <v>0</v>
      </c>
      <c r="AH362" s="235">
        <f t="shared" si="2377"/>
        <v>0</v>
      </c>
      <c r="AI362" s="235">
        <f t="shared" si="2321"/>
        <v>0</v>
      </c>
      <c r="AJ362" s="235">
        <f t="shared" si="2322"/>
        <v>0</v>
      </c>
      <c r="AK362" s="236">
        <f t="shared" ref="AK362:AK363" si="2378">I362-P362-W362-AD362</f>
        <v>0</v>
      </c>
      <c r="AL362" s="236">
        <f t="shared" ref="AL362:AL363" si="2379">J362-Q362-X362-AE362</f>
        <v>0</v>
      </c>
      <c r="AM362" s="236">
        <f t="shared" si="2302"/>
        <v>0</v>
      </c>
      <c r="AN362" s="236">
        <f t="shared" ref="AN362:AN363" si="2380">L362-S362-Z362-AG362</f>
        <v>0</v>
      </c>
      <c r="AO362" s="236">
        <f t="shared" ref="AO362:AO363" si="2381">M362-T362-AA362-AH362</f>
        <v>0</v>
      </c>
      <c r="AP362" s="236">
        <f t="shared" si="2302"/>
        <v>0</v>
      </c>
      <c r="AQ362" s="236">
        <f t="shared" si="2302"/>
        <v>0</v>
      </c>
      <c r="AR362" s="237"/>
      <c r="AS362" s="238"/>
      <c r="AT362" s="239"/>
      <c r="AU362" s="239"/>
      <c r="AV362" s="239"/>
      <c r="AW362" s="239"/>
      <c r="AX362" s="240"/>
      <c r="AY362" s="20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</row>
    <row r="363" spans="1:70" ht="30.75" hidden="1" customHeight="1">
      <c r="A363" s="271">
        <v>2021</v>
      </c>
      <c r="B363" s="272">
        <v>8309</v>
      </c>
      <c r="C363" s="273">
        <v>8</v>
      </c>
      <c r="D363" s="273">
        <f t="shared" ref="D363:E363" si="2382">D361</f>
        <v>5000</v>
      </c>
      <c r="E363" s="273">
        <f t="shared" si="2382"/>
        <v>5500</v>
      </c>
      <c r="F363" s="273">
        <v>551</v>
      </c>
      <c r="G363" s="273">
        <v>55101</v>
      </c>
      <c r="H363" s="272" t="str">
        <f>VLOOKUP(G363,COG!$B$2:$C$858,2,FALSE)</f>
        <v>Maquinaria y equipo de defensa y seguridad pública</v>
      </c>
      <c r="I363" s="274">
        <v>0</v>
      </c>
      <c r="J363" s="274">
        <v>0</v>
      </c>
      <c r="K363" s="274">
        <f t="shared" si="2304"/>
        <v>0</v>
      </c>
      <c r="L363" s="274">
        <v>0</v>
      </c>
      <c r="M363" s="274">
        <v>0</v>
      </c>
      <c r="N363" s="274">
        <f t="shared" si="2306"/>
        <v>0</v>
      </c>
      <c r="O363" s="274">
        <f t="shared" si="2307"/>
        <v>0</v>
      </c>
      <c r="P363" s="274">
        <v>0</v>
      </c>
      <c r="Q363" s="274">
        <v>0</v>
      </c>
      <c r="R363" s="274">
        <f t="shared" si="2309"/>
        <v>0</v>
      </c>
      <c r="S363" s="274">
        <v>0</v>
      </c>
      <c r="T363" s="274">
        <v>0</v>
      </c>
      <c r="U363" s="274">
        <f t="shared" si="2311"/>
        <v>0</v>
      </c>
      <c r="V363" s="274">
        <f t="shared" si="2312"/>
        <v>0</v>
      </c>
      <c r="W363" s="274">
        <v>0</v>
      </c>
      <c r="X363" s="274">
        <v>0</v>
      </c>
      <c r="Y363" s="274">
        <f t="shared" si="2314"/>
        <v>0</v>
      </c>
      <c r="Z363" s="274">
        <v>0</v>
      </c>
      <c r="AA363" s="274">
        <v>0</v>
      </c>
      <c r="AB363" s="274">
        <f t="shared" si="2316"/>
        <v>0</v>
      </c>
      <c r="AC363" s="274">
        <f t="shared" si="2317"/>
        <v>0</v>
      </c>
      <c r="AD363" s="274">
        <v>0</v>
      </c>
      <c r="AE363" s="274">
        <v>0</v>
      </c>
      <c r="AF363" s="274">
        <f t="shared" si="2319"/>
        <v>0</v>
      </c>
      <c r="AG363" s="274">
        <v>0</v>
      </c>
      <c r="AH363" s="274">
        <v>0</v>
      </c>
      <c r="AI363" s="274">
        <f t="shared" si="2321"/>
        <v>0</v>
      </c>
      <c r="AJ363" s="274">
        <f t="shared" si="2322"/>
        <v>0</v>
      </c>
      <c r="AK363" s="275">
        <f t="shared" si="2378"/>
        <v>0</v>
      </c>
      <c r="AL363" s="275">
        <f t="shared" si="2379"/>
        <v>0</v>
      </c>
      <c r="AM363" s="275">
        <f t="shared" si="2302"/>
        <v>0</v>
      </c>
      <c r="AN363" s="275">
        <f t="shared" si="2380"/>
        <v>0</v>
      </c>
      <c r="AO363" s="275">
        <f t="shared" si="2381"/>
        <v>0</v>
      </c>
      <c r="AP363" s="275">
        <f t="shared" si="2302"/>
        <v>0</v>
      </c>
      <c r="AQ363" s="275">
        <f t="shared" si="2302"/>
        <v>0</v>
      </c>
      <c r="AR363" s="276"/>
      <c r="AS363" s="277"/>
      <c r="AT363" s="277"/>
      <c r="AU363" s="277"/>
      <c r="AV363" s="277"/>
      <c r="AW363" s="277"/>
      <c r="AX363" s="278"/>
      <c r="AY363" s="20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</row>
    <row r="364" spans="1:70" ht="33.75" hidden="1" customHeight="1">
      <c r="A364" s="251">
        <v>2021</v>
      </c>
      <c r="B364" s="252">
        <v>8309</v>
      </c>
      <c r="C364" s="251" t="s">
        <v>72</v>
      </c>
      <c r="D364" s="251">
        <v>6000</v>
      </c>
      <c r="E364" s="251">
        <v>6000</v>
      </c>
      <c r="F364" s="251"/>
      <c r="G364" s="251"/>
      <c r="H364" s="253" t="str">
        <f>VLOOKUP(E364,COG!$B$2:$C$858,2,FALSE)</f>
        <v>Inversión pública.</v>
      </c>
      <c r="I364" s="254">
        <f t="shared" ref="I364:J364" si="2383">I365+I367</f>
        <v>0</v>
      </c>
      <c r="J364" s="254">
        <f t="shared" si="2383"/>
        <v>0</v>
      </c>
      <c r="K364" s="254">
        <f t="shared" ref="K364" si="2384">I364+J364</f>
        <v>0</v>
      </c>
      <c r="L364" s="254">
        <f t="shared" ref="L364:M364" si="2385">L365+L367</f>
        <v>0</v>
      </c>
      <c r="M364" s="254">
        <f t="shared" si="2385"/>
        <v>0</v>
      </c>
      <c r="N364" s="254">
        <f t="shared" ref="N364" si="2386">L364+M364</f>
        <v>0</v>
      </c>
      <c r="O364" s="254">
        <f t="shared" ref="O364" si="2387">K364+N364</f>
        <v>0</v>
      </c>
      <c r="P364" s="254">
        <f t="shared" ref="P364:Q364" si="2388">P365+P367</f>
        <v>0</v>
      </c>
      <c r="Q364" s="254">
        <f t="shared" si="2388"/>
        <v>0</v>
      </c>
      <c r="R364" s="254">
        <f t="shared" ref="R364" si="2389">P364+Q364</f>
        <v>0</v>
      </c>
      <c r="S364" s="254">
        <f t="shared" ref="S364:T364" si="2390">S365+S367</f>
        <v>0</v>
      </c>
      <c r="T364" s="254">
        <f t="shared" si="2390"/>
        <v>0</v>
      </c>
      <c r="U364" s="254">
        <f t="shared" ref="U364" si="2391">S364+T364</f>
        <v>0</v>
      </c>
      <c r="V364" s="254">
        <f t="shared" ref="V364" si="2392">R364+U364</f>
        <v>0</v>
      </c>
      <c r="W364" s="254">
        <f t="shared" ref="W364:X364" si="2393">W365+W367</f>
        <v>0</v>
      </c>
      <c r="X364" s="254">
        <f t="shared" si="2393"/>
        <v>0</v>
      </c>
      <c r="Y364" s="254">
        <f t="shared" ref="Y364" si="2394">W364+X364</f>
        <v>0</v>
      </c>
      <c r="Z364" s="254">
        <f t="shared" ref="Z364:AA364" si="2395">Z365+Z367</f>
        <v>0</v>
      </c>
      <c r="AA364" s="254">
        <f t="shared" si="2395"/>
        <v>0</v>
      </c>
      <c r="AB364" s="254">
        <f t="shared" ref="AB364" si="2396">Z364+AA364</f>
        <v>0</v>
      </c>
      <c r="AC364" s="254">
        <f t="shared" ref="AC364" si="2397">Y364+AB364</f>
        <v>0</v>
      </c>
      <c r="AD364" s="254">
        <f t="shared" ref="AD364:AE364" si="2398">AD365+AD367</f>
        <v>0</v>
      </c>
      <c r="AE364" s="254">
        <f t="shared" si="2398"/>
        <v>0</v>
      </c>
      <c r="AF364" s="254">
        <f t="shared" ref="AF364" si="2399">AD364+AE364</f>
        <v>0</v>
      </c>
      <c r="AG364" s="254">
        <f t="shared" ref="AG364:AH364" si="2400">AG365+AG367</f>
        <v>0</v>
      </c>
      <c r="AH364" s="254">
        <f t="shared" si="2400"/>
        <v>0</v>
      </c>
      <c r="AI364" s="254">
        <f t="shared" ref="AI364" si="2401">AG364+AH364</f>
        <v>0</v>
      </c>
      <c r="AJ364" s="254">
        <f t="shared" ref="AJ364" si="2402">AF364+AI364</f>
        <v>0</v>
      </c>
      <c r="AK364" s="254">
        <f t="shared" ref="AK364:AL364" si="2403">AK365+AK367</f>
        <v>0</v>
      </c>
      <c r="AL364" s="254">
        <f t="shared" si="2403"/>
        <v>0</v>
      </c>
      <c r="AM364" s="254">
        <f t="shared" ref="AM364" si="2404">K364-R364-Y364-AF364</f>
        <v>0</v>
      </c>
      <c r="AN364" s="254">
        <f t="shared" ref="AN364:AO364" si="2405">AN365+AN367</f>
        <v>0</v>
      </c>
      <c r="AO364" s="254">
        <f t="shared" si="2405"/>
        <v>0</v>
      </c>
      <c r="AP364" s="254">
        <f t="shared" ref="AP364" si="2406">N364-U364-AB364-AI364</f>
        <v>0</v>
      </c>
      <c r="AQ364" s="254">
        <f t="shared" ref="AQ364" si="2407">O364-V364-AC364-AJ364</f>
        <v>0</v>
      </c>
      <c r="AR364" s="255"/>
      <c r="AS364" s="256"/>
      <c r="AT364" s="257"/>
      <c r="AU364" s="257"/>
      <c r="AV364" s="257"/>
      <c r="AW364" s="257"/>
      <c r="AX364" s="25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</row>
  </sheetData>
  <mergeCells count="39">
    <mergeCell ref="F7:F10"/>
    <mergeCell ref="G7:G10"/>
    <mergeCell ref="A7:A10"/>
    <mergeCell ref="B7:B10"/>
    <mergeCell ref="C7:C10"/>
    <mergeCell ref="D7:D10"/>
    <mergeCell ref="E7:E10"/>
    <mergeCell ref="A1:AX1"/>
    <mergeCell ref="A2:AX2"/>
    <mergeCell ref="A3:AX3"/>
    <mergeCell ref="A4:AX4"/>
    <mergeCell ref="A6:AX6"/>
    <mergeCell ref="A5:AX5"/>
    <mergeCell ref="AW7:AX7"/>
    <mergeCell ref="AU7:AV7"/>
    <mergeCell ref="AK8:AM8"/>
    <mergeCell ref="AU8:AU10"/>
    <mergeCell ref="AV8:AV10"/>
    <mergeCell ref="AW8:AW10"/>
    <mergeCell ref="AX8:AX10"/>
    <mergeCell ref="AT9:AT10"/>
    <mergeCell ref="AR7:AT8"/>
    <mergeCell ref="AK7:AQ7"/>
    <mergeCell ref="AN8:AP8"/>
    <mergeCell ref="H7:H9"/>
    <mergeCell ref="L8:N8"/>
    <mergeCell ref="I7:O7"/>
    <mergeCell ref="AR9:AR10"/>
    <mergeCell ref="AS9:AS10"/>
    <mergeCell ref="I8:K8"/>
    <mergeCell ref="P8:R8"/>
    <mergeCell ref="S8:U8"/>
    <mergeCell ref="W8:Y8"/>
    <mergeCell ref="Z8:AB8"/>
    <mergeCell ref="AD8:AF8"/>
    <mergeCell ref="AG8:AI8"/>
    <mergeCell ref="P7:V7"/>
    <mergeCell ref="W7:AC7"/>
    <mergeCell ref="AD7:AJ7"/>
  </mergeCells>
  <pageMargins left="0.23622047244094491" right="0.23622047244094491" top="0.74803149606299213" bottom="0.74803149606299213" header="0.31496062992125984" footer="0.31496062992125984"/>
  <pageSetup paperSize="32767" scale="20" fitToHeight="0" orientation="landscape" r:id="rId1"/>
  <headerFooter>
    <oddHeader>&amp;L&amp;G</oddHeader>
    <oddFooter>&amp;R&amp;G</oddFooter>
  </headerFooter>
  <colBreaks count="1" manualBreakCount="1">
    <brk id="50" max="1048575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0"/>
  <sheetViews>
    <sheetView workbookViewId="0"/>
  </sheetViews>
  <sheetFormatPr baseColWidth="10" defaultColWidth="14.44140625" defaultRowHeight="15" customHeight="1"/>
  <cols>
    <col min="1" max="2" width="3.109375" customWidth="1"/>
    <col min="3" max="3" width="89.88671875" customWidth="1"/>
    <col min="4" max="11" width="10.6640625" customWidth="1"/>
  </cols>
  <sheetData>
    <row r="1" spans="1:11" ht="32.4">
      <c r="A1" s="163" t="s">
        <v>52</v>
      </c>
      <c r="B1" s="164">
        <v>1</v>
      </c>
      <c r="C1" s="165" t="s">
        <v>66</v>
      </c>
    </row>
    <row r="2" spans="1:11" ht="14.4">
      <c r="A2" s="166" t="s">
        <v>53</v>
      </c>
      <c r="B2" s="164">
        <v>2</v>
      </c>
      <c r="C2" s="167" t="s">
        <v>67</v>
      </c>
    </row>
    <row r="3" spans="1:11" ht="14.4">
      <c r="A3" s="166" t="s">
        <v>58</v>
      </c>
      <c r="B3" s="164">
        <v>3</v>
      </c>
      <c r="C3" s="167" t="s">
        <v>68</v>
      </c>
    </row>
    <row r="4" spans="1:11" ht="14.4">
      <c r="A4" s="166" t="s">
        <v>60</v>
      </c>
      <c r="B4" s="164">
        <v>4</v>
      </c>
      <c r="C4" s="167" t="s">
        <v>69</v>
      </c>
    </row>
    <row r="5" spans="1:11" ht="14.4">
      <c r="A5" s="166" t="s">
        <v>61</v>
      </c>
      <c r="B5" s="164">
        <v>5</v>
      </c>
      <c r="C5" s="167" t="s">
        <v>24</v>
      </c>
    </row>
    <row r="6" spans="1:11" ht="14.4">
      <c r="A6" s="166" t="s">
        <v>63</v>
      </c>
      <c r="B6" s="164">
        <v>6</v>
      </c>
      <c r="C6" s="167" t="s">
        <v>70</v>
      </c>
    </row>
    <row r="7" spans="1:11" ht="14.4">
      <c r="A7" s="166" t="s">
        <v>64</v>
      </c>
      <c r="B7" s="164">
        <v>7</v>
      </c>
      <c r="C7" s="167" t="s">
        <v>71</v>
      </c>
    </row>
    <row r="8" spans="1:11" ht="14.4">
      <c r="A8" s="166" t="s">
        <v>72</v>
      </c>
      <c r="B8" s="164">
        <v>8</v>
      </c>
      <c r="C8" s="167" t="s">
        <v>73</v>
      </c>
    </row>
    <row r="9" spans="1:11" ht="14.4">
      <c r="A9" s="166" t="s">
        <v>74</v>
      </c>
      <c r="B9" s="164">
        <v>9</v>
      </c>
      <c r="C9" s="167" t="s">
        <v>75</v>
      </c>
    </row>
    <row r="10" spans="1:11" ht="14.4">
      <c r="A10" s="166" t="s">
        <v>76</v>
      </c>
      <c r="B10" s="164">
        <v>10</v>
      </c>
      <c r="C10" s="167" t="s">
        <v>77</v>
      </c>
    </row>
    <row r="11" spans="1:11" ht="14.4">
      <c r="A11" s="166"/>
      <c r="B11" s="164"/>
      <c r="C11" s="167" t="s">
        <v>26</v>
      </c>
      <c r="D11" s="168"/>
      <c r="E11" s="168"/>
      <c r="F11" s="168"/>
      <c r="G11" s="168"/>
      <c r="H11" s="168"/>
      <c r="I11" s="168"/>
      <c r="J11" s="168"/>
      <c r="K11" s="168"/>
    </row>
    <row r="12" spans="1:11" ht="14.4">
      <c r="A12" s="166" t="s">
        <v>78</v>
      </c>
      <c r="B12" s="169"/>
      <c r="C12" s="170"/>
    </row>
    <row r="13" spans="1:11" ht="14.4">
      <c r="A13" s="166" t="s">
        <v>79</v>
      </c>
      <c r="B13" s="169"/>
      <c r="C13" s="170"/>
    </row>
    <row r="14" spans="1:11" ht="14.4">
      <c r="A14" s="166">
        <v>13</v>
      </c>
      <c r="B14" s="169"/>
      <c r="C14" s="170"/>
    </row>
    <row r="15" spans="1:11" ht="14.4">
      <c r="A15" s="166" t="s">
        <v>80</v>
      </c>
      <c r="B15" s="169"/>
      <c r="C15" s="170"/>
    </row>
    <row r="16" spans="1:11" ht="14.4">
      <c r="A16" s="166" t="s">
        <v>81</v>
      </c>
      <c r="B16" s="169"/>
      <c r="C16" s="170"/>
    </row>
    <row r="17" spans="1:3" ht="14.4">
      <c r="A17" s="166" t="s">
        <v>82</v>
      </c>
      <c r="B17" s="169"/>
      <c r="C17" s="170"/>
    </row>
    <row r="18" spans="1:3" ht="14.4">
      <c r="A18" s="166" t="s">
        <v>83</v>
      </c>
      <c r="B18" s="169"/>
      <c r="C18" s="170"/>
    </row>
    <row r="19" spans="1:3" ht="14.4">
      <c r="B19" s="168"/>
    </row>
    <row r="20" spans="1:3" ht="14.4">
      <c r="B20" s="168"/>
    </row>
    <row r="21" spans="1:3" ht="15.75" customHeight="1">
      <c r="B21" s="168"/>
    </row>
    <row r="22" spans="1:3" ht="15.75" customHeight="1">
      <c r="B22" s="168"/>
    </row>
    <row r="23" spans="1:3" ht="15.75" customHeight="1">
      <c r="B23" s="168"/>
    </row>
    <row r="24" spans="1:3" ht="15.75" customHeight="1">
      <c r="B24" s="168"/>
    </row>
    <row r="25" spans="1:3" ht="15.75" customHeight="1">
      <c r="B25" s="168"/>
    </row>
    <row r="26" spans="1:3" ht="15.75" customHeight="1">
      <c r="B26" s="168"/>
    </row>
    <row r="27" spans="1:3" ht="15.75" customHeight="1">
      <c r="B27" s="168"/>
    </row>
    <row r="28" spans="1:3" ht="15.75" customHeight="1">
      <c r="B28" s="168"/>
    </row>
    <row r="29" spans="1:3" ht="15.75" customHeight="1">
      <c r="B29" s="168"/>
    </row>
    <row r="30" spans="1:3" ht="15.75" customHeight="1">
      <c r="B30" s="168"/>
    </row>
    <row r="31" spans="1:3" ht="15.75" customHeight="1">
      <c r="B31" s="168"/>
    </row>
    <row r="32" spans="1:3" ht="15.75" customHeight="1">
      <c r="B32" s="168"/>
    </row>
    <row r="33" spans="2:2" ht="15.75" customHeight="1">
      <c r="B33" s="168"/>
    </row>
    <row r="34" spans="2:2" ht="15.75" customHeight="1">
      <c r="B34" s="168"/>
    </row>
    <row r="35" spans="2:2" ht="15.75" customHeight="1">
      <c r="B35" s="168"/>
    </row>
    <row r="36" spans="2:2" ht="15.75" customHeight="1">
      <c r="B36" s="168"/>
    </row>
    <row r="37" spans="2:2" ht="15.75" customHeight="1">
      <c r="B37" s="168"/>
    </row>
    <row r="38" spans="2:2" ht="15.75" customHeight="1">
      <c r="B38" s="168"/>
    </row>
    <row r="39" spans="2:2" ht="15.75" customHeight="1">
      <c r="B39" s="168"/>
    </row>
    <row r="40" spans="2:2" ht="15.75" customHeight="1">
      <c r="B40" s="168"/>
    </row>
    <row r="41" spans="2:2" ht="15.75" customHeight="1">
      <c r="B41" s="168"/>
    </row>
    <row r="42" spans="2:2" ht="15.75" customHeight="1">
      <c r="B42" s="168"/>
    </row>
    <row r="43" spans="2:2" ht="15.75" customHeight="1">
      <c r="B43" s="168"/>
    </row>
    <row r="44" spans="2:2" ht="15.75" customHeight="1">
      <c r="B44" s="168"/>
    </row>
    <row r="45" spans="2:2" ht="15.75" customHeight="1">
      <c r="B45" s="168"/>
    </row>
    <row r="46" spans="2:2" ht="15.75" customHeight="1">
      <c r="B46" s="168"/>
    </row>
    <row r="47" spans="2:2" ht="15.75" customHeight="1">
      <c r="B47" s="168"/>
    </row>
    <row r="48" spans="2:2" ht="15.75" customHeight="1">
      <c r="B48" s="168"/>
    </row>
    <row r="49" spans="2:2" ht="15.75" customHeight="1">
      <c r="B49" s="168"/>
    </row>
    <row r="50" spans="2:2" ht="15.75" customHeight="1">
      <c r="B50" s="168"/>
    </row>
    <row r="51" spans="2:2" ht="15.75" customHeight="1">
      <c r="B51" s="168"/>
    </row>
    <row r="52" spans="2:2" ht="15.75" customHeight="1">
      <c r="B52" s="168"/>
    </row>
    <row r="53" spans="2:2" ht="15.75" customHeight="1">
      <c r="B53" s="168"/>
    </row>
    <row r="54" spans="2:2" ht="15.75" customHeight="1">
      <c r="B54" s="168"/>
    </row>
    <row r="55" spans="2:2" ht="15.75" customHeight="1">
      <c r="B55" s="168"/>
    </row>
    <row r="56" spans="2:2" ht="15.75" customHeight="1">
      <c r="B56" s="168"/>
    </row>
    <row r="57" spans="2:2" ht="15.75" customHeight="1">
      <c r="B57" s="168"/>
    </row>
    <row r="58" spans="2:2" ht="15.75" customHeight="1">
      <c r="B58" s="168"/>
    </row>
    <row r="59" spans="2:2" ht="15.75" customHeight="1">
      <c r="B59" s="168"/>
    </row>
    <row r="60" spans="2:2" ht="15.75" customHeight="1">
      <c r="B60" s="168"/>
    </row>
    <row r="61" spans="2:2" ht="15.75" customHeight="1">
      <c r="B61" s="168"/>
    </row>
    <row r="62" spans="2:2" ht="15.75" customHeight="1">
      <c r="B62" s="168"/>
    </row>
    <row r="63" spans="2:2" ht="15.75" customHeight="1">
      <c r="B63" s="168"/>
    </row>
    <row r="64" spans="2:2" ht="15.75" customHeight="1">
      <c r="B64" s="168"/>
    </row>
    <row r="65" spans="2:2" ht="15.75" customHeight="1">
      <c r="B65" s="168"/>
    </row>
    <row r="66" spans="2:2" ht="15.75" customHeight="1">
      <c r="B66" s="168"/>
    </row>
    <row r="67" spans="2:2" ht="15.75" customHeight="1">
      <c r="B67" s="168"/>
    </row>
    <row r="68" spans="2:2" ht="15.75" customHeight="1">
      <c r="B68" s="168"/>
    </row>
    <row r="69" spans="2:2" ht="15.75" customHeight="1">
      <c r="B69" s="168"/>
    </row>
    <row r="70" spans="2:2" ht="15.75" customHeight="1">
      <c r="B70" s="168"/>
    </row>
    <row r="71" spans="2:2" ht="15.75" customHeight="1">
      <c r="B71" s="168"/>
    </row>
    <row r="72" spans="2:2" ht="15.75" customHeight="1">
      <c r="B72" s="168"/>
    </row>
    <row r="73" spans="2:2" ht="15.75" customHeight="1">
      <c r="B73" s="168"/>
    </row>
    <row r="74" spans="2:2" ht="15.75" customHeight="1">
      <c r="B74" s="168"/>
    </row>
    <row r="75" spans="2:2" ht="15.75" customHeight="1">
      <c r="B75" s="168"/>
    </row>
    <row r="76" spans="2:2" ht="15.75" customHeight="1">
      <c r="B76" s="168"/>
    </row>
    <row r="77" spans="2:2" ht="15.75" customHeight="1">
      <c r="B77" s="168"/>
    </row>
    <row r="78" spans="2:2" ht="15.75" customHeight="1">
      <c r="B78" s="168"/>
    </row>
    <row r="79" spans="2:2" ht="15.75" customHeight="1">
      <c r="B79" s="168"/>
    </row>
    <row r="80" spans="2:2" ht="15.75" customHeight="1">
      <c r="B80" s="168"/>
    </row>
    <row r="81" spans="2:2" ht="15.75" customHeight="1">
      <c r="B81" s="168"/>
    </row>
    <row r="82" spans="2:2" ht="15.75" customHeight="1">
      <c r="B82" s="168"/>
    </row>
    <row r="83" spans="2:2" ht="15.75" customHeight="1">
      <c r="B83" s="168"/>
    </row>
    <row r="84" spans="2:2" ht="15.75" customHeight="1">
      <c r="B84" s="168"/>
    </row>
    <row r="85" spans="2:2" ht="15.75" customHeight="1">
      <c r="B85" s="168"/>
    </row>
    <row r="86" spans="2:2" ht="15.75" customHeight="1">
      <c r="B86" s="168"/>
    </row>
    <row r="87" spans="2:2" ht="15.75" customHeight="1">
      <c r="B87" s="168"/>
    </row>
    <row r="88" spans="2:2" ht="15.75" customHeight="1">
      <c r="B88" s="168"/>
    </row>
    <row r="89" spans="2:2" ht="15.75" customHeight="1">
      <c r="B89" s="168"/>
    </row>
    <row r="90" spans="2:2" ht="15.75" customHeight="1">
      <c r="B90" s="168"/>
    </row>
    <row r="91" spans="2:2" ht="15.75" customHeight="1">
      <c r="B91" s="168"/>
    </row>
    <row r="92" spans="2:2" ht="15.75" customHeight="1">
      <c r="B92" s="168"/>
    </row>
    <row r="93" spans="2:2" ht="15.75" customHeight="1">
      <c r="B93" s="168"/>
    </row>
    <row r="94" spans="2:2" ht="15.75" customHeight="1">
      <c r="B94" s="168"/>
    </row>
    <row r="95" spans="2:2" ht="15.75" customHeight="1">
      <c r="B95" s="168"/>
    </row>
    <row r="96" spans="2:2" ht="15.75" customHeight="1">
      <c r="B96" s="168"/>
    </row>
    <row r="97" spans="2:2" ht="15.75" customHeight="1">
      <c r="B97" s="168"/>
    </row>
    <row r="98" spans="2:2" ht="15.75" customHeight="1">
      <c r="B98" s="168"/>
    </row>
    <row r="99" spans="2:2" ht="15.75" customHeight="1">
      <c r="B99" s="168"/>
    </row>
    <row r="100" spans="2:2" ht="15.75" customHeight="1">
      <c r="B100" s="168"/>
    </row>
  </sheetData>
  <pageMargins left="0.70866141732283472" right="0.70866141732283472" top="0.74803149606299213" bottom="0.74803149606299213" header="0" footer="0"/>
  <pageSetup scale="8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858"/>
  <sheetViews>
    <sheetView workbookViewId="0"/>
  </sheetViews>
  <sheetFormatPr baseColWidth="10" defaultColWidth="14.44140625" defaultRowHeight="15" customHeight="1"/>
  <cols>
    <col min="1" max="1" width="19.6640625" customWidth="1"/>
    <col min="2" max="2" width="6" customWidth="1"/>
    <col min="3" max="3" width="141.44140625" customWidth="1"/>
    <col min="4" max="11" width="10.6640625" customWidth="1"/>
  </cols>
  <sheetData>
    <row r="1" spans="1:3" ht="14.4">
      <c r="A1" s="171" t="s">
        <v>84</v>
      </c>
      <c r="B1" s="171" t="s">
        <v>85</v>
      </c>
      <c r="C1" s="171" t="s">
        <v>86</v>
      </c>
    </row>
    <row r="2" spans="1:3" ht="14.4">
      <c r="A2" t="s">
        <v>87</v>
      </c>
      <c r="B2">
        <v>1000</v>
      </c>
      <c r="C2" t="s">
        <v>88</v>
      </c>
    </row>
    <row r="3" spans="1:3" ht="14.4">
      <c r="A3" t="s">
        <v>89</v>
      </c>
      <c r="B3">
        <v>1100</v>
      </c>
      <c r="C3" t="s">
        <v>90</v>
      </c>
    </row>
    <row r="4" spans="1:3" ht="14.4">
      <c r="A4" t="s">
        <v>91</v>
      </c>
      <c r="B4">
        <v>111</v>
      </c>
      <c r="C4" t="s">
        <v>92</v>
      </c>
    </row>
    <row r="5" spans="1:3" ht="14.4">
      <c r="A5" t="s">
        <v>93</v>
      </c>
      <c r="B5">
        <v>11101</v>
      </c>
      <c r="C5" t="s">
        <v>92</v>
      </c>
    </row>
    <row r="6" spans="1:3" ht="14.4">
      <c r="A6" t="s">
        <v>93</v>
      </c>
      <c r="B6">
        <v>112</v>
      </c>
      <c r="C6" t="s">
        <v>94</v>
      </c>
    </row>
    <row r="7" spans="1:3" ht="14.4">
      <c r="A7" t="s">
        <v>93</v>
      </c>
      <c r="B7">
        <v>11201</v>
      </c>
      <c r="C7" t="s">
        <v>95</v>
      </c>
    </row>
    <row r="8" spans="1:3" ht="14.4">
      <c r="A8" t="s">
        <v>91</v>
      </c>
      <c r="B8">
        <v>113</v>
      </c>
      <c r="C8" t="s">
        <v>96</v>
      </c>
    </row>
    <row r="9" spans="1:3" ht="14.4">
      <c r="A9" t="s">
        <v>93</v>
      </c>
      <c r="B9">
        <v>11301</v>
      </c>
      <c r="C9" t="s">
        <v>96</v>
      </c>
    </row>
    <row r="10" spans="1:3" ht="14.4">
      <c r="A10" t="s">
        <v>93</v>
      </c>
      <c r="B10">
        <v>11302</v>
      </c>
      <c r="C10" t="s">
        <v>97</v>
      </c>
    </row>
    <row r="11" spans="1:3" ht="14.4">
      <c r="A11" t="s">
        <v>91</v>
      </c>
      <c r="B11">
        <v>114</v>
      </c>
      <c r="C11" t="s">
        <v>98</v>
      </c>
    </row>
    <row r="12" spans="1:3" ht="14.4">
      <c r="A12" t="s">
        <v>89</v>
      </c>
      <c r="B12">
        <v>1200</v>
      </c>
      <c r="C12" t="s">
        <v>99</v>
      </c>
    </row>
    <row r="13" spans="1:3" ht="14.4">
      <c r="A13" t="s">
        <v>91</v>
      </c>
      <c r="B13">
        <v>121</v>
      </c>
      <c r="C13" t="s">
        <v>100</v>
      </c>
    </row>
    <row r="14" spans="1:3" ht="14.4">
      <c r="A14" t="s">
        <v>93</v>
      </c>
      <c r="B14">
        <v>12101</v>
      </c>
      <c r="C14" t="s">
        <v>101</v>
      </c>
    </row>
    <row r="15" spans="1:3" ht="14.4">
      <c r="A15" t="s">
        <v>91</v>
      </c>
      <c r="B15">
        <v>122</v>
      </c>
      <c r="C15" t="s">
        <v>102</v>
      </c>
    </row>
    <row r="16" spans="1:3" ht="14.4">
      <c r="A16" t="s">
        <v>93</v>
      </c>
      <c r="B16">
        <v>12201</v>
      </c>
      <c r="C16" t="s">
        <v>102</v>
      </c>
    </row>
    <row r="17" spans="1:3" ht="14.4">
      <c r="A17" t="s">
        <v>91</v>
      </c>
      <c r="B17">
        <v>123</v>
      </c>
      <c r="C17" t="s">
        <v>103</v>
      </c>
    </row>
    <row r="18" spans="1:3" ht="14.4">
      <c r="A18" t="s">
        <v>93</v>
      </c>
      <c r="B18">
        <v>12301</v>
      </c>
      <c r="C18" t="s">
        <v>104</v>
      </c>
    </row>
    <row r="19" spans="1:3" ht="14.4">
      <c r="A19" t="s">
        <v>91</v>
      </c>
      <c r="B19">
        <v>124</v>
      </c>
      <c r="C19" t="s">
        <v>105</v>
      </c>
    </row>
    <row r="20" spans="1:3" ht="14.4">
      <c r="A20" t="s">
        <v>93</v>
      </c>
      <c r="B20">
        <v>12401</v>
      </c>
      <c r="C20" t="s">
        <v>105</v>
      </c>
    </row>
    <row r="21" spans="1:3" ht="15.75" customHeight="1">
      <c r="A21" t="s">
        <v>89</v>
      </c>
      <c r="B21">
        <v>1300</v>
      </c>
      <c r="C21" t="s">
        <v>106</v>
      </c>
    </row>
    <row r="22" spans="1:3" ht="15.75" customHeight="1">
      <c r="A22" t="s">
        <v>91</v>
      </c>
      <c r="B22">
        <v>131</v>
      </c>
      <c r="C22" t="s">
        <v>107</v>
      </c>
    </row>
    <row r="23" spans="1:3" ht="15.75" customHeight="1">
      <c r="A23" t="s">
        <v>93</v>
      </c>
      <c r="B23">
        <v>13101</v>
      </c>
      <c r="C23" t="s">
        <v>108</v>
      </c>
    </row>
    <row r="24" spans="1:3" ht="15.75" customHeight="1">
      <c r="A24" t="s">
        <v>93</v>
      </c>
      <c r="B24">
        <v>13102</v>
      </c>
      <c r="C24" t="s">
        <v>109</v>
      </c>
    </row>
    <row r="25" spans="1:3" ht="15.75" customHeight="1">
      <c r="A25" t="s">
        <v>93</v>
      </c>
      <c r="B25">
        <v>13109</v>
      </c>
      <c r="C25" t="s">
        <v>110</v>
      </c>
    </row>
    <row r="26" spans="1:3" ht="15.75" customHeight="1">
      <c r="A26" t="s">
        <v>91</v>
      </c>
      <c r="B26">
        <v>132</v>
      </c>
      <c r="C26" t="s">
        <v>111</v>
      </c>
    </row>
    <row r="27" spans="1:3" ht="15.75" customHeight="1">
      <c r="A27" t="s">
        <v>93</v>
      </c>
      <c r="B27">
        <v>13201</v>
      </c>
      <c r="C27" t="s">
        <v>112</v>
      </c>
    </row>
    <row r="28" spans="1:3" ht="15.75" customHeight="1">
      <c r="A28" t="s">
        <v>93</v>
      </c>
      <c r="B28">
        <v>13202</v>
      </c>
      <c r="C28" t="s">
        <v>113</v>
      </c>
    </row>
    <row r="29" spans="1:3" ht="15.75" customHeight="1">
      <c r="A29" t="s">
        <v>93</v>
      </c>
      <c r="B29">
        <v>13203</v>
      </c>
      <c r="C29" t="s">
        <v>114</v>
      </c>
    </row>
    <row r="30" spans="1:3" ht="15.75" customHeight="1">
      <c r="A30" t="s">
        <v>91</v>
      </c>
      <c r="B30">
        <v>133</v>
      </c>
      <c r="C30" t="s">
        <v>115</v>
      </c>
    </row>
    <row r="31" spans="1:3" ht="15.75" customHeight="1">
      <c r="A31" t="s">
        <v>93</v>
      </c>
      <c r="B31">
        <v>13301</v>
      </c>
      <c r="C31" t="s">
        <v>115</v>
      </c>
    </row>
    <row r="32" spans="1:3" ht="15.75" customHeight="1">
      <c r="A32" t="s">
        <v>93</v>
      </c>
      <c r="B32">
        <v>13302</v>
      </c>
      <c r="C32" t="s">
        <v>116</v>
      </c>
    </row>
    <row r="33" spans="1:3" ht="15.75" customHeight="1">
      <c r="A33" t="s">
        <v>91</v>
      </c>
      <c r="B33">
        <v>134</v>
      </c>
      <c r="C33" t="s">
        <v>117</v>
      </c>
    </row>
    <row r="34" spans="1:3" ht="15.75" customHeight="1">
      <c r="A34" t="s">
        <v>93</v>
      </c>
      <c r="B34">
        <v>13401</v>
      </c>
      <c r="C34" t="s">
        <v>117</v>
      </c>
    </row>
    <row r="35" spans="1:3" ht="15.75" customHeight="1">
      <c r="A35" t="s">
        <v>93</v>
      </c>
      <c r="B35">
        <v>13402</v>
      </c>
      <c r="C35" t="s">
        <v>118</v>
      </c>
    </row>
    <row r="36" spans="1:3" ht="15.75" customHeight="1">
      <c r="A36" t="s">
        <v>93</v>
      </c>
      <c r="B36">
        <v>13403</v>
      </c>
      <c r="C36" t="s">
        <v>119</v>
      </c>
    </row>
    <row r="37" spans="1:3" ht="15.75" customHeight="1">
      <c r="A37" t="s">
        <v>91</v>
      </c>
      <c r="B37">
        <v>135</v>
      </c>
      <c r="C37" t="s">
        <v>120</v>
      </c>
    </row>
    <row r="38" spans="1:3" ht="15.75" customHeight="1">
      <c r="A38" t="s">
        <v>93</v>
      </c>
      <c r="B38">
        <v>13600</v>
      </c>
      <c r="C38" t="s">
        <v>121</v>
      </c>
    </row>
    <row r="39" spans="1:3" ht="15.75" customHeight="1">
      <c r="A39" t="s">
        <v>91</v>
      </c>
      <c r="B39">
        <v>137</v>
      </c>
      <c r="C39" t="s">
        <v>122</v>
      </c>
    </row>
    <row r="40" spans="1:3" ht="15.75" customHeight="1">
      <c r="A40" t="s">
        <v>93</v>
      </c>
      <c r="B40">
        <v>13701</v>
      </c>
      <c r="C40" t="s">
        <v>122</v>
      </c>
    </row>
    <row r="41" spans="1:3" ht="15.75" customHeight="1">
      <c r="A41" t="s">
        <v>91</v>
      </c>
      <c r="B41">
        <v>138</v>
      </c>
      <c r="C41" t="s">
        <v>123</v>
      </c>
    </row>
    <row r="42" spans="1:3" ht="15.75" customHeight="1">
      <c r="A42" t="s">
        <v>89</v>
      </c>
      <c r="B42">
        <v>1400</v>
      </c>
      <c r="C42" t="s">
        <v>124</v>
      </c>
    </row>
    <row r="43" spans="1:3" ht="15.75" customHeight="1">
      <c r="A43" t="s">
        <v>91</v>
      </c>
      <c r="B43">
        <v>141</v>
      </c>
      <c r="C43" t="s">
        <v>125</v>
      </c>
    </row>
    <row r="44" spans="1:3" ht="15.75" customHeight="1">
      <c r="A44" t="s">
        <v>93</v>
      </c>
      <c r="B44">
        <v>14101</v>
      </c>
      <c r="C44" t="s">
        <v>126</v>
      </c>
    </row>
    <row r="45" spans="1:3" ht="15.75" customHeight="1">
      <c r="A45" t="s">
        <v>93</v>
      </c>
      <c r="B45">
        <v>14102</v>
      </c>
      <c r="C45" t="s">
        <v>127</v>
      </c>
    </row>
    <row r="46" spans="1:3" ht="15.75" customHeight="1">
      <c r="A46" t="s">
        <v>91</v>
      </c>
      <c r="B46">
        <v>142</v>
      </c>
      <c r="C46" t="s">
        <v>128</v>
      </c>
    </row>
    <row r="47" spans="1:3" ht="15.75" customHeight="1">
      <c r="A47" t="s">
        <v>93</v>
      </c>
      <c r="B47">
        <v>14201</v>
      </c>
      <c r="C47" t="s">
        <v>128</v>
      </c>
    </row>
    <row r="48" spans="1:3" ht="15.75" customHeight="1">
      <c r="A48" t="s">
        <v>93</v>
      </c>
      <c r="B48">
        <v>14202</v>
      </c>
      <c r="C48" t="s">
        <v>129</v>
      </c>
    </row>
    <row r="49" spans="1:3" ht="15.75" customHeight="1">
      <c r="A49" t="s">
        <v>91</v>
      </c>
      <c r="B49">
        <v>143</v>
      </c>
      <c r="C49" t="s">
        <v>130</v>
      </c>
    </row>
    <row r="50" spans="1:3" ht="15.75" customHeight="1">
      <c r="A50" t="s">
        <v>93</v>
      </c>
      <c r="B50">
        <v>14301</v>
      </c>
      <c r="C50" t="s">
        <v>131</v>
      </c>
    </row>
    <row r="51" spans="1:3" ht="15.75" customHeight="1">
      <c r="A51" t="s">
        <v>91</v>
      </c>
      <c r="B51">
        <v>144</v>
      </c>
      <c r="C51" t="s">
        <v>132</v>
      </c>
    </row>
    <row r="52" spans="1:3" ht="15.75" customHeight="1">
      <c r="A52" t="s">
        <v>93</v>
      </c>
      <c r="B52">
        <v>14401</v>
      </c>
      <c r="C52" t="s">
        <v>133</v>
      </c>
    </row>
    <row r="53" spans="1:3" ht="15.75" customHeight="1">
      <c r="A53" t="s">
        <v>93</v>
      </c>
      <c r="B53">
        <v>14402</v>
      </c>
      <c r="C53" t="s">
        <v>134</v>
      </c>
    </row>
    <row r="54" spans="1:3" ht="15.75" customHeight="1">
      <c r="A54" t="s">
        <v>93</v>
      </c>
      <c r="B54">
        <v>14403</v>
      </c>
      <c r="C54" t="s">
        <v>135</v>
      </c>
    </row>
    <row r="55" spans="1:3" ht="15.75" customHeight="1">
      <c r="A55" t="s">
        <v>93</v>
      </c>
      <c r="B55">
        <v>14404</v>
      </c>
      <c r="C55" t="s">
        <v>136</v>
      </c>
    </row>
    <row r="56" spans="1:3" ht="15.75" customHeight="1">
      <c r="A56" t="s">
        <v>93</v>
      </c>
      <c r="B56">
        <v>14409</v>
      </c>
      <c r="C56" t="s">
        <v>137</v>
      </c>
    </row>
    <row r="57" spans="1:3" ht="15.75" customHeight="1">
      <c r="A57" t="s">
        <v>89</v>
      </c>
      <c r="B57">
        <v>1500</v>
      </c>
      <c r="C57" t="s">
        <v>138</v>
      </c>
    </row>
    <row r="58" spans="1:3" ht="15.75" customHeight="1">
      <c r="A58" t="s">
        <v>91</v>
      </c>
      <c r="B58">
        <v>151</v>
      </c>
      <c r="C58" t="s">
        <v>139</v>
      </c>
    </row>
    <row r="59" spans="1:3" ht="15.75" customHeight="1">
      <c r="A59" t="s">
        <v>93</v>
      </c>
      <c r="B59">
        <v>15101</v>
      </c>
      <c r="C59" t="s">
        <v>139</v>
      </c>
    </row>
    <row r="60" spans="1:3" ht="15.75" customHeight="1">
      <c r="A60" t="s">
        <v>91</v>
      </c>
      <c r="B60">
        <v>152</v>
      </c>
      <c r="C60" t="s">
        <v>140</v>
      </c>
    </row>
    <row r="61" spans="1:3" ht="15.75" customHeight="1">
      <c r="A61" t="s">
        <v>93</v>
      </c>
      <c r="B61">
        <v>15201</v>
      </c>
      <c r="C61" t="s">
        <v>141</v>
      </c>
    </row>
    <row r="62" spans="1:3" ht="15.75" customHeight="1">
      <c r="A62" t="s">
        <v>93</v>
      </c>
      <c r="B62">
        <v>15202</v>
      </c>
      <c r="C62" t="s">
        <v>142</v>
      </c>
    </row>
    <row r="63" spans="1:3" ht="15.75" customHeight="1">
      <c r="A63" t="s">
        <v>91</v>
      </c>
      <c r="B63">
        <v>153</v>
      </c>
      <c r="C63" t="s">
        <v>143</v>
      </c>
    </row>
    <row r="64" spans="1:3" ht="15.75" customHeight="1">
      <c r="A64" t="s">
        <v>93</v>
      </c>
      <c r="B64">
        <v>15301</v>
      </c>
      <c r="C64" t="s">
        <v>143</v>
      </c>
    </row>
    <row r="65" spans="1:3" ht="15.75" customHeight="1">
      <c r="A65" t="s">
        <v>91</v>
      </c>
      <c r="B65">
        <v>154</v>
      </c>
      <c r="C65" t="s">
        <v>144</v>
      </c>
    </row>
    <row r="66" spans="1:3" ht="15.75" customHeight="1">
      <c r="A66" t="s">
        <v>93</v>
      </c>
      <c r="B66">
        <v>15401</v>
      </c>
      <c r="C66" t="s">
        <v>145</v>
      </c>
    </row>
    <row r="67" spans="1:3" ht="15.75" customHeight="1">
      <c r="A67" t="s">
        <v>93</v>
      </c>
      <c r="B67">
        <v>15402</v>
      </c>
      <c r="C67" t="s">
        <v>146</v>
      </c>
    </row>
    <row r="68" spans="1:3" ht="15.75" customHeight="1">
      <c r="A68" t="s">
        <v>93</v>
      </c>
      <c r="B68">
        <v>15403</v>
      </c>
      <c r="C68" t="s">
        <v>147</v>
      </c>
    </row>
    <row r="69" spans="1:3" ht="15.75" customHeight="1">
      <c r="A69" t="s">
        <v>93</v>
      </c>
      <c r="B69">
        <v>15404</v>
      </c>
      <c r="C69" t="s">
        <v>148</v>
      </c>
    </row>
    <row r="70" spans="1:3" ht="15.75" customHeight="1">
      <c r="A70" t="s">
        <v>93</v>
      </c>
      <c r="B70">
        <v>15405</v>
      </c>
      <c r="C70" t="s">
        <v>149</v>
      </c>
    </row>
    <row r="71" spans="1:3" ht="15.75" customHeight="1">
      <c r="A71" t="s">
        <v>93</v>
      </c>
      <c r="B71">
        <v>15406</v>
      </c>
      <c r="C71" t="s">
        <v>150</v>
      </c>
    </row>
    <row r="72" spans="1:3" ht="15.75" customHeight="1">
      <c r="A72" t="s">
        <v>93</v>
      </c>
      <c r="B72">
        <v>15407</v>
      </c>
      <c r="C72" t="s">
        <v>151</v>
      </c>
    </row>
    <row r="73" spans="1:3" ht="15.75" customHeight="1">
      <c r="A73" t="s">
        <v>93</v>
      </c>
      <c r="B73">
        <v>15408</v>
      </c>
      <c r="C73" t="s">
        <v>152</v>
      </c>
    </row>
    <row r="74" spans="1:3" ht="15.75" customHeight="1">
      <c r="A74" t="s">
        <v>93</v>
      </c>
      <c r="B74">
        <v>15409</v>
      </c>
      <c r="C74" t="s">
        <v>153</v>
      </c>
    </row>
    <row r="75" spans="1:3" ht="15.75" customHeight="1">
      <c r="A75" t="s">
        <v>91</v>
      </c>
      <c r="B75">
        <v>155</v>
      </c>
      <c r="C75" t="s">
        <v>154</v>
      </c>
    </row>
    <row r="76" spans="1:3" ht="15.75" customHeight="1">
      <c r="A76" t="s">
        <v>93</v>
      </c>
      <c r="B76">
        <v>1551</v>
      </c>
      <c r="C76" t="s">
        <v>154</v>
      </c>
    </row>
    <row r="77" spans="1:3" ht="15.75" customHeight="1">
      <c r="A77" t="s">
        <v>91</v>
      </c>
      <c r="B77">
        <v>159</v>
      </c>
      <c r="C77" t="s">
        <v>138</v>
      </c>
    </row>
    <row r="78" spans="1:3" ht="15.75" customHeight="1">
      <c r="A78" t="s">
        <v>93</v>
      </c>
      <c r="B78">
        <v>15901</v>
      </c>
      <c r="C78" t="s">
        <v>155</v>
      </c>
    </row>
    <row r="79" spans="1:3" ht="15.75" customHeight="1">
      <c r="A79" t="s">
        <v>93</v>
      </c>
      <c r="B79">
        <v>15902</v>
      </c>
      <c r="C79" t="s">
        <v>156</v>
      </c>
    </row>
    <row r="80" spans="1:3" ht="15.75" customHeight="1">
      <c r="A80" t="s">
        <v>93</v>
      </c>
      <c r="B80">
        <v>15903</v>
      </c>
      <c r="C80" t="s">
        <v>157</v>
      </c>
    </row>
    <row r="81" spans="1:3" ht="15.75" customHeight="1">
      <c r="A81" t="s">
        <v>93</v>
      </c>
      <c r="B81">
        <v>15904</v>
      </c>
      <c r="C81" t="s">
        <v>158</v>
      </c>
    </row>
    <row r="82" spans="1:3" ht="15.75" customHeight="1">
      <c r="A82" t="s">
        <v>93</v>
      </c>
      <c r="B82">
        <v>15909</v>
      </c>
      <c r="C82" t="s">
        <v>138</v>
      </c>
    </row>
    <row r="83" spans="1:3" ht="15.75" customHeight="1">
      <c r="A83" t="s">
        <v>89</v>
      </c>
      <c r="B83">
        <v>1600</v>
      </c>
      <c r="C83" t="s">
        <v>159</v>
      </c>
    </row>
    <row r="84" spans="1:3" ht="15.75" customHeight="1">
      <c r="A84" t="s">
        <v>91</v>
      </c>
      <c r="B84">
        <v>161</v>
      </c>
      <c r="C84" t="s">
        <v>160</v>
      </c>
    </row>
    <row r="85" spans="1:3" ht="15.75" customHeight="1">
      <c r="A85" t="s">
        <v>93</v>
      </c>
      <c r="B85">
        <v>16101</v>
      </c>
      <c r="C85" t="s">
        <v>160</v>
      </c>
    </row>
    <row r="86" spans="1:3" ht="15.75" customHeight="1">
      <c r="A86" t="s">
        <v>89</v>
      </c>
      <c r="B86">
        <v>1700</v>
      </c>
      <c r="C86" t="s">
        <v>161</v>
      </c>
    </row>
    <row r="87" spans="1:3" ht="15.75" customHeight="1">
      <c r="A87" t="s">
        <v>93</v>
      </c>
      <c r="B87">
        <v>17101</v>
      </c>
      <c r="C87" t="s">
        <v>162</v>
      </c>
    </row>
    <row r="88" spans="1:3" ht="15.75" customHeight="1">
      <c r="A88" t="s">
        <v>93</v>
      </c>
      <c r="B88">
        <v>17102</v>
      </c>
      <c r="C88" t="s">
        <v>163</v>
      </c>
    </row>
    <row r="89" spans="1:3" ht="15.75" customHeight="1">
      <c r="A89" t="s">
        <v>93</v>
      </c>
      <c r="B89">
        <v>17103</v>
      </c>
      <c r="C89" t="s">
        <v>164</v>
      </c>
    </row>
    <row r="90" spans="1:3" ht="15.75" customHeight="1">
      <c r="A90" t="s">
        <v>93</v>
      </c>
      <c r="B90">
        <v>17104</v>
      </c>
      <c r="C90" t="s">
        <v>165</v>
      </c>
    </row>
    <row r="91" spans="1:3" ht="15.75" customHeight="1">
      <c r="A91" t="s">
        <v>93</v>
      </c>
      <c r="B91">
        <v>17105</v>
      </c>
      <c r="C91" t="s">
        <v>166</v>
      </c>
    </row>
    <row r="92" spans="1:3" ht="15.75" customHeight="1">
      <c r="A92" t="s">
        <v>93</v>
      </c>
      <c r="B92">
        <v>17109</v>
      </c>
      <c r="C92" t="s">
        <v>167</v>
      </c>
    </row>
    <row r="93" spans="1:3" ht="15.75" customHeight="1">
      <c r="A93" t="s">
        <v>91</v>
      </c>
      <c r="B93">
        <v>172</v>
      </c>
      <c r="C93" t="s">
        <v>168</v>
      </c>
    </row>
    <row r="94" spans="1:3" ht="15.75" customHeight="1">
      <c r="A94" t="s">
        <v>89</v>
      </c>
      <c r="B94">
        <v>1800</v>
      </c>
      <c r="C94" t="s">
        <v>169</v>
      </c>
    </row>
    <row r="95" spans="1:3" ht="15.75" customHeight="1">
      <c r="A95" t="s">
        <v>91</v>
      </c>
      <c r="B95">
        <v>181</v>
      </c>
      <c r="C95" t="s">
        <v>170</v>
      </c>
    </row>
    <row r="96" spans="1:3" ht="15.75" customHeight="1">
      <c r="A96" t="s">
        <v>93</v>
      </c>
      <c r="B96">
        <v>18101</v>
      </c>
      <c r="C96" t="s">
        <v>170</v>
      </c>
    </row>
    <row r="97" spans="1:11" ht="15.75" customHeight="1">
      <c r="A97" t="s">
        <v>91</v>
      </c>
      <c r="B97">
        <v>182</v>
      </c>
      <c r="C97" t="s">
        <v>171</v>
      </c>
    </row>
    <row r="98" spans="1:11" ht="15.75" customHeight="1">
      <c r="A98" t="s">
        <v>93</v>
      </c>
      <c r="B98">
        <v>18201</v>
      </c>
      <c r="C98" t="s">
        <v>171</v>
      </c>
    </row>
    <row r="99" spans="1:11" ht="15.75" customHeight="1">
      <c r="A99" t="s">
        <v>87</v>
      </c>
      <c r="B99">
        <v>2000</v>
      </c>
      <c r="C99" t="s">
        <v>172</v>
      </c>
    </row>
    <row r="100" spans="1:11" ht="15.75" customHeight="1">
      <c r="A100" t="s">
        <v>89</v>
      </c>
      <c r="B100">
        <v>2100</v>
      </c>
      <c r="C100" t="s">
        <v>173</v>
      </c>
    </row>
    <row r="101" spans="1:11" ht="15.75" customHeight="1">
      <c r="A101" t="s">
        <v>91</v>
      </c>
      <c r="B101">
        <v>211</v>
      </c>
      <c r="C101" t="s">
        <v>174</v>
      </c>
    </row>
    <row r="102" spans="1:11" ht="15.75" customHeight="1">
      <c r="A102" t="s">
        <v>93</v>
      </c>
      <c r="B102">
        <v>21101</v>
      </c>
      <c r="C102" t="s">
        <v>175</v>
      </c>
    </row>
    <row r="103" spans="1:11" ht="15.75" customHeight="1">
      <c r="A103" t="s">
        <v>91</v>
      </c>
      <c r="B103">
        <v>212</v>
      </c>
      <c r="C103" t="s">
        <v>176</v>
      </c>
    </row>
    <row r="104" spans="1:11" ht="15.75" customHeight="1">
      <c r="A104" t="s">
        <v>93</v>
      </c>
      <c r="B104">
        <v>21201</v>
      </c>
      <c r="C104" t="s">
        <v>176</v>
      </c>
    </row>
    <row r="105" spans="1:11" ht="15.75" customHeight="1">
      <c r="A105" t="s">
        <v>91</v>
      </c>
      <c r="B105">
        <v>213</v>
      </c>
      <c r="C105" t="s">
        <v>177</v>
      </c>
    </row>
    <row r="106" spans="1:11" ht="15.75" customHeight="1">
      <c r="A106" t="s">
        <v>93</v>
      </c>
      <c r="B106">
        <v>21301</v>
      </c>
      <c r="C106" t="s">
        <v>177</v>
      </c>
    </row>
    <row r="107" spans="1:11" ht="15.75" customHeight="1">
      <c r="A107" t="s">
        <v>91</v>
      </c>
      <c r="B107">
        <v>214</v>
      </c>
      <c r="C107" s="172" t="s">
        <v>178</v>
      </c>
    </row>
    <row r="108" spans="1:11" ht="15.75" customHeight="1">
      <c r="A108" t="s">
        <v>93</v>
      </c>
      <c r="B108">
        <v>21401</v>
      </c>
      <c r="C108" s="172" t="s">
        <v>179</v>
      </c>
    </row>
    <row r="109" spans="1:11" ht="15.75" customHeight="1">
      <c r="A109" t="s">
        <v>91</v>
      </c>
      <c r="B109">
        <v>215</v>
      </c>
      <c r="C109" t="s">
        <v>180</v>
      </c>
    </row>
    <row r="110" spans="1:11" ht="15.75" customHeight="1">
      <c r="A110" t="s">
        <v>93</v>
      </c>
      <c r="B110">
        <v>21501</v>
      </c>
      <c r="C110" t="s">
        <v>181</v>
      </c>
    </row>
    <row r="111" spans="1:11" ht="15.75" customHeight="1">
      <c r="A111" s="168" t="s">
        <v>93</v>
      </c>
      <c r="B111" s="168">
        <v>21502</v>
      </c>
      <c r="C111" s="172" t="s">
        <v>182</v>
      </c>
      <c r="D111" s="168"/>
      <c r="E111" s="168"/>
      <c r="F111" s="168"/>
      <c r="G111" s="168"/>
      <c r="H111" s="168"/>
      <c r="I111" s="168"/>
      <c r="J111" s="168"/>
      <c r="K111" s="168"/>
    </row>
    <row r="112" spans="1:11" ht="15.75" customHeight="1">
      <c r="A112" t="s">
        <v>91</v>
      </c>
      <c r="B112">
        <v>216</v>
      </c>
      <c r="C112" t="s">
        <v>183</v>
      </c>
    </row>
    <row r="113" spans="1:3" ht="15.75" customHeight="1">
      <c r="A113" t="s">
        <v>93</v>
      </c>
      <c r="B113">
        <v>21601</v>
      </c>
      <c r="C113" t="s">
        <v>184</v>
      </c>
    </row>
    <row r="114" spans="1:3" ht="15.75" customHeight="1">
      <c r="A114" t="s">
        <v>91</v>
      </c>
      <c r="B114">
        <v>217</v>
      </c>
      <c r="C114" t="s">
        <v>185</v>
      </c>
    </row>
    <row r="115" spans="1:3" ht="15.75" customHeight="1">
      <c r="A115" t="s">
        <v>93</v>
      </c>
      <c r="B115">
        <v>21701</v>
      </c>
      <c r="C115" t="s">
        <v>186</v>
      </c>
    </row>
    <row r="116" spans="1:3" ht="15.75" customHeight="1">
      <c r="A116" t="s">
        <v>91</v>
      </c>
      <c r="B116">
        <v>218</v>
      </c>
      <c r="C116" t="s">
        <v>187</v>
      </c>
    </row>
    <row r="117" spans="1:3" ht="15.75" customHeight="1">
      <c r="A117" t="s">
        <v>93</v>
      </c>
      <c r="B117">
        <v>21801</v>
      </c>
      <c r="C117" t="s">
        <v>187</v>
      </c>
    </row>
    <row r="118" spans="1:3" ht="15.75" customHeight="1">
      <c r="A118" t="s">
        <v>89</v>
      </c>
      <c r="B118">
        <v>2200</v>
      </c>
      <c r="C118" t="s">
        <v>188</v>
      </c>
    </row>
    <row r="119" spans="1:3" ht="15.75" customHeight="1">
      <c r="A119" t="s">
        <v>91</v>
      </c>
      <c r="B119">
        <v>221</v>
      </c>
      <c r="C119" t="s">
        <v>189</v>
      </c>
    </row>
    <row r="120" spans="1:3" ht="15.75" customHeight="1">
      <c r="A120" t="s">
        <v>93</v>
      </c>
      <c r="B120">
        <v>22101</v>
      </c>
      <c r="C120" t="s">
        <v>190</v>
      </c>
    </row>
    <row r="121" spans="1:3" ht="15.75" customHeight="1">
      <c r="A121" t="s">
        <v>91</v>
      </c>
      <c r="B121">
        <v>222</v>
      </c>
      <c r="C121" t="s">
        <v>191</v>
      </c>
    </row>
    <row r="122" spans="1:3" ht="15.75" customHeight="1">
      <c r="A122" t="s">
        <v>93</v>
      </c>
      <c r="B122">
        <v>22201</v>
      </c>
      <c r="C122" t="s">
        <v>191</v>
      </c>
    </row>
    <row r="123" spans="1:3" ht="15.75" customHeight="1">
      <c r="A123" t="s">
        <v>91</v>
      </c>
      <c r="B123">
        <v>223</v>
      </c>
      <c r="C123" t="s">
        <v>192</v>
      </c>
    </row>
    <row r="124" spans="1:3" ht="15.75" customHeight="1">
      <c r="A124" t="s">
        <v>93</v>
      </c>
      <c r="B124">
        <v>22301</v>
      </c>
      <c r="C124" t="s">
        <v>192</v>
      </c>
    </row>
    <row r="125" spans="1:3" ht="15.75" customHeight="1">
      <c r="A125" t="s">
        <v>89</v>
      </c>
      <c r="B125">
        <v>2300</v>
      </c>
      <c r="C125" t="s">
        <v>193</v>
      </c>
    </row>
    <row r="126" spans="1:3" ht="15.75" customHeight="1">
      <c r="A126" t="s">
        <v>91</v>
      </c>
      <c r="B126">
        <v>231</v>
      </c>
      <c r="C126" t="s">
        <v>194</v>
      </c>
    </row>
    <row r="127" spans="1:3" ht="15.75" customHeight="1">
      <c r="A127" t="s">
        <v>93</v>
      </c>
      <c r="B127">
        <v>2311</v>
      </c>
      <c r="C127" t="s">
        <v>194</v>
      </c>
    </row>
    <row r="128" spans="1:3" ht="15.75" customHeight="1">
      <c r="A128" t="s">
        <v>91</v>
      </c>
      <c r="B128">
        <v>232</v>
      </c>
      <c r="C128" t="s">
        <v>195</v>
      </c>
    </row>
    <row r="129" spans="1:3" ht="15.75" customHeight="1">
      <c r="A129" t="s">
        <v>93</v>
      </c>
      <c r="B129">
        <v>23201</v>
      </c>
      <c r="C129" t="s">
        <v>195</v>
      </c>
    </row>
    <row r="130" spans="1:3" ht="15.75" customHeight="1">
      <c r="A130" t="s">
        <v>91</v>
      </c>
      <c r="B130">
        <v>233</v>
      </c>
      <c r="C130" t="s">
        <v>196</v>
      </c>
    </row>
    <row r="131" spans="1:3" ht="15.75" customHeight="1">
      <c r="A131" t="s">
        <v>93</v>
      </c>
      <c r="B131">
        <v>23301</v>
      </c>
      <c r="C131" t="s">
        <v>196</v>
      </c>
    </row>
    <row r="132" spans="1:3" ht="15.75" customHeight="1">
      <c r="A132" t="s">
        <v>91</v>
      </c>
      <c r="B132">
        <v>234</v>
      </c>
      <c r="C132" t="s">
        <v>197</v>
      </c>
    </row>
    <row r="133" spans="1:3" ht="15.75" customHeight="1">
      <c r="A133" t="s">
        <v>93</v>
      </c>
      <c r="B133">
        <v>23401</v>
      </c>
      <c r="C133" t="s">
        <v>197</v>
      </c>
    </row>
    <row r="134" spans="1:3" ht="15.75" customHeight="1">
      <c r="A134" t="s">
        <v>91</v>
      </c>
      <c r="B134">
        <v>235</v>
      </c>
      <c r="C134" t="s">
        <v>198</v>
      </c>
    </row>
    <row r="135" spans="1:3" ht="15.75" customHeight="1">
      <c r="A135" t="s">
        <v>93</v>
      </c>
      <c r="B135">
        <v>23501</v>
      </c>
      <c r="C135" t="s">
        <v>198</v>
      </c>
    </row>
    <row r="136" spans="1:3" ht="15.75" customHeight="1">
      <c r="A136" t="s">
        <v>91</v>
      </c>
      <c r="B136">
        <v>236</v>
      </c>
      <c r="C136" t="s">
        <v>199</v>
      </c>
    </row>
    <row r="137" spans="1:3" ht="15.75" customHeight="1">
      <c r="A137" t="s">
        <v>93</v>
      </c>
      <c r="B137">
        <v>23601</v>
      </c>
      <c r="C137" t="s">
        <v>199</v>
      </c>
    </row>
    <row r="138" spans="1:3" ht="15.75" customHeight="1">
      <c r="A138" t="s">
        <v>91</v>
      </c>
      <c r="B138">
        <v>237</v>
      </c>
      <c r="C138" t="s">
        <v>200</v>
      </c>
    </row>
    <row r="139" spans="1:3" ht="15.75" customHeight="1">
      <c r="A139" t="s">
        <v>93</v>
      </c>
      <c r="B139">
        <v>23701</v>
      </c>
      <c r="C139" t="s">
        <v>200</v>
      </c>
    </row>
    <row r="140" spans="1:3" ht="15.75" customHeight="1">
      <c r="A140" t="s">
        <v>91</v>
      </c>
      <c r="B140">
        <v>238</v>
      </c>
      <c r="C140" t="s">
        <v>201</v>
      </c>
    </row>
    <row r="141" spans="1:3" ht="15.75" customHeight="1">
      <c r="A141" t="s">
        <v>93</v>
      </c>
      <c r="B141">
        <v>23801</v>
      </c>
      <c r="C141" t="s">
        <v>201</v>
      </c>
    </row>
    <row r="142" spans="1:3" ht="15.75" customHeight="1">
      <c r="A142" t="s">
        <v>91</v>
      </c>
      <c r="B142">
        <v>239</v>
      </c>
      <c r="C142" t="s">
        <v>202</v>
      </c>
    </row>
    <row r="143" spans="1:3" ht="15.75" customHeight="1">
      <c r="A143" t="s">
        <v>93</v>
      </c>
      <c r="B143">
        <v>23901</v>
      </c>
      <c r="C143" t="s">
        <v>202</v>
      </c>
    </row>
    <row r="144" spans="1:3" ht="15.75" customHeight="1">
      <c r="A144" t="s">
        <v>89</v>
      </c>
      <c r="B144">
        <v>2400</v>
      </c>
      <c r="C144" t="s">
        <v>203</v>
      </c>
    </row>
    <row r="145" spans="1:3" ht="15.75" customHeight="1">
      <c r="A145" t="s">
        <v>91</v>
      </c>
      <c r="B145">
        <v>241</v>
      </c>
      <c r="C145" t="s">
        <v>204</v>
      </c>
    </row>
    <row r="146" spans="1:3" ht="15.75" customHeight="1">
      <c r="A146" t="s">
        <v>93</v>
      </c>
      <c r="B146">
        <v>24101</v>
      </c>
      <c r="C146" t="s">
        <v>205</v>
      </c>
    </row>
    <row r="147" spans="1:3" ht="15.75" customHeight="1">
      <c r="A147" t="s">
        <v>93</v>
      </c>
      <c r="B147">
        <v>24109</v>
      </c>
      <c r="C147" t="s">
        <v>206</v>
      </c>
    </row>
    <row r="148" spans="1:3" ht="15.75" customHeight="1">
      <c r="A148" t="s">
        <v>91</v>
      </c>
      <c r="B148">
        <v>242</v>
      </c>
      <c r="C148" t="s">
        <v>207</v>
      </c>
    </row>
    <row r="149" spans="1:3" ht="15.75" customHeight="1">
      <c r="A149" t="s">
        <v>93</v>
      </c>
      <c r="B149">
        <v>24201</v>
      </c>
      <c r="C149" t="s">
        <v>207</v>
      </c>
    </row>
    <row r="150" spans="1:3" ht="15.75" customHeight="1">
      <c r="A150" t="s">
        <v>91</v>
      </c>
      <c r="B150">
        <v>243</v>
      </c>
      <c r="C150" t="s">
        <v>208</v>
      </c>
    </row>
    <row r="151" spans="1:3" ht="15.75" customHeight="1">
      <c r="A151" t="s">
        <v>93</v>
      </c>
      <c r="B151">
        <v>24301</v>
      </c>
      <c r="C151" t="s">
        <v>208</v>
      </c>
    </row>
    <row r="152" spans="1:3" ht="15.75" customHeight="1">
      <c r="A152" t="s">
        <v>91</v>
      </c>
      <c r="B152">
        <v>244</v>
      </c>
      <c r="C152" t="s">
        <v>209</v>
      </c>
    </row>
    <row r="153" spans="1:3" ht="15.75" customHeight="1">
      <c r="A153" t="s">
        <v>93</v>
      </c>
      <c r="B153">
        <v>24401</v>
      </c>
      <c r="C153" t="s">
        <v>209</v>
      </c>
    </row>
    <row r="154" spans="1:3" ht="15.75" customHeight="1">
      <c r="A154" t="s">
        <v>91</v>
      </c>
      <c r="B154">
        <v>245</v>
      </c>
      <c r="C154" t="s">
        <v>210</v>
      </c>
    </row>
    <row r="155" spans="1:3" ht="15.75" customHeight="1">
      <c r="A155" t="s">
        <v>93</v>
      </c>
      <c r="B155">
        <v>24501</v>
      </c>
      <c r="C155" t="s">
        <v>210</v>
      </c>
    </row>
    <row r="156" spans="1:3" ht="15.75" customHeight="1">
      <c r="A156" t="s">
        <v>91</v>
      </c>
      <c r="B156">
        <v>246</v>
      </c>
      <c r="C156" t="s">
        <v>211</v>
      </c>
    </row>
    <row r="157" spans="1:3" ht="15.75" customHeight="1">
      <c r="A157" t="s">
        <v>93</v>
      </c>
      <c r="B157">
        <v>24601</v>
      </c>
      <c r="C157" t="s">
        <v>211</v>
      </c>
    </row>
    <row r="158" spans="1:3" ht="15.75" customHeight="1">
      <c r="A158" t="s">
        <v>91</v>
      </c>
      <c r="B158">
        <v>2470</v>
      </c>
      <c r="C158" t="s">
        <v>212</v>
      </c>
    </row>
    <row r="159" spans="1:3" ht="15.75" customHeight="1">
      <c r="A159" t="s">
        <v>93</v>
      </c>
      <c r="B159">
        <v>24701</v>
      </c>
      <c r="C159" t="s">
        <v>212</v>
      </c>
    </row>
    <row r="160" spans="1:3" ht="15.75" customHeight="1">
      <c r="A160" t="s">
        <v>91</v>
      </c>
      <c r="B160">
        <v>248</v>
      </c>
      <c r="C160" t="s">
        <v>213</v>
      </c>
    </row>
    <row r="161" spans="1:3" ht="15.75" customHeight="1">
      <c r="A161" t="s">
        <v>93</v>
      </c>
      <c r="B161">
        <v>24801</v>
      </c>
      <c r="C161" t="s">
        <v>213</v>
      </c>
    </row>
    <row r="162" spans="1:3" ht="15.75" customHeight="1">
      <c r="A162" t="s">
        <v>91</v>
      </c>
      <c r="B162">
        <v>249</v>
      </c>
      <c r="C162" t="s">
        <v>214</v>
      </c>
    </row>
    <row r="163" spans="1:3" ht="15.75" customHeight="1">
      <c r="A163" t="s">
        <v>93</v>
      </c>
      <c r="B163">
        <v>24901</v>
      </c>
      <c r="C163" t="s">
        <v>214</v>
      </c>
    </row>
    <row r="164" spans="1:3" ht="15.75" customHeight="1">
      <c r="A164" t="s">
        <v>89</v>
      </c>
      <c r="B164">
        <v>2500</v>
      </c>
      <c r="C164" t="s">
        <v>215</v>
      </c>
    </row>
    <row r="165" spans="1:3" ht="15.75" customHeight="1">
      <c r="A165" t="s">
        <v>91</v>
      </c>
      <c r="B165">
        <v>251</v>
      </c>
      <c r="C165" t="s">
        <v>216</v>
      </c>
    </row>
    <row r="166" spans="1:3" ht="15.75" customHeight="1">
      <c r="A166" t="s">
        <v>93</v>
      </c>
      <c r="B166">
        <v>25101</v>
      </c>
      <c r="C166" t="s">
        <v>217</v>
      </c>
    </row>
    <row r="167" spans="1:3" ht="15.75" customHeight="1">
      <c r="A167" t="s">
        <v>91</v>
      </c>
      <c r="B167">
        <v>252</v>
      </c>
      <c r="C167" t="s">
        <v>218</v>
      </c>
    </row>
    <row r="168" spans="1:3" ht="15.75" customHeight="1">
      <c r="A168" t="s">
        <v>93</v>
      </c>
      <c r="B168">
        <v>25201</v>
      </c>
      <c r="C168" t="s">
        <v>218</v>
      </c>
    </row>
    <row r="169" spans="1:3" ht="15.75" customHeight="1">
      <c r="A169" t="s">
        <v>91</v>
      </c>
      <c r="B169">
        <v>253</v>
      </c>
      <c r="C169" t="s">
        <v>219</v>
      </c>
    </row>
    <row r="170" spans="1:3" ht="15.75" customHeight="1">
      <c r="A170" t="s">
        <v>93</v>
      </c>
      <c r="B170">
        <v>2531</v>
      </c>
      <c r="C170" t="s">
        <v>219</v>
      </c>
    </row>
    <row r="171" spans="1:3" ht="15.75" customHeight="1">
      <c r="A171" t="s">
        <v>91</v>
      </c>
      <c r="B171">
        <v>254</v>
      </c>
      <c r="C171" t="s">
        <v>220</v>
      </c>
    </row>
    <row r="172" spans="1:3" ht="15.75" customHeight="1">
      <c r="A172" t="s">
        <v>93</v>
      </c>
      <c r="B172">
        <v>25401</v>
      </c>
      <c r="C172" t="s">
        <v>220</v>
      </c>
    </row>
    <row r="173" spans="1:3" ht="15.75" customHeight="1">
      <c r="A173" t="s">
        <v>91</v>
      </c>
      <c r="B173">
        <v>255</v>
      </c>
      <c r="C173" t="s">
        <v>221</v>
      </c>
    </row>
    <row r="174" spans="1:3" ht="15.75" customHeight="1">
      <c r="A174" t="s">
        <v>93</v>
      </c>
      <c r="B174">
        <v>25501</v>
      </c>
      <c r="C174" t="s">
        <v>221</v>
      </c>
    </row>
    <row r="175" spans="1:3" ht="15.75" customHeight="1">
      <c r="A175" t="s">
        <v>91</v>
      </c>
      <c r="B175">
        <v>256</v>
      </c>
      <c r="C175" t="s">
        <v>222</v>
      </c>
    </row>
    <row r="176" spans="1:3" ht="15.75" customHeight="1">
      <c r="A176" t="s">
        <v>93</v>
      </c>
      <c r="B176">
        <v>25601</v>
      </c>
      <c r="C176" t="s">
        <v>222</v>
      </c>
    </row>
    <row r="177" spans="1:3" ht="15.75" customHeight="1">
      <c r="A177" t="s">
        <v>91</v>
      </c>
      <c r="B177">
        <v>259</v>
      </c>
      <c r="C177" t="s">
        <v>223</v>
      </c>
    </row>
    <row r="178" spans="1:3" ht="15.75" customHeight="1">
      <c r="A178" t="s">
        <v>93</v>
      </c>
      <c r="B178">
        <v>25901</v>
      </c>
      <c r="C178" t="s">
        <v>223</v>
      </c>
    </row>
    <row r="179" spans="1:3" ht="15.75" customHeight="1">
      <c r="A179" t="s">
        <v>89</v>
      </c>
      <c r="B179">
        <v>2600</v>
      </c>
      <c r="C179" t="s">
        <v>224</v>
      </c>
    </row>
    <row r="180" spans="1:3" ht="15.75" customHeight="1">
      <c r="A180" t="s">
        <v>91</v>
      </c>
      <c r="B180">
        <v>261</v>
      </c>
      <c r="C180" t="s">
        <v>224</v>
      </c>
    </row>
    <row r="181" spans="1:3" ht="15.75" customHeight="1">
      <c r="A181" t="s">
        <v>93</v>
      </c>
      <c r="B181">
        <v>26101</v>
      </c>
      <c r="C181" t="s">
        <v>224</v>
      </c>
    </row>
    <row r="182" spans="1:3" ht="15.75" customHeight="1">
      <c r="A182" t="s">
        <v>91</v>
      </c>
      <c r="B182">
        <v>262</v>
      </c>
      <c r="C182" t="s">
        <v>225</v>
      </c>
    </row>
    <row r="183" spans="1:3" ht="15.75" customHeight="1">
      <c r="A183" t="s">
        <v>93</v>
      </c>
      <c r="B183">
        <v>26201</v>
      </c>
      <c r="C183" t="s">
        <v>225</v>
      </c>
    </row>
    <row r="184" spans="1:3" ht="15.75" customHeight="1">
      <c r="A184" t="s">
        <v>89</v>
      </c>
      <c r="B184">
        <v>2700</v>
      </c>
      <c r="C184" t="s">
        <v>226</v>
      </c>
    </row>
    <row r="185" spans="1:3" ht="15.75" customHeight="1">
      <c r="A185" t="s">
        <v>91</v>
      </c>
      <c r="B185">
        <v>271</v>
      </c>
      <c r="C185" t="s">
        <v>227</v>
      </c>
    </row>
    <row r="186" spans="1:3" ht="15.75" customHeight="1">
      <c r="A186" t="s">
        <v>93</v>
      </c>
      <c r="B186">
        <v>27101</v>
      </c>
      <c r="C186" t="s">
        <v>227</v>
      </c>
    </row>
    <row r="187" spans="1:3" ht="15.75" customHeight="1">
      <c r="A187" t="s">
        <v>91</v>
      </c>
      <c r="B187">
        <v>272</v>
      </c>
      <c r="C187" t="s">
        <v>228</v>
      </c>
    </row>
    <row r="188" spans="1:3" ht="15.75" customHeight="1">
      <c r="A188" t="s">
        <v>93</v>
      </c>
      <c r="B188">
        <v>27201</v>
      </c>
      <c r="C188" t="s">
        <v>229</v>
      </c>
    </row>
    <row r="189" spans="1:3" ht="15.75" customHeight="1">
      <c r="A189" t="s">
        <v>91</v>
      </c>
      <c r="B189">
        <v>273</v>
      </c>
      <c r="C189" t="s">
        <v>230</v>
      </c>
    </row>
    <row r="190" spans="1:3" ht="15.75" customHeight="1">
      <c r="A190" t="s">
        <v>93</v>
      </c>
      <c r="B190">
        <v>27301</v>
      </c>
      <c r="C190" t="s">
        <v>230</v>
      </c>
    </row>
    <row r="191" spans="1:3" ht="15.75" customHeight="1">
      <c r="A191" t="s">
        <v>91</v>
      </c>
      <c r="B191">
        <v>274</v>
      </c>
      <c r="C191" t="s">
        <v>231</v>
      </c>
    </row>
    <row r="192" spans="1:3" ht="15.75" customHeight="1">
      <c r="A192" t="s">
        <v>93</v>
      </c>
      <c r="B192">
        <v>27401</v>
      </c>
      <c r="C192" t="s">
        <v>231</v>
      </c>
    </row>
    <row r="193" spans="1:3" ht="15.75" customHeight="1">
      <c r="A193" t="s">
        <v>91</v>
      </c>
      <c r="B193">
        <v>275</v>
      </c>
      <c r="C193" t="s">
        <v>232</v>
      </c>
    </row>
    <row r="194" spans="1:3" ht="15.75" customHeight="1">
      <c r="A194" t="s">
        <v>93</v>
      </c>
      <c r="B194">
        <v>27501</v>
      </c>
      <c r="C194" t="s">
        <v>232</v>
      </c>
    </row>
    <row r="195" spans="1:3" ht="15.75" customHeight="1">
      <c r="A195" t="s">
        <v>89</v>
      </c>
      <c r="B195">
        <v>2800</v>
      </c>
      <c r="C195" t="s">
        <v>233</v>
      </c>
    </row>
    <row r="196" spans="1:3" ht="15.75" customHeight="1">
      <c r="A196" t="s">
        <v>91</v>
      </c>
      <c r="B196">
        <v>281</v>
      </c>
      <c r="C196" t="s">
        <v>234</v>
      </c>
    </row>
    <row r="197" spans="1:3" ht="15.75" customHeight="1">
      <c r="A197" t="s">
        <v>93</v>
      </c>
      <c r="B197">
        <v>28101</v>
      </c>
      <c r="C197" t="s">
        <v>234</v>
      </c>
    </row>
    <row r="198" spans="1:3" ht="15.75" customHeight="1">
      <c r="A198" t="s">
        <v>91</v>
      </c>
      <c r="B198">
        <v>282</v>
      </c>
      <c r="C198" t="s">
        <v>235</v>
      </c>
    </row>
    <row r="199" spans="1:3" ht="15.75" customHeight="1">
      <c r="A199" t="s">
        <v>93</v>
      </c>
      <c r="B199">
        <v>28201</v>
      </c>
      <c r="C199" t="s">
        <v>235</v>
      </c>
    </row>
    <row r="200" spans="1:3" ht="15.75" customHeight="1">
      <c r="A200" t="s">
        <v>91</v>
      </c>
      <c r="B200">
        <v>283</v>
      </c>
      <c r="C200" t="s">
        <v>236</v>
      </c>
    </row>
    <row r="201" spans="1:3" ht="15.75" customHeight="1">
      <c r="A201" t="s">
        <v>93</v>
      </c>
      <c r="B201">
        <v>28301</v>
      </c>
      <c r="C201" t="s">
        <v>236</v>
      </c>
    </row>
    <row r="202" spans="1:3" ht="15.75" customHeight="1">
      <c r="A202" t="s">
        <v>89</v>
      </c>
      <c r="B202">
        <v>2900</v>
      </c>
      <c r="C202" t="s">
        <v>237</v>
      </c>
    </row>
    <row r="203" spans="1:3" ht="15.75" customHeight="1">
      <c r="A203" t="s">
        <v>91</v>
      </c>
      <c r="B203">
        <v>291</v>
      </c>
      <c r="C203" t="s">
        <v>238</v>
      </c>
    </row>
    <row r="204" spans="1:3" ht="15.75" customHeight="1">
      <c r="A204" t="s">
        <v>93</v>
      </c>
      <c r="B204">
        <v>29101</v>
      </c>
      <c r="C204" t="s">
        <v>238</v>
      </c>
    </row>
    <row r="205" spans="1:3" ht="15.75" customHeight="1">
      <c r="A205" t="s">
        <v>91</v>
      </c>
      <c r="B205">
        <v>292</v>
      </c>
      <c r="C205" t="s">
        <v>239</v>
      </c>
    </row>
    <row r="206" spans="1:3" ht="15.75" customHeight="1">
      <c r="A206" t="s">
        <v>93</v>
      </c>
      <c r="B206">
        <v>29201</v>
      </c>
      <c r="C206" t="s">
        <v>239</v>
      </c>
    </row>
    <row r="207" spans="1:3" ht="15.75" customHeight="1">
      <c r="A207" t="s">
        <v>91</v>
      </c>
      <c r="B207">
        <v>293</v>
      </c>
      <c r="C207" t="s">
        <v>240</v>
      </c>
    </row>
    <row r="208" spans="1:3" ht="15.75" customHeight="1">
      <c r="A208" t="s">
        <v>93</v>
      </c>
      <c r="B208">
        <v>29301</v>
      </c>
      <c r="C208" t="s">
        <v>240</v>
      </c>
    </row>
    <row r="209" spans="1:3" ht="15.75" customHeight="1">
      <c r="A209" t="s">
        <v>91</v>
      </c>
      <c r="B209">
        <v>294</v>
      </c>
      <c r="C209" t="s">
        <v>241</v>
      </c>
    </row>
    <row r="210" spans="1:3" ht="15.75" customHeight="1">
      <c r="A210" t="s">
        <v>93</v>
      </c>
      <c r="B210">
        <v>29401</v>
      </c>
      <c r="C210" t="s">
        <v>241</v>
      </c>
    </row>
    <row r="211" spans="1:3" ht="15.75" customHeight="1">
      <c r="A211" t="s">
        <v>91</v>
      </c>
      <c r="B211">
        <v>295</v>
      </c>
      <c r="C211" t="s">
        <v>242</v>
      </c>
    </row>
    <row r="212" spans="1:3" ht="15.75" customHeight="1">
      <c r="A212" t="s">
        <v>93</v>
      </c>
      <c r="B212">
        <v>29501</v>
      </c>
      <c r="C212" t="s">
        <v>242</v>
      </c>
    </row>
    <row r="213" spans="1:3" ht="15.75" customHeight="1">
      <c r="A213" t="s">
        <v>91</v>
      </c>
      <c r="B213">
        <v>296</v>
      </c>
      <c r="C213" t="s">
        <v>243</v>
      </c>
    </row>
    <row r="214" spans="1:3" ht="15.75" customHeight="1">
      <c r="A214" t="s">
        <v>93</v>
      </c>
      <c r="B214">
        <v>29601</v>
      </c>
      <c r="C214" t="s">
        <v>243</v>
      </c>
    </row>
    <row r="215" spans="1:3" ht="15.75" customHeight="1">
      <c r="A215" t="s">
        <v>91</v>
      </c>
      <c r="B215">
        <v>297</v>
      </c>
      <c r="C215" t="s">
        <v>244</v>
      </c>
    </row>
    <row r="216" spans="1:3" ht="15.75" customHeight="1">
      <c r="A216" t="s">
        <v>93</v>
      </c>
      <c r="B216">
        <v>29701</v>
      </c>
      <c r="C216" t="s">
        <v>244</v>
      </c>
    </row>
    <row r="217" spans="1:3" ht="15.75" customHeight="1">
      <c r="A217" t="s">
        <v>91</v>
      </c>
      <c r="B217">
        <v>298</v>
      </c>
      <c r="C217" t="s">
        <v>245</v>
      </c>
    </row>
    <row r="218" spans="1:3" ht="15.75" customHeight="1">
      <c r="A218" t="s">
        <v>93</v>
      </c>
      <c r="B218">
        <v>29801</v>
      </c>
      <c r="C218" t="s">
        <v>245</v>
      </c>
    </row>
    <row r="219" spans="1:3" ht="15.75" customHeight="1">
      <c r="A219" t="s">
        <v>91</v>
      </c>
      <c r="B219">
        <v>299</v>
      </c>
      <c r="C219" t="s">
        <v>246</v>
      </c>
    </row>
    <row r="220" spans="1:3" ht="15.75" customHeight="1">
      <c r="A220" t="s">
        <v>93</v>
      </c>
      <c r="B220">
        <v>29901</v>
      </c>
      <c r="C220" t="s">
        <v>247</v>
      </c>
    </row>
    <row r="221" spans="1:3" ht="15.75" customHeight="1">
      <c r="A221" t="s">
        <v>87</v>
      </c>
      <c r="B221">
        <v>3000</v>
      </c>
      <c r="C221" t="s">
        <v>248</v>
      </c>
    </row>
    <row r="222" spans="1:3" ht="15.75" customHeight="1">
      <c r="A222" t="s">
        <v>89</v>
      </c>
      <c r="B222">
        <v>3100</v>
      </c>
      <c r="C222" t="s">
        <v>249</v>
      </c>
    </row>
    <row r="223" spans="1:3" ht="15.75" customHeight="1">
      <c r="A223" t="s">
        <v>91</v>
      </c>
      <c r="B223">
        <v>311</v>
      </c>
      <c r="C223" t="s">
        <v>250</v>
      </c>
    </row>
    <row r="224" spans="1:3" ht="15.75" customHeight="1">
      <c r="A224" t="s">
        <v>93</v>
      </c>
      <c r="B224">
        <v>31101</v>
      </c>
      <c r="C224" t="s">
        <v>251</v>
      </c>
    </row>
    <row r="225" spans="1:3" ht="15.75" customHeight="1">
      <c r="A225" t="s">
        <v>93</v>
      </c>
      <c r="B225">
        <v>31102</v>
      </c>
      <c r="C225" t="s">
        <v>252</v>
      </c>
    </row>
    <row r="226" spans="1:3" ht="15.75" customHeight="1">
      <c r="A226" t="s">
        <v>91</v>
      </c>
      <c r="B226">
        <v>312</v>
      </c>
      <c r="C226" t="s">
        <v>253</v>
      </c>
    </row>
    <row r="227" spans="1:3" ht="15.75" customHeight="1">
      <c r="A227" t="s">
        <v>93</v>
      </c>
      <c r="B227">
        <v>31201</v>
      </c>
      <c r="C227" t="s">
        <v>253</v>
      </c>
    </row>
    <row r="228" spans="1:3" ht="15.75" customHeight="1">
      <c r="A228" t="s">
        <v>91</v>
      </c>
      <c r="B228">
        <v>313</v>
      </c>
      <c r="C228" t="s">
        <v>254</v>
      </c>
    </row>
    <row r="229" spans="1:3" ht="15.75" customHeight="1">
      <c r="A229" t="s">
        <v>93</v>
      </c>
      <c r="B229">
        <v>31301</v>
      </c>
      <c r="C229" t="s">
        <v>255</v>
      </c>
    </row>
    <row r="230" spans="1:3" ht="15.75" customHeight="1">
      <c r="A230" t="s">
        <v>93</v>
      </c>
      <c r="B230">
        <v>31302</v>
      </c>
      <c r="C230" t="s">
        <v>255</v>
      </c>
    </row>
    <row r="231" spans="1:3" ht="15.75" customHeight="1">
      <c r="A231" t="s">
        <v>91</v>
      </c>
      <c r="B231">
        <v>314</v>
      </c>
      <c r="C231" t="s">
        <v>256</v>
      </c>
    </row>
    <row r="232" spans="1:3" ht="15.75" customHeight="1">
      <c r="A232" t="s">
        <v>93</v>
      </c>
      <c r="B232">
        <v>31401</v>
      </c>
      <c r="C232" t="s">
        <v>256</v>
      </c>
    </row>
    <row r="233" spans="1:3" ht="15.75" customHeight="1">
      <c r="A233" t="s">
        <v>91</v>
      </c>
      <c r="B233">
        <v>315</v>
      </c>
      <c r="C233" t="s">
        <v>257</v>
      </c>
    </row>
    <row r="234" spans="1:3" ht="15.75" customHeight="1">
      <c r="A234" t="s">
        <v>93</v>
      </c>
      <c r="B234">
        <v>31501</v>
      </c>
      <c r="C234" t="s">
        <v>257</v>
      </c>
    </row>
    <row r="235" spans="1:3" ht="15.75" customHeight="1">
      <c r="A235" t="s">
        <v>91</v>
      </c>
      <c r="B235">
        <v>316</v>
      </c>
      <c r="C235" t="s">
        <v>258</v>
      </c>
    </row>
    <row r="236" spans="1:3" ht="15.75" customHeight="1">
      <c r="A236" t="s">
        <v>93</v>
      </c>
      <c r="B236">
        <v>31601</v>
      </c>
      <c r="C236" t="s">
        <v>258</v>
      </c>
    </row>
    <row r="237" spans="1:3" ht="15.75" customHeight="1">
      <c r="A237" t="s">
        <v>91</v>
      </c>
      <c r="B237">
        <v>317</v>
      </c>
      <c r="C237" t="s">
        <v>259</v>
      </c>
    </row>
    <row r="238" spans="1:3" ht="15.75" customHeight="1">
      <c r="A238" t="s">
        <v>93</v>
      </c>
      <c r="B238">
        <v>31701</v>
      </c>
      <c r="C238" t="s">
        <v>260</v>
      </c>
    </row>
    <row r="239" spans="1:3" ht="15.75" customHeight="1">
      <c r="A239" t="s">
        <v>91</v>
      </c>
      <c r="B239">
        <v>318</v>
      </c>
      <c r="C239" t="s">
        <v>261</v>
      </c>
    </row>
    <row r="240" spans="1:3" ht="15.75" customHeight="1">
      <c r="A240" t="s">
        <v>93</v>
      </c>
      <c r="B240">
        <v>31801</v>
      </c>
      <c r="C240" t="s">
        <v>261</v>
      </c>
    </row>
    <row r="241" spans="1:3" ht="15.75" customHeight="1">
      <c r="A241" t="s">
        <v>91</v>
      </c>
      <c r="B241">
        <v>319</v>
      </c>
      <c r="C241" t="s">
        <v>262</v>
      </c>
    </row>
    <row r="242" spans="1:3" ht="15.75" customHeight="1">
      <c r="A242" t="s">
        <v>93</v>
      </c>
      <c r="B242">
        <v>31901</v>
      </c>
      <c r="C242" t="s">
        <v>262</v>
      </c>
    </row>
    <row r="243" spans="1:3" ht="15.75" customHeight="1">
      <c r="A243" t="s">
        <v>89</v>
      </c>
      <c r="B243">
        <v>3200</v>
      </c>
      <c r="C243" t="s">
        <v>263</v>
      </c>
    </row>
    <row r="244" spans="1:3" ht="15.75" customHeight="1">
      <c r="A244" t="s">
        <v>91</v>
      </c>
      <c r="B244">
        <v>321</v>
      </c>
      <c r="C244" t="s">
        <v>264</v>
      </c>
    </row>
    <row r="245" spans="1:3" ht="15.75" customHeight="1">
      <c r="A245" t="s">
        <v>93</v>
      </c>
      <c r="B245">
        <v>32101</v>
      </c>
      <c r="C245" t="s">
        <v>264</v>
      </c>
    </row>
    <row r="246" spans="1:3" ht="15.75" customHeight="1">
      <c r="A246" t="s">
        <v>91</v>
      </c>
      <c r="B246">
        <v>322</v>
      </c>
      <c r="C246" t="s">
        <v>265</v>
      </c>
    </row>
    <row r="247" spans="1:3" ht="15.75" customHeight="1">
      <c r="A247" t="s">
        <v>93</v>
      </c>
      <c r="B247">
        <v>32201</v>
      </c>
      <c r="C247" t="s">
        <v>265</v>
      </c>
    </row>
    <row r="248" spans="1:3" ht="15.75" customHeight="1">
      <c r="A248" t="s">
        <v>91</v>
      </c>
      <c r="B248">
        <v>323</v>
      </c>
      <c r="C248" t="s">
        <v>266</v>
      </c>
    </row>
    <row r="249" spans="1:3" ht="15.75" customHeight="1">
      <c r="A249" t="s">
        <v>93</v>
      </c>
      <c r="B249">
        <v>32301</v>
      </c>
      <c r="C249" t="s">
        <v>266</v>
      </c>
    </row>
    <row r="250" spans="1:3" ht="15.75" customHeight="1">
      <c r="A250" t="s">
        <v>91</v>
      </c>
      <c r="B250">
        <v>324</v>
      </c>
      <c r="C250" t="s">
        <v>267</v>
      </c>
    </row>
    <row r="251" spans="1:3" ht="15.75" customHeight="1">
      <c r="A251" t="s">
        <v>93</v>
      </c>
      <c r="B251">
        <v>32401</v>
      </c>
      <c r="C251" t="s">
        <v>267</v>
      </c>
    </row>
    <row r="252" spans="1:3" ht="15.75" customHeight="1">
      <c r="A252" t="s">
        <v>91</v>
      </c>
      <c r="B252">
        <v>325</v>
      </c>
      <c r="C252" t="s">
        <v>268</v>
      </c>
    </row>
    <row r="253" spans="1:3" ht="15.75" customHeight="1">
      <c r="A253" t="s">
        <v>93</v>
      </c>
      <c r="B253">
        <v>32501</v>
      </c>
      <c r="C253" t="s">
        <v>269</v>
      </c>
    </row>
    <row r="254" spans="1:3" ht="15.75" customHeight="1">
      <c r="A254" t="s">
        <v>93</v>
      </c>
      <c r="B254">
        <v>32502</v>
      </c>
      <c r="C254" t="s">
        <v>270</v>
      </c>
    </row>
    <row r="255" spans="1:3" ht="15.75" customHeight="1">
      <c r="A255" t="s">
        <v>93</v>
      </c>
      <c r="B255">
        <v>32503</v>
      </c>
      <c r="C255" t="s">
        <v>271</v>
      </c>
    </row>
    <row r="256" spans="1:3" ht="15.75" customHeight="1">
      <c r="A256" t="s">
        <v>91</v>
      </c>
      <c r="B256">
        <v>326</v>
      </c>
      <c r="C256" t="s">
        <v>272</v>
      </c>
    </row>
    <row r="257" spans="1:11" ht="15.75" customHeight="1">
      <c r="A257" t="s">
        <v>93</v>
      </c>
      <c r="B257">
        <v>32601</v>
      </c>
      <c r="C257" t="s">
        <v>272</v>
      </c>
    </row>
    <row r="258" spans="1:11" ht="15.75" customHeight="1">
      <c r="A258" t="s">
        <v>91</v>
      </c>
      <c r="B258">
        <v>327</v>
      </c>
      <c r="C258" t="s">
        <v>273</v>
      </c>
    </row>
    <row r="259" spans="1:11" ht="15.75" customHeight="1">
      <c r="A259" t="s">
        <v>93</v>
      </c>
      <c r="B259">
        <v>32701</v>
      </c>
      <c r="C259" t="s">
        <v>274</v>
      </c>
    </row>
    <row r="260" spans="1:11" ht="15.75" customHeight="1">
      <c r="A260" t="s">
        <v>91</v>
      </c>
      <c r="B260">
        <v>328</v>
      </c>
      <c r="C260" t="s">
        <v>275</v>
      </c>
    </row>
    <row r="261" spans="1:11" ht="15.75" customHeight="1">
      <c r="A261" t="s">
        <v>93</v>
      </c>
      <c r="B261">
        <v>32801</v>
      </c>
      <c r="C261" t="s">
        <v>275</v>
      </c>
    </row>
    <row r="262" spans="1:11" ht="15.75" customHeight="1">
      <c r="A262" t="s">
        <v>91</v>
      </c>
      <c r="B262">
        <v>329</v>
      </c>
      <c r="C262" t="s">
        <v>276</v>
      </c>
    </row>
    <row r="263" spans="1:11" ht="15.75" customHeight="1">
      <c r="A263" t="s">
        <v>93</v>
      </c>
      <c r="B263">
        <v>32901</v>
      </c>
      <c r="C263" t="s">
        <v>276</v>
      </c>
    </row>
    <row r="264" spans="1:11" ht="15.75" customHeight="1">
      <c r="A264" t="s">
        <v>89</v>
      </c>
      <c r="B264">
        <v>3300</v>
      </c>
      <c r="C264" t="s">
        <v>277</v>
      </c>
    </row>
    <row r="265" spans="1:11" ht="15.75" customHeight="1">
      <c r="A265" t="s">
        <v>91</v>
      </c>
      <c r="B265">
        <v>331</v>
      </c>
      <c r="C265" t="s">
        <v>278</v>
      </c>
    </row>
    <row r="266" spans="1:11" ht="15.75" customHeight="1">
      <c r="A266" t="s">
        <v>93</v>
      </c>
      <c r="B266">
        <v>33101</v>
      </c>
      <c r="C266" t="s">
        <v>278</v>
      </c>
    </row>
    <row r="267" spans="1:11" ht="15.75" customHeight="1">
      <c r="A267" t="s">
        <v>91</v>
      </c>
      <c r="B267">
        <v>332</v>
      </c>
      <c r="C267" t="s">
        <v>279</v>
      </c>
    </row>
    <row r="268" spans="1:11" ht="15.75" customHeight="1">
      <c r="A268" t="s">
        <v>93</v>
      </c>
      <c r="B268">
        <v>33201</v>
      </c>
      <c r="C268" s="172" t="s">
        <v>279</v>
      </c>
    </row>
    <row r="269" spans="1:11" ht="15.75" customHeight="1">
      <c r="A269" t="s">
        <v>91</v>
      </c>
      <c r="B269">
        <v>333</v>
      </c>
      <c r="C269" s="172" t="s">
        <v>280</v>
      </c>
    </row>
    <row r="270" spans="1:11" ht="15.75" customHeight="1">
      <c r="A270" t="s">
        <v>93</v>
      </c>
      <c r="B270">
        <v>33301</v>
      </c>
      <c r="C270" t="s">
        <v>281</v>
      </c>
    </row>
    <row r="271" spans="1:11" ht="15.75" customHeight="1">
      <c r="A271" s="168"/>
      <c r="B271" s="168">
        <v>33302</v>
      </c>
      <c r="C271" s="168" t="s">
        <v>282</v>
      </c>
      <c r="D271" s="168"/>
      <c r="E271" s="168"/>
      <c r="F271" s="168"/>
      <c r="G271" s="168"/>
      <c r="H271" s="168"/>
      <c r="I271" s="168"/>
      <c r="J271" s="168"/>
      <c r="K271" s="168"/>
    </row>
    <row r="272" spans="1:11" ht="15.75" customHeight="1">
      <c r="A272" s="168"/>
      <c r="B272" s="168">
        <v>33303</v>
      </c>
      <c r="C272" s="168" t="s">
        <v>283</v>
      </c>
      <c r="D272" s="168"/>
      <c r="E272" s="168"/>
      <c r="F272" s="168"/>
      <c r="G272" s="168"/>
      <c r="H272" s="168"/>
      <c r="I272" s="168"/>
      <c r="J272" s="168"/>
      <c r="K272" s="168"/>
    </row>
    <row r="273" spans="1:11" ht="15.75" customHeight="1">
      <c r="A273" s="168"/>
      <c r="B273" s="168">
        <v>33304</v>
      </c>
      <c r="C273" s="168" t="s">
        <v>284</v>
      </c>
      <c r="D273" s="168"/>
      <c r="E273" s="168"/>
      <c r="F273" s="168"/>
      <c r="G273" s="168"/>
      <c r="H273" s="168"/>
      <c r="I273" s="168"/>
      <c r="J273" s="168"/>
      <c r="K273" s="168"/>
    </row>
    <row r="274" spans="1:11" ht="15.75" customHeight="1">
      <c r="A274" t="s">
        <v>91</v>
      </c>
      <c r="B274">
        <v>334</v>
      </c>
      <c r="C274" t="s">
        <v>285</v>
      </c>
    </row>
    <row r="275" spans="1:11" ht="15.75" customHeight="1">
      <c r="A275" t="s">
        <v>93</v>
      </c>
      <c r="B275">
        <v>33401</v>
      </c>
      <c r="C275" t="s">
        <v>286</v>
      </c>
    </row>
    <row r="276" spans="1:11" ht="15.75" customHeight="1">
      <c r="A276" t="s">
        <v>91</v>
      </c>
      <c r="B276">
        <v>335</v>
      </c>
      <c r="C276" t="s">
        <v>287</v>
      </c>
    </row>
    <row r="277" spans="1:11" ht="15.75" customHeight="1">
      <c r="A277" t="s">
        <v>93</v>
      </c>
      <c r="B277">
        <v>33501</v>
      </c>
      <c r="C277" t="s">
        <v>288</v>
      </c>
    </row>
    <row r="278" spans="1:11" ht="15.75" customHeight="1">
      <c r="A278" t="s">
        <v>91</v>
      </c>
      <c r="B278">
        <v>336</v>
      </c>
      <c r="C278" s="168" t="s">
        <v>289</v>
      </c>
    </row>
    <row r="279" spans="1:11" ht="15.75" customHeight="1">
      <c r="A279" t="s">
        <v>93</v>
      </c>
      <c r="B279">
        <v>33601</v>
      </c>
      <c r="C279" s="168" t="s">
        <v>290</v>
      </c>
    </row>
    <row r="280" spans="1:11" ht="15.75" customHeight="1">
      <c r="A280" t="s">
        <v>93</v>
      </c>
      <c r="B280">
        <v>33602</v>
      </c>
      <c r="C280" t="s">
        <v>291</v>
      </c>
    </row>
    <row r="281" spans="1:11" ht="15.75" customHeight="1">
      <c r="A281" s="168" t="s">
        <v>93</v>
      </c>
      <c r="B281" s="168">
        <v>33603</v>
      </c>
      <c r="C281" s="172" t="s">
        <v>292</v>
      </c>
      <c r="D281" s="168"/>
      <c r="E281" s="168"/>
      <c r="F281" s="168"/>
      <c r="G281" s="168"/>
      <c r="H281" s="168"/>
      <c r="I281" s="168"/>
      <c r="J281" s="168"/>
      <c r="K281" s="168"/>
    </row>
    <row r="282" spans="1:11" ht="15.75" customHeight="1">
      <c r="A282" s="168" t="s">
        <v>93</v>
      </c>
      <c r="B282" s="168">
        <v>33604</v>
      </c>
      <c r="C282" s="172" t="s">
        <v>293</v>
      </c>
      <c r="D282" s="168"/>
      <c r="E282" s="168"/>
      <c r="F282" s="168"/>
      <c r="G282" s="168"/>
      <c r="H282" s="168"/>
      <c r="I282" s="168"/>
      <c r="J282" s="168"/>
      <c r="K282" s="168"/>
    </row>
    <row r="283" spans="1:11" ht="15.75" customHeight="1">
      <c r="A283" s="168" t="s">
        <v>93</v>
      </c>
      <c r="B283" s="168">
        <v>33605</v>
      </c>
      <c r="C283" s="172" t="s">
        <v>294</v>
      </c>
      <c r="D283" s="168"/>
      <c r="E283" s="168"/>
      <c r="F283" s="168"/>
      <c r="G283" s="168"/>
      <c r="H283" s="168"/>
      <c r="I283" s="168"/>
      <c r="J283" s="168"/>
      <c r="K283" s="168"/>
    </row>
    <row r="284" spans="1:11" ht="15.75" customHeight="1">
      <c r="A284" s="168" t="s">
        <v>93</v>
      </c>
      <c r="B284" s="168">
        <v>33606</v>
      </c>
      <c r="C284" s="172" t="s">
        <v>295</v>
      </c>
      <c r="D284" s="168"/>
      <c r="E284" s="168"/>
      <c r="F284" s="168"/>
      <c r="G284" s="168"/>
      <c r="H284" s="168"/>
      <c r="I284" s="168"/>
      <c r="J284" s="168"/>
      <c r="K284" s="168"/>
    </row>
    <row r="285" spans="1:11" ht="15.75" customHeight="1">
      <c r="A285" t="s">
        <v>91</v>
      </c>
      <c r="B285">
        <v>337</v>
      </c>
      <c r="C285" t="s">
        <v>296</v>
      </c>
    </row>
    <row r="286" spans="1:11" ht="15.75" customHeight="1">
      <c r="A286" t="s">
        <v>93</v>
      </c>
      <c r="B286">
        <v>33701</v>
      </c>
      <c r="C286" t="s">
        <v>297</v>
      </c>
    </row>
    <row r="287" spans="1:11" ht="15.75" customHeight="1">
      <c r="A287" s="168" t="s">
        <v>93</v>
      </c>
      <c r="B287" s="168">
        <v>33702</v>
      </c>
      <c r="C287" s="172" t="s">
        <v>298</v>
      </c>
      <c r="D287" s="168"/>
      <c r="E287" s="168"/>
      <c r="F287" s="168"/>
      <c r="G287" s="168"/>
      <c r="H287" s="168"/>
      <c r="I287" s="168"/>
      <c r="J287" s="168"/>
      <c r="K287" s="168"/>
    </row>
    <row r="288" spans="1:11" ht="15.75" customHeight="1">
      <c r="A288" t="s">
        <v>91</v>
      </c>
      <c r="B288">
        <v>338</v>
      </c>
      <c r="C288" t="s">
        <v>299</v>
      </c>
    </row>
    <row r="289" spans="1:3" ht="15.75" customHeight="1">
      <c r="A289" t="s">
        <v>93</v>
      </c>
      <c r="B289">
        <v>33801</v>
      </c>
      <c r="C289" t="s">
        <v>299</v>
      </c>
    </row>
    <row r="290" spans="1:3" ht="15.75" customHeight="1">
      <c r="A290" t="s">
        <v>91</v>
      </c>
      <c r="B290">
        <v>339</v>
      </c>
      <c r="C290" t="s">
        <v>300</v>
      </c>
    </row>
    <row r="291" spans="1:3" ht="15.75" customHeight="1">
      <c r="A291" t="s">
        <v>93</v>
      </c>
      <c r="B291">
        <v>33901</v>
      </c>
      <c r="C291" t="s">
        <v>301</v>
      </c>
    </row>
    <row r="292" spans="1:3" ht="15.75" customHeight="1">
      <c r="A292" t="s">
        <v>89</v>
      </c>
      <c r="B292">
        <v>3400</v>
      </c>
      <c r="C292" t="s">
        <v>302</v>
      </c>
    </row>
    <row r="293" spans="1:3" ht="15.75" customHeight="1">
      <c r="A293" t="s">
        <v>91</v>
      </c>
      <c r="B293">
        <v>341</v>
      </c>
      <c r="C293" t="s">
        <v>302</v>
      </c>
    </row>
    <row r="294" spans="1:3" ht="15.75" customHeight="1">
      <c r="A294" t="s">
        <v>93</v>
      </c>
      <c r="B294">
        <v>34101</v>
      </c>
      <c r="C294" t="s">
        <v>302</v>
      </c>
    </row>
    <row r="295" spans="1:3" ht="15.75" customHeight="1">
      <c r="A295" t="s">
        <v>91</v>
      </c>
      <c r="B295">
        <v>342</v>
      </c>
      <c r="C295" t="s">
        <v>303</v>
      </c>
    </row>
    <row r="296" spans="1:3" ht="15.75" customHeight="1">
      <c r="A296" t="s">
        <v>93</v>
      </c>
      <c r="B296">
        <v>34201</v>
      </c>
      <c r="C296" t="s">
        <v>303</v>
      </c>
    </row>
    <row r="297" spans="1:3" ht="15.75" customHeight="1">
      <c r="A297" t="s">
        <v>91</v>
      </c>
      <c r="B297">
        <v>343</v>
      </c>
      <c r="C297" t="s">
        <v>304</v>
      </c>
    </row>
    <row r="298" spans="1:3" ht="15.75" customHeight="1">
      <c r="A298" t="s">
        <v>93</v>
      </c>
      <c r="B298">
        <v>34301</v>
      </c>
      <c r="C298" t="s">
        <v>305</v>
      </c>
    </row>
    <row r="299" spans="1:3" ht="15.75" customHeight="1">
      <c r="A299" t="s">
        <v>93</v>
      </c>
      <c r="B299">
        <v>34302</v>
      </c>
      <c r="C299" t="s">
        <v>306</v>
      </c>
    </row>
    <row r="300" spans="1:3" ht="15.75" customHeight="1">
      <c r="A300" t="s">
        <v>93</v>
      </c>
      <c r="B300">
        <v>34309</v>
      </c>
      <c r="C300" t="s">
        <v>307</v>
      </c>
    </row>
    <row r="301" spans="1:3" ht="15.75" customHeight="1">
      <c r="A301" t="s">
        <v>91</v>
      </c>
      <c r="B301">
        <v>344</v>
      </c>
      <c r="C301" t="s">
        <v>308</v>
      </c>
    </row>
    <row r="302" spans="1:3" ht="15.75" customHeight="1">
      <c r="A302" t="s">
        <v>93</v>
      </c>
      <c r="B302">
        <v>34401</v>
      </c>
      <c r="C302" t="s">
        <v>309</v>
      </c>
    </row>
    <row r="303" spans="1:3" ht="15.75" customHeight="1">
      <c r="A303" t="s">
        <v>91</v>
      </c>
      <c r="B303">
        <v>3450</v>
      </c>
      <c r="C303" t="s">
        <v>310</v>
      </c>
    </row>
    <row r="304" spans="1:3" ht="15.75" customHeight="1">
      <c r="A304" t="s">
        <v>93</v>
      </c>
      <c r="B304">
        <v>3451</v>
      </c>
      <c r="C304" t="s">
        <v>310</v>
      </c>
    </row>
    <row r="305" spans="1:3" ht="15.75" customHeight="1">
      <c r="A305" t="s">
        <v>91</v>
      </c>
      <c r="B305">
        <v>3460</v>
      </c>
      <c r="C305" t="s">
        <v>311</v>
      </c>
    </row>
    <row r="306" spans="1:3" ht="15.75" customHeight="1">
      <c r="A306" t="s">
        <v>93</v>
      </c>
      <c r="B306">
        <v>3461</v>
      </c>
      <c r="C306" t="s">
        <v>311</v>
      </c>
    </row>
    <row r="307" spans="1:3" ht="15.75" customHeight="1">
      <c r="A307" t="s">
        <v>91</v>
      </c>
      <c r="B307">
        <v>3470</v>
      </c>
      <c r="C307" t="s">
        <v>312</v>
      </c>
    </row>
    <row r="308" spans="1:3" ht="15.75" customHeight="1">
      <c r="A308" t="s">
        <v>93</v>
      </c>
      <c r="B308">
        <v>3471</v>
      </c>
      <c r="C308" t="s">
        <v>312</v>
      </c>
    </row>
    <row r="309" spans="1:3" ht="15.75" customHeight="1">
      <c r="A309" t="s">
        <v>91</v>
      </c>
      <c r="B309">
        <v>3480</v>
      </c>
      <c r="C309" t="s">
        <v>313</v>
      </c>
    </row>
    <row r="310" spans="1:3" ht="15.75" customHeight="1">
      <c r="A310" t="s">
        <v>93</v>
      </c>
      <c r="B310">
        <v>3481</v>
      </c>
      <c r="C310" t="s">
        <v>313</v>
      </c>
    </row>
    <row r="311" spans="1:3" ht="15.75" customHeight="1">
      <c r="A311" t="s">
        <v>91</v>
      </c>
      <c r="B311">
        <v>3490</v>
      </c>
      <c r="C311" t="s">
        <v>314</v>
      </c>
    </row>
    <row r="312" spans="1:3" ht="15.75" customHeight="1">
      <c r="A312" t="s">
        <v>93</v>
      </c>
      <c r="B312">
        <v>3491</v>
      </c>
      <c r="C312" t="s">
        <v>315</v>
      </c>
    </row>
    <row r="313" spans="1:3" ht="15.75" customHeight="1">
      <c r="A313" t="s">
        <v>93</v>
      </c>
      <c r="B313">
        <v>3499</v>
      </c>
      <c r="C313" t="s">
        <v>316</v>
      </c>
    </row>
    <row r="314" spans="1:3" ht="15.75" customHeight="1">
      <c r="A314" t="s">
        <v>89</v>
      </c>
      <c r="B314">
        <v>3500</v>
      </c>
      <c r="C314" t="s">
        <v>317</v>
      </c>
    </row>
    <row r="315" spans="1:3" ht="15.75" customHeight="1">
      <c r="A315" t="s">
        <v>91</v>
      </c>
      <c r="B315">
        <v>351</v>
      </c>
      <c r="C315" t="s">
        <v>318</v>
      </c>
    </row>
    <row r="316" spans="1:3" ht="15.75" customHeight="1">
      <c r="A316" t="s">
        <v>93</v>
      </c>
      <c r="B316">
        <v>35101</v>
      </c>
      <c r="C316" t="s">
        <v>318</v>
      </c>
    </row>
    <row r="317" spans="1:3" ht="15.75" customHeight="1">
      <c r="A317" t="s">
        <v>91</v>
      </c>
      <c r="B317">
        <v>352</v>
      </c>
      <c r="C317" t="s">
        <v>319</v>
      </c>
    </row>
    <row r="318" spans="1:3" ht="15.75" customHeight="1">
      <c r="A318" t="s">
        <v>93</v>
      </c>
      <c r="B318">
        <v>35201</v>
      </c>
      <c r="C318" t="s">
        <v>319</v>
      </c>
    </row>
    <row r="319" spans="1:3" ht="15.75" customHeight="1">
      <c r="A319" t="s">
        <v>91</v>
      </c>
      <c r="B319">
        <v>353</v>
      </c>
      <c r="C319" s="172" t="s">
        <v>320</v>
      </c>
    </row>
    <row r="320" spans="1:3" ht="15.75" customHeight="1">
      <c r="A320" t="s">
        <v>93</v>
      </c>
      <c r="B320">
        <v>35301</v>
      </c>
      <c r="C320" t="s">
        <v>321</v>
      </c>
    </row>
    <row r="321" spans="1:11" ht="15.75" customHeight="1">
      <c r="A321" t="s">
        <v>91</v>
      </c>
      <c r="B321">
        <v>354</v>
      </c>
      <c r="C321" t="s">
        <v>322</v>
      </c>
    </row>
    <row r="322" spans="1:11" ht="15.75" customHeight="1">
      <c r="A322" t="s">
        <v>93</v>
      </c>
      <c r="B322">
        <v>35401</v>
      </c>
      <c r="C322" t="s">
        <v>322</v>
      </c>
    </row>
    <row r="323" spans="1:11" ht="15.75" customHeight="1">
      <c r="A323" t="s">
        <v>91</v>
      </c>
      <c r="B323">
        <v>355</v>
      </c>
      <c r="C323" t="s">
        <v>323</v>
      </c>
    </row>
    <row r="324" spans="1:11" ht="15.75" customHeight="1">
      <c r="A324" t="s">
        <v>93</v>
      </c>
      <c r="B324">
        <v>35501</v>
      </c>
      <c r="C324" t="s">
        <v>324</v>
      </c>
    </row>
    <row r="325" spans="1:11" ht="15.75" customHeight="1">
      <c r="A325" t="s">
        <v>93</v>
      </c>
      <c r="B325">
        <v>35502</v>
      </c>
      <c r="C325" t="s">
        <v>325</v>
      </c>
    </row>
    <row r="326" spans="1:11" ht="15.75" customHeight="1">
      <c r="A326" t="s">
        <v>93</v>
      </c>
      <c r="B326">
        <v>35503</v>
      </c>
      <c r="C326" t="s">
        <v>326</v>
      </c>
    </row>
    <row r="327" spans="1:11" ht="15.75" customHeight="1">
      <c r="A327" t="s">
        <v>91</v>
      </c>
      <c r="B327">
        <v>356</v>
      </c>
      <c r="C327" t="s">
        <v>327</v>
      </c>
    </row>
    <row r="328" spans="1:11" ht="15.75" customHeight="1">
      <c r="A328" t="s">
        <v>93</v>
      </c>
      <c r="B328">
        <v>35601</v>
      </c>
      <c r="C328" t="s">
        <v>327</v>
      </c>
    </row>
    <row r="329" spans="1:11" ht="15.75" customHeight="1">
      <c r="A329" t="s">
        <v>91</v>
      </c>
      <c r="B329">
        <v>357</v>
      </c>
      <c r="C329" s="172" t="s">
        <v>328</v>
      </c>
    </row>
    <row r="330" spans="1:11" ht="15.75" customHeight="1">
      <c r="A330" t="s">
        <v>93</v>
      </c>
      <c r="B330">
        <v>35701</v>
      </c>
      <c r="C330" t="s">
        <v>329</v>
      </c>
    </row>
    <row r="331" spans="1:11" ht="15.75" customHeight="1">
      <c r="A331" s="168" t="s">
        <v>93</v>
      </c>
      <c r="B331" s="168">
        <v>35702</v>
      </c>
      <c r="C331" s="172" t="s">
        <v>330</v>
      </c>
      <c r="D331" s="168"/>
      <c r="E331" s="168"/>
      <c r="F331" s="168"/>
      <c r="G331" s="168"/>
      <c r="H331" s="168"/>
      <c r="I331" s="168"/>
      <c r="J331" s="168"/>
      <c r="K331" s="168"/>
    </row>
    <row r="332" spans="1:11" ht="15.75" customHeight="1">
      <c r="A332" t="s">
        <v>91</v>
      </c>
      <c r="B332">
        <v>358</v>
      </c>
      <c r="C332" t="s">
        <v>331</v>
      </c>
    </row>
    <row r="333" spans="1:11" ht="15.75" customHeight="1">
      <c r="A333" t="s">
        <v>93</v>
      </c>
      <c r="B333">
        <v>35801</v>
      </c>
      <c r="C333" t="s">
        <v>331</v>
      </c>
    </row>
    <row r="334" spans="1:11" ht="15.75" customHeight="1">
      <c r="A334" t="s">
        <v>91</v>
      </c>
      <c r="B334">
        <v>359</v>
      </c>
      <c r="C334" t="s">
        <v>332</v>
      </c>
    </row>
    <row r="335" spans="1:11" ht="15.75" customHeight="1">
      <c r="A335" t="s">
        <v>93</v>
      </c>
      <c r="B335">
        <v>35901</v>
      </c>
      <c r="C335" t="s">
        <v>332</v>
      </c>
    </row>
    <row r="336" spans="1:11" ht="15.75" customHeight="1">
      <c r="A336" t="s">
        <v>89</v>
      </c>
      <c r="B336">
        <v>3600</v>
      </c>
      <c r="C336" t="s">
        <v>333</v>
      </c>
    </row>
    <row r="337" spans="1:3" ht="15.75" customHeight="1">
      <c r="A337" t="s">
        <v>91</v>
      </c>
      <c r="B337">
        <v>361</v>
      </c>
      <c r="C337" t="s">
        <v>334</v>
      </c>
    </row>
    <row r="338" spans="1:3" ht="15.75" customHeight="1">
      <c r="A338" t="s">
        <v>93</v>
      </c>
      <c r="B338">
        <v>36101</v>
      </c>
      <c r="C338" t="s">
        <v>334</v>
      </c>
    </row>
    <row r="339" spans="1:3" ht="15.75" customHeight="1">
      <c r="A339" t="s">
        <v>91</v>
      </c>
      <c r="B339">
        <v>362</v>
      </c>
      <c r="C339" s="172" t="s">
        <v>335</v>
      </c>
    </row>
    <row r="340" spans="1:3" ht="15.75" customHeight="1">
      <c r="A340" t="s">
        <v>93</v>
      </c>
      <c r="B340">
        <v>36201</v>
      </c>
      <c r="C340" s="172" t="s">
        <v>336</v>
      </c>
    </row>
    <row r="341" spans="1:3" ht="15.75" customHeight="1">
      <c r="A341" t="s">
        <v>91</v>
      </c>
      <c r="B341">
        <v>363</v>
      </c>
      <c r="C341" t="s">
        <v>337</v>
      </c>
    </row>
    <row r="342" spans="1:3" ht="15.75" customHeight="1">
      <c r="A342" t="s">
        <v>93</v>
      </c>
      <c r="B342">
        <v>36301</v>
      </c>
      <c r="C342" t="s">
        <v>337</v>
      </c>
    </row>
    <row r="343" spans="1:3" ht="15.75" customHeight="1">
      <c r="A343" t="s">
        <v>91</v>
      </c>
      <c r="B343">
        <v>364</v>
      </c>
      <c r="C343" t="s">
        <v>338</v>
      </c>
    </row>
    <row r="344" spans="1:3" ht="15.75" customHeight="1">
      <c r="A344" t="s">
        <v>93</v>
      </c>
      <c r="B344">
        <v>36401</v>
      </c>
      <c r="C344" t="s">
        <v>338</v>
      </c>
    </row>
    <row r="345" spans="1:3" ht="15.75" customHeight="1">
      <c r="A345" t="s">
        <v>91</v>
      </c>
      <c r="B345">
        <v>3650</v>
      </c>
      <c r="C345" t="s">
        <v>339</v>
      </c>
    </row>
    <row r="346" spans="1:3" ht="15.75" customHeight="1">
      <c r="A346" t="s">
        <v>93</v>
      </c>
      <c r="B346">
        <v>36501</v>
      </c>
      <c r="C346" t="s">
        <v>340</v>
      </c>
    </row>
    <row r="347" spans="1:3" ht="15.75" customHeight="1">
      <c r="A347" t="s">
        <v>91</v>
      </c>
      <c r="B347">
        <v>366</v>
      </c>
      <c r="C347" t="s">
        <v>341</v>
      </c>
    </row>
    <row r="348" spans="1:3" ht="15.75" customHeight="1">
      <c r="A348" t="s">
        <v>93</v>
      </c>
      <c r="B348">
        <v>36601</v>
      </c>
      <c r="C348" t="s">
        <v>341</v>
      </c>
    </row>
    <row r="349" spans="1:3" ht="15.75" customHeight="1">
      <c r="A349" t="s">
        <v>91</v>
      </c>
      <c r="B349">
        <v>369</v>
      </c>
      <c r="C349" t="s">
        <v>342</v>
      </c>
    </row>
    <row r="350" spans="1:3" ht="15.75" customHeight="1">
      <c r="A350" t="s">
        <v>93</v>
      </c>
      <c r="B350">
        <v>3691</v>
      </c>
      <c r="C350" t="s">
        <v>342</v>
      </c>
    </row>
    <row r="351" spans="1:3" ht="15.75" customHeight="1">
      <c r="A351" t="s">
        <v>89</v>
      </c>
      <c r="B351">
        <v>3700</v>
      </c>
      <c r="C351" t="s">
        <v>343</v>
      </c>
    </row>
    <row r="352" spans="1:3" ht="15.75" customHeight="1">
      <c r="A352" t="s">
        <v>91</v>
      </c>
      <c r="B352">
        <v>371</v>
      </c>
      <c r="C352" t="s">
        <v>344</v>
      </c>
    </row>
    <row r="353" spans="1:3" ht="15.75" customHeight="1">
      <c r="A353" t="s">
        <v>93</v>
      </c>
      <c r="B353">
        <v>3711</v>
      </c>
      <c r="C353" t="s">
        <v>345</v>
      </c>
    </row>
    <row r="354" spans="1:3" ht="15.75" customHeight="1">
      <c r="A354" t="s">
        <v>93</v>
      </c>
      <c r="B354">
        <v>37102</v>
      </c>
      <c r="C354" t="s">
        <v>346</v>
      </c>
    </row>
    <row r="355" spans="1:3" ht="15.75" customHeight="1">
      <c r="A355" t="s">
        <v>91</v>
      </c>
      <c r="B355">
        <v>372</v>
      </c>
      <c r="C355" t="s">
        <v>347</v>
      </c>
    </row>
    <row r="356" spans="1:3" ht="15.75" customHeight="1">
      <c r="A356" t="s">
        <v>93</v>
      </c>
      <c r="B356">
        <v>37201</v>
      </c>
      <c r="C356" t="s">
        <v>348</v>
      </c>
    </row>
    <row r="357" spans="1:3" ht="15.75" customHeight="1">
      <c r="A357" t="s">
        <v>93</v>
      </c>
      <c r="B357">
        <v>37202</v>
      </c>
      <c r="C357" t="s">
        <v>349</v>
      </c>
    </row>
    <row r="358" spans="1:3" ht="15.75" customHeight="1">
      <c r="A358" t="s">
        <v>93</v>
      </c>
      <c r="B358">
        <v>37203</v>
      </c>
      <c r="C358" t="s">
        <v>350</v>
      </c>
    </row>
    <row r="359" spans="1:3" ht="15.75" customHeight="1">
      <c r="A359" t="s">
        <v>93</v>
      </c>
      <c r="B359">
        <v>37204</v>
      </c>
      <c r="C359" t="s">
        <v>351</v>
      </c>
    </row>
    <row r="360" spans="1:3" ht="15.75" customHeight="1">
      <c r="A360" t="s">
        <v>91</v>
      </c>
      <c r="B360">
        <v>373</v>
      </c>
      <c r="C360" t="s">
        <v>352</v>
      </c>
    </row>
    <row r="361" spans="1:3" ht="15.75" customHeight="1">
      <c r="A361" t="s">
        <v>93</v>
      </c>
      <c r="B361">
        <v>37301</v>
      </c>
      <c r="C361" t="s">
        <v>353</v>
      </c>
    </row>
    <row r="362" spans="1:3" ht="15.75" customHeight="1">
      <c r="A362" t="s">
        <v>93</v>
      </c>
      <c r="B362">
        <v>37302</v>
      </c>
      <c r="C362" t="s">
        <v>354</v>
      </c>
    </row>
    <row r="363" spans="1:3" ht="15.75" customHeight="1">
      <c r="A363" t="s">
        <v>91</v>
      </c>
      <c r="B363">
        <v>374</v>
      </c>
      <c r="C363" t="s">
        <v>355</v>
      </c>
    </row>
    <row r="364" spans="1:3" ht="15.75" customHeight="1">
      <c r="A364" t="s">
        <v>93</v>
      </c>
      <c r="B364">
        <v>37401</v>
      </c>
      <c r="C364" t="s">
        <v>355</v>
      </c>
    </row>
    <row r="365" spans="1:3" ht="15.75" customHeight="1">
      <c r="A365" t="s">
        <v>91</v>
      </c>
      <c r="B365">
        <v>375</v>
      </c>
      <c r="C365" t="s">
        <v>356</v>
      </c>
    </row>
    <row r="366" spans="1:3" ht="15.75" customHeight="1">
      <c r="A366" t="s">
        <v>93</v>
      </c>
      <c r="B366">
        <v>37501</v>
      </c>
      <c r="C366" t="s">
        <v>357</v>
      </c>
    </row>
    <row r="367" spans="1:3" ht="15.75" customHeight="1">
      <c r="A367" t="s">
        <v>91</v>
      </c>
      <c r="B367">
        <v>376</v>
      </c>
      <c r="C367" t="s">
        <v>358</v>
      </c>
    </row>
    <row r="368" spans="1:3" ht="15.75" customHeight="1">
      <c r="A368" t="s">
        <v>93</v>
      </c>
      <c r="B368">
        <v>37601</v>
      </c>
      <c r="C368" t="s">
        <v>358</v>
      </c>
    </row>
    <row r="369" spans="1:3" ht="15.75" customHeight="1">
      <c r="A369" t="s">
        <v>91</v>
      </c>
      <c r="B369">
        <v>377</v>
      </c>
      <c r="C369" t="s">
        <v>359</v>
      </c>
    </row>
    <row r="370" spans="1:3" ht="15.75" customHeight="1">
      <c r="A370" t="s">
        <v>93</v>
      </c>
      <c r="B370">
        <v>37701</v>
      </c>
      <c r="C370" t="s">
        <v>360</v>
      </c>
    </row>
    <row r="371" spans="1:3" ht="15.75" customHeight="1">
      <c r="A371" t="s">
        <v>91</v>
      </c>
      <c r="B371">
        <v>378</v>
      </c>
      <c r="C371" t="s">
        <v>361</v>
      </c>
    </row>
    <row r="372" spans="1:3" ht="15.75" customHeight="1">
      <c r="A372" t="s">
        <v>93</v>
      </c>
      <c r="B372">
        <v>37801</v>
      </c>
      <c r="C372" t="s">
        <v>361</v>
      </c>
    </row>
    <row r="373" spans="1:3" ht="15.75" customHeight="1">
      <c r="A373" t="s">
        <v>91</v>
      </c>
      <c r="B373">
        <v>379</v>
      </c>
      <c r="C373" t="s">
        <v>362</v>
      </c>
    </row>
    <row r="374" spans="1:3" ht="15.75" customHeight="1">
      <c r="A374" t="s">
        <v>93</v>
      </c>
      <c r="B374">
        <v>37901</v>
      </c>
      <c r="C374" t="s">
        <v>362</v>
      </c>
    </row>
    <row r="375" spans="1:3" ht="15.75" customHeight="1">
      <c r="A375" t="s">
        <v>89</v>
      </c>
      <c r="B375">
        <v>3800</v>
      </c>
      <c r="C375" t="s">
        <v>363</v>
      </c>
    </row>
    <row r="376" spans="1:3" ht="15.75" customHeight="1">
      <c r="A376" t="s">
        <v>91</v>
      </c>
      <c r="B376">
        <v>381</v>
      </c>
      <c r="C376" t="s">
        <v>364</v>
      </c>
    </row>
    <row r="377" spans="1:3" ht="15.75" customHeight="1">
      <c r="A377" t="s">
        <v>93</v>
      </c>
      <c r="B377">
        <v>38101</v>
      </c>
      <c r="C377" t="s">
        <v>364</v>
      </c>
    </row>
    <row r="378" spans="1:3" ht="15.75" customHeight="1">
      <c r="A378" t="s">
        <v>91</v>
      </c>
      <c r="B378">
        <v>382</v>
      </c>
      <c r="C378" t="s">
        <v>365</v>
      </c>
    </row>
    <row r="379" spans="1:3" ht="15.75" customHeight="1">
      <c r="A379" t="s">
        <v>93</v>
      </c>
      <c r="B379">
        <v>38201</v>
      </c>
      <c r="C379" t="s">
        <v>366</v>
      </c>
    </row>
    <row r="380" spans="1:3" ht="15.75" customHeight="1">
      <c r="A380" t="s">
        <v>93</v>
      </c>
      <c r="B380">
        <v>38202</v>
      </c>
      <c r="C380" t="s">
        <v>367</v>
      </c>
    </row>
    <row r="381" spans="1:3" ht="15.75" customHeight="1">
      <c r="A381" t="s">
        <v>93</v>
      </c>
      <c r="B381">
        <v>38203</v>
      </c>
      <c r="C381" t="s">
        <v>368</v>
      </c>
    </row>
    <row r="382" spans="1:3" ht="15.75" customHeight="1">
      <c r="A382" t="s">
        <v>91</v>
      </c>
      <c r="B382">
        <v>383</v>
      </c>
      <c r="C382" t="s">
        <v>369</v>
      </c>
    </row>
    <row r="383" spans="1:3" ht="15.75" customHeight="1">
      <c r="A383" t="s">
        <v>93</v>
      </c>
      <c r="B383">
        <v>38301</v>
      </c>
      <c r="C383" t="s">
        <v>370</v>
      </c>
    </row>
    <row r="384" spans="1:3" ht="15.75" customHeight="1">
      <c r="A384" t="s">
        <v>93</v>
      </c>
      <c r="B384">
        <v>38302</v>
      </c>
      <c r="C384" t="s">
        <v>371</v>
      </c>
    </row>
    <row r="385" spans="1:3" ht="15.75" customHeight="1">
      <c r="A385" t="s">
        <v>91</v>
      </c>
      <c r="B385">
        <v>384</v>
      </c>
      <c r="C385" t="s">
        <v>372</v>
      </c>
    </row>
    <row r="386" spans="1:3" ht="15.75" customHeight="1">
      <c r="A386" t="s">
        <v>93</v>
      </c>
      <c r="B386">
        <v>38401</v>
      </c>
      <c r="C386" t="s">
        <v>372</v>
      </c>
    </row>
    <row r="387" spans="1:3" ht="15.75" customHeight="1">
      <c r="A387" t="s">
        <v>91</v>
      </c>
      <c r="B387">
        <v>385</v>
      </c>
      <c r="C387" t="s">
        <v>373</v>
      </c>
    </row>
    <row r="388" spans="1:3" ht="15.75" customHeight="1">
      <c r="A388" t="s">
        <v>93</v>
      </c>
      <c r="B388">
        <v>38501</v>
      </c>
      <c r="C388" t="s">
        <v>373</v>
      </c>
    </row>
    <row r="389" spans="1:3" ht="15.75" customHeight="1">
      <c r="A389" t="s">
        <v>89</v>
      </c>
      <c r="B389">
        <v>3900</v>
      </c>
      <c r="C389" t="s">
        <v>374</v>
      </c>
    </row>
    <row r="390" spans="1:3" ht="15.75" customHeight="1">
      <c r="A390" t="s">
        <v>91</v>
      </c>
      <c r="B390">
        <v>391</v>
      </c>
      <c r="C390" t="s">
        <v>375</v>
      </c>
    </row>
    <row r="391" spans="1:3" ht="15.75" customHeight="1">
      <c r="A391" t="s">
        <v>93</v>
      </c>
      <c r="B391">
        <v>39101</v>
      </c>
      <c r="C391" t="s">
        <v>376</v>
      </c>
    </row>
    <row r="392" spans="1:3" ht="15.75" customHeight="1">
      <c r="A392" t="s">
        <v>91</v>
      </c>
      <c r="B392">
        <v>392</v>
      </c>
      <c r="C392" t="s">
        <v>377</v>
      </c>
    </row>
    <row r="393" spans="1:3" ht="15.75" customHeight="1">
      <c r="A393" t="s">
        <v>93</v>
      </c>
      <c r="B393">
        <v>39201</v>
      </c>
      <c r="C393" t="s">
        <v>377</v>
      </c>
    </row>
    <row r="394" spans="1:3" ht="15.75" customHeight="1">
      <c r="A394" t="s">
        <v>91</v>
      </c>
      <c r="B394">
        <v>393</v>
      </c>
      <c r="C394" t="s">
        <v>378</v>
      </c>
    </row>
    <row r="395" spans="1:3" ht="15.75" customHeight="1">
      <c r="A395" t="s">
        <v>93</v>
      </c>
      <c r="B395">
        <v>39301</v>
      </c>
      <c r="C395" t="s">
        <v>378</v>
      </c>
    </row>
    <row r="396" spans="1:3" ht="15.75" customHeight="1">
      <c r="A396" t="s">
        <v>91</v>
      </c>
      <c r="B396">
        <v>394</v>
      </c>
      <c r="C396" t="s">
        <v>379</v>
      </c>
    </row>
    <row r="397" spans="1:3" ht="15.75" customHeight="1">
      <c r="A397" t="s">
        <v>93</v>
      </c>
      <c r="B397">
        <v>39401</v>
      </c>
      <c r="C397" t="s">
        <v>379</v>
      </c>
    </row>
    <row r="398" spans="1:3" ht="15.75" customHeight="1">
      <c r="A398" t="s">
        <v>91</v>
      </c>
      <c r="B398">
        <v>395</v>
      </c>
      <c r="C398" t="s">
        <v>380</v>
      </c>
    </row>
    <row r="399" spans="1:3" ht="15.75" customHeight="1">
      <c r="A399" t="s">
        <v>93</v>
      </c>
      <c r="B399">
        <v>39501</v>
      </c>
      <c r="C399" t="s">
        <v>381</v>
      </c>
    </row>
    <row r="400" spans="1:3" ht="15.75" customHeight="1">
      <c r="A400" t="s">
        <v>91</v>
      </c>
      <c r="B400">
        <v>396</v>
      </c>
      <c r="C400" t="s">
        <v>382</v>
      </c>
    </row>
    <row r="401" spans="1:11" ht="15.75" customHeight="1">
      <c r="A401" t="s">
        <v>93</v>
      </c>
      <c r="B401">
        <v>39601</v>
      </c>
      <c r="C401" t="s">
        <v>383</v>
      </c>
    </row>
    <row r="402" spans="1:11" ht="15.75" customHeight="1">
      <c r="A402" t="s">
        <v>93</v>
      </c>
      <c r="B402">
        <v>39609</v>
      </c>
      <c r="C402" t="s">
        <v>384</v>
      </c>
    </row>
    <row r="403" spans="1:11" ht="15.75" customHeight="1">
      <c r="A403" t="s">
        <v>91</v>
      </c>
      <c r="B403">
        <v>397</v>
      </c>
      <c r="C403" t="s">
        <v>385</v>
      </c>
    </row>
    <row r="404" spans="1:11" ht="15.75" customHeight="1">
      <c r="A404" t="s">
        <v>93</v>
      </c>
      <c r="B404">
        <v>39701</v>
      </c>
      <c r="C404" t="s">
        <v>385</v>
      </c>
    </row>
    <row r="405" spans="1:11" ht="15.75" customHeight="1">
      <c r="A405" t="s">
        <v>91</v>
      </c>
      <c r="B405">
        <v>398</v>
      </c>
      <c r="C405" t="s">
        <v>169</v>
      </c>
    </row>
    <row r="406" spans="1:11" ht="15.75" customHeight="1">
      <c r="A406" t="s">
        <v>93</v>
      </c>
      <c r="B406">
        <v>39801</v>
      </c>
      <c r="C406" t="s">
        <v>170</v>
      </c>
    </row>
    <row r="407" spans="1:11" ht="15.75" customHeight="1">
      <c r="A407" t="s">
        <v>93</v>
      </c>
      <c r="B407">
        <v>39802</v>
      </c>
      <c r="C407" t="s">
        <v>386</v>
      </c>
    </row>
    <row r="408" spans="1:11" ht="15.75" customHeight="1">
      <c r="A408" t="s">
        <v>91</v>
      </c>
      <c r="B408">
        <v>399</v>
      </c>
      <c r="C408" t="s">
        <v>374</v>
      </c>
    </row>
    <row r="409" spans="1:11" ht="15.75" customHeight="1">
      <c r="A409" t="s">
        <v>93</v>
      </c>
      <c r="B409">
        <v>39901</v>
      </c>
      <c r="C409" t="s">
        <v>387</v>
      </c>
    </row>
    <row r="410" spans="1:11" ht="15.75" customHeight="1">
      <c r="A410" t="s">
        <v>93</v>
      </c>
      <c r="B410">
        <v>39902</v>
      </c>
      <c r="C410" t="s">
        <v>388</v>
      </c>
    </row>
    <row r="411" spans="1:11" ht="15.75" customHeight="1">
      <c r="A411" t="s">
        <v>93</v>
      </c>
      <c r="B411">
        <v>39903</v>
      </c>
    </row>
    <row r="412" spans="1:11" ht="15.75" customHeight="1">
      <c r="A412" t="s">
        <v>93</v>
      </c>
      <c r="B412" s="168">
        <v>39904</v>
      </c>
      <c r="C412" t="s">
        <v>389</v>
      </c>
    </row>
    <row r="413" spans="1:11" ht="15.75" customHeight="1">
      <c r="A413" s="168" t="s">
        <v>93</v>
      </c>
      <c r="B413" s="168">
        <v>39905</v>
      </c>
      <c r="C413" s="168" t="s">
        <v>390</v>
      </c>
      <c r="D413" s="168"/>
      <c r="E413" s="168"/>
      <c r="F413" s="168"/>
      <c r="G413" s="168"/>
      <c r="H413" s="168"/>
      <c r="I413" s="168"/>
      <c r="J413" s="168"/>
      <c r="K413" s="168"/>
    </row>
    <row r="414" spans="1:11" ht="15.75" customHeight="1">
      <c r="A414" s="168" t="s">
        <v>93</v>
      </c>
      <c r="B414" s="168">
        <v>39906</v>
      </c>
      <c r="C414" s="172" t="s">
        <v>391</v>
      </c>
      <c r="D414" s="168"/>
      <c r="E414" s="168"/>
      <c r="F414" s="168"/>
      <c r="G414" s="168"/>
      <c r="H414" s="168"/>
      <c r="I414" s="168"/>
      <c r="J414" s="168"/>
      <c r="K414" s="168"/>
    </row>
    <row r="415" spans="1:11" ht="15.75" customHeight="1">
      <c r="A415" s="168" t="s">
        <v>93</v>
      </c>
      <c r="B415" s="168">
        <v>39907</v>
      </c>
      <c r="C415" s="168" t="s">
        <v>392</v>
      </c>
      <c r="D415" s="168"/>
      <c r="E415" s="168"/>
      <c r="F415" s="168"/>
      <c r="G415" s="168"/>
      <c r="H415" s="168"/>
      <c r="I415" s="168"/>
      <c r="J415" s="168"/>
      <c r="K415" s="168"/>
    </row>
    <row r="416" spans="1:11" ht="15.75" customHeight="1">
      <c r="A416" s="168" t="s">
        <v>93</v>
      </c>
      <c r="B416" s="168">
        <v>39908</v>
      </c>
      <c r="C416" s="168" t="s">
        <v>393</v>
      </c>
      <c r="D416" s="168"/>
      <c r="E416" s="168"/>
      <c r="F416" s="168"/>
      <c r="G416" s="168"/>
      <c r="H416" s="168"/>
      <c r="I416" s="168"/>
      <c r="J416" s="168"/>
      <c r="K416" s="168"/>
    </row>
    <row r="417" spans="1:11" ht="15.75" customHeight="1">
      <c r="A417" s="168" t="s">
        <v>93</v>
      </c>
      <c r="B417" s="168">
        <v>39909</v>
      </c>
      <c r="C417" s="168" t="s">
        <v>394</v>
      </c>
      <c r="D417" s="168"/>
      <c r="E417" s="168"/>
      <c r="F417" s="168"/>
      <c r="G417" s="168"/>
      <c r="H417" s="168"/>
      <c r="I417" s="168"/>
      <c r="J417" s="168"/>
      <c r="K417" s="168"/>
    </row>
    <row r="418" spans="1:11" ht="15.75" customHeight="1">
      <c r="A418" t="s">
        <v>93</v>
      </c>
      <c r="B418" s="168">
        <v>39910</v>
      </c>
      <c r="C418" t="s">
        <v>395</v>
      </c>
    </row>
    <row r="419" spans="1:11" ht="15.75" customHeight="1">
      <c r="A419" t="s">
        <v>87</v>
      </c>
      <c r="B419">
        <v>4000</v>
      </c>
      <c r="C419" t="s">
        <v>396</v>
      </c>
    </row>
    <row r="420" spans="1:11" ht="15.75" customHeight="1">
      <c r="A420" t="s">
        <v>89</v>
      </c>
      <c r="B420">
        <v>4100</v>
      </c>
      <c r="C420" t="s">
        <v>397</v>
      </c>
    </row>
    <row r="421" spans="1:11" ht="15.75" customHeight="1">
      <c r="A421" t="s">
        <v>91</v>
      </c>
      <c r="B421">
        <v>411</v>
      </c>
      <c r="C421" t="s">
        <v>398</v>
      </c>
    </row>
    <row r="422" spans="1:11" ht="15.75" customHeight="1">
      <c r="A422" t="s">
        <v>93</v>
      </c>
      <c r="B422">
        <v>41101</v>
      </c>
      <c r="C422" t="s">
        <v>399</v>
      </c>
    </row>
    <row r="423" spans="1:11" ht="15.75" customHeight="1">
      <c r="A423" t="s">
        <v>91</v>
      </c>
      <c r="B423">
        <v>412</v>
      </c>
      <c r="C423" t="s">
        <v>400</v>
      </c>
    </row>
    <row r="424" spans="1:11" ht="15.75" customHeight="1">
      <c r="A424" t="s">
        <v>93</v>
      </c>
      <c r="B424">
        <v>41201</v>
      </c>
      <c r="C424" t="s">
        <v>401</v>
      </c>
    </row>
    <row r="425" spans="1:11" ht="15.75" customHeight="1">
      <c r="A425" t="s">
        <v>91</v>
      </c>
      <c r="B425">
        <v>413</v>
      </c>
      <c r="C425" t="s">
        <v>402</v>
      </c>
    </row>
    <row r="426" spans="1:11" ht="15.75" customHeight="1">
      <c r="A426" t="s">
        <v>93</v>
      </c>
      <c r="B426">
        <v>41301</v>
      </c>
      <c r="C426" t="s">
        <v>403</v>
      </c>
    </row>
    <row r="427" spans="1:11" ht="15.75" customHeight="1">
      <c r="A427" t="s">
        <v>91</v>
      </c>
      <c r="B427">
        <v>414</v>
      </c>
      <c r="C427" t="s">
        <v>404</v>
      </c>
    </row>
    <row r="428" spans="1:11" ht="15.75" customHeight="1">
      <c r="A428" t="s">
        <v>93</v>
      </c>
      <c r="B428">
        <v>41401</v>
      </c>
      <c r="C428" t="s">
        <v>405</v>
      </c>
    </row>
    <row r="429" spans="1:11" ht="15.75" customHeight="1">
      <c r="A429" t="s">
        <v>91</v>
      </c>
      <c r="B429">
        <v>415</v>
      </c>
      <c r="C429" t="s">
        <v>406</v>
      </c>
    </row>
    <row r="430" spans="1:11" ht="15.75" customHeight="1">
      <c r="A430" t="s">
        <v>93</v>
      </c>
      <c r="B430">
        <v>41501</v>
      </c>
      <c r="C430" t="s">
        <v>407</v>
      </c>
    </row>
    <row r="431" spans="1:11" ht="15.75" customHeight="1">
      <c r="A431" t="s">
        <v>93</v>
      </c>
      <c r="B431">
        <v>41502</v>
      </c>
      <c r="C431" t="s">
        <v>408</v>
      </c>
    </row>
    <row r="432" spans="1:11" ht="15.75" customHeight="1">
      <c r="A432" t="s">
        <v>91</v>
      </c>
      <c r="B432">
        <v>416</v>
      </c>
      <c r="C432" t="s">
        <v>409</v>
      </c>
    </row>
    <row r="433" spans="1:3" ht="15.75" customHeight="1">
      <c r="A433" t="s">
        <v>93</v>
      </c>
      <c r="B433">
        <v>41601</v>
      </c>
      <c r="C433" t="s">
        <v>410</v>
      </c>
    </row>
    <row r="434" spans="1:3" ht="15.75" customHeight="1">
      <c r="A434" t="s">
        <v>93</v>
      </c>
      <c r="B434">
        <v>41602</v>
      </c>
      <c r="C434" t="s">
        <v>411</v>
      </c>
    </row>
    <row r="435" spans="1:3" ht="15.75" customHeight="1">
      <c r="A435" t="s">
        <v>91</v>
      </c>
      <c r="B435">
        <v>417</v>
      </c>
      <c r="C435" t="s">
        <v>412</v>
      </c>
    </row>
    <row r="436" spans="1:3" ht="15.75" customHeight="1">
      <c r="A436" t="s">
        <v>93</v>
      </c>
      <c r="B436">
        <v>41701</v>
      </c>
      <c r="C436" t="s">
        <v>413</v>
      </c>
    </row>
    <row r="437" spans="1:3" ht="15.75" customHeight="1">
      <c r="A437" t="s">
        <v>93</v>
      </c>
      <c r="B437">
        <v>41702</v>
      </c>
      <c r="C437" t="s">
        <v>414</v>
      </c>
    </row>
    <row r="438" spans="1:3" ht="15.75" customHeight="1">
      <c r="A438" t="s">
        <v>91</v>
      </c>
      <c r="B438">
        <v>418</v>
      </c>
      <c r="C438" t="s">
        <v>415</v>
      </c>
    </row>
    <row r="439" spans="1:3" ht="15.75" customHeight="1">
      <c r="A439" t="s">
        <v>93</v>
      </c>
      <c r="B439">
        <v>41801</v>
      </c>
      <c r="C439" t="s">
        <v>416</v>
      </c>
    </row>
    <row r="440" spans="1:3" ht="15.75" customHeight="1">
      <c r="A440" t="s">
        <v>93</v>
      </c>
      <c r="B440">
        <v>41802</v>
      </c>
      <c r="C440" t="s">
        <v>417</v>
      </c>
    </row>
    <row r="441" spans="1:3" ht="15.75" customHeight="1">
      <c r="A441" t="s">
        <v>91</v>
      </c>
      <c r="B441">
        <v>419</v>
      </c>
      <c r="C441" t="s">
        <v>418</v>
      </c>
    </row>
    <row r="442" spans="1:3" ht="15.75" customHeight="1">
      <c r="A442" t="s">
        <v>93</v>
      </c>
      <c r="B442">
        <v>41901</v>
      </c>
      <c r="C442" t="s">
        <v>419</v>
      </c>
    </row>
    <row r="443" spans="1:3" ht="15.75" customHeight="1">
      <c r="A443" t="s">
        <v>93</v>
      </c>
      <c r="B443">
        <v>41902</v>
      </c>
      <c r="C443" t="s">
        <v>420</v>
      </c>
    </row>
    <row r="444" spans="1:3" ht="15.75" customHeight="1">
      <c r="A444" t="s">
        <v>89</v>
      </c>
      <c r="B444">
        <v>4200</v>
      </c>
      <c r="C444" t="s">
        <v>421</v>
      </c>
    </row>
    <row r="445" spans="1:3" ht="15.75" customHeight="1">
      <c r="A445" t="s">
        <v>91</v>
      </c>
      <c r="B445">
        <v>421</v>
      </c>
      <c r="C445" t="s">
        <v>422</v>
      </c>
    </row>
    <row r="446" spans="1:3" ht="15.75" customHeight="1">
      <c r="A446" t="s">
        <v>93</v>
      </c>
      <c r="B446">
        <v>42101</v>
      </c>
      <c r="C446" t="s">
        <v>423</v>
      </c>
    </row>
    <row r="447" spans="1:3" ht="15.75" customHeight="1">
      <c r="A447" t="s">
        <v>91</v>
      </c>
      <c r="B447">
        <v>422</v>
      </c>
      <c r="C447" t="s">
        <v>424</v>
      </c>
    </row>
    <row r="448" spans="1:3" ht="15.75" customHeight="1">
      <c r="A448" t="s">
        <v>93</v>
      </c>
      <c r="B448">
        <v>42201</v>
      </c>
      <c r="C448" t="s">
        <v>425</v>
      </c>
    </row>
    <row r="449" spans="1:3" ht="15.75" customHeight="1">
      <c r="A449" t="s">
        <v>91</v>
      </c>
      <c r="B449">
        <v>423</v>
      </c>
      <c r="C449" t="s">
        <v>426</v>
      </c>
    </row>
    <row r="450" spans="1:3" ht="15.75" customHeight="1">
      <c r="A450" t="s">
        <v>93</v>
      </c>
      <c r="B450">
        <v>42301</v>
      </c>
      <c r="C450" t="s">
        <v>427</v>
      </c>
    </row>
    <row r="451" spans="1:3" ht="15.75" customHeight="1">
      <c r="A451" t="s">
        <v>91</v>
      </c>
      <c r="B451">
        <v>424</v>
      </c>
      <c r="C451" t="s">
        <v>428</v>
      </c>
    </row>
    <row r="452" spans="1:3" ht="15.75" customHeight="1">
      <c r="A452" t="s">
        <v>93</v>
      </c>
      <c r="B452">
        <v>42401</v>
      </c>
      <c r="C452" t="s">
        <v>429</v>
      </c>
    </row>
    <row r="453" spans="1:3" ht="15.75" customHeight="1">
      <c r="A453" t="s">
        <v>91</v>
      </c>
      <c r="B453">
        <v>425</v>
      </c>
      <c r="C453" t="s">
        <v>430</v>
      </c>
    </row>
    <row r="454" spans="1:3" ht="15.75" customHeight="1">
      <c r="A454" t="s">
        <v>93</v>
      </c>
      <c r="B454">
        <v>42501</v>
      </c>
      <c r="C454" t="s">
        <v>430</v>
      </c>
    </row>
    <row r="455" spans="1:3" ht="15.75" customHeight="1">
      <c r="A455" t="s">
        <v>89</v>
      </c>
      <c r="B455">
        <v>4300</v>
      </c>
      <c r="C455" t="s">
        <v>431</v>
      </c>
    </row>
    <row r="456" spans="1:3" ht="15.75" customHeight="1">
      <c r="A456" t="s">
        <v>91</v>
      </c>
      <c r="B456">
        <v>431</v>
      </c>
      <c r="C456" t="s">
        <v>432</v>
      </c>
    </row>
    <row r="457" spans="1:3" ht="15.75" customHeight="1">
      <c r="A457" t="s">
        <v>93</v>
      </c>
      <c r="B457">
        <v>43101</v>
      </c>
      <c r="C457" t="s">
        <v>433</v>
      </c>
    </row>
    <row r="458" spans="1:3" ht="15.75" customHeight="1">
      <c r="A458" t="s">
        <v>91</v>
      </c>
      <c r="B458">
        <v>432</v>
      </c>
      <c r="C458" t="s">
        <v>434</v>
      </c>
    </row>
    <row r="459" spans="1:3" ht="15.75" customHeight="1">
      <c r="A459" t="s">
        <v>93</v>
      </c>
      <c r="B459">
        <v>43201</v>
      </c>
      <c r="C459" t="s">
        <v>434</v>
      </c>
    </row>
    <row r="460" spans="1:3" ht="15.75" customHeight="1">
      <c r="A460" t="s">
        <v>91</v>
      </c>
      <c r="B460">
        <v>433</v>
      </c>
      <c r="C460" t="s">
        <v>435</v>
      </c>
    </row>
    <row r="461" spans="1:3" ht="15.75" customHeight="1">
      <c r="A461" t="s">
        <v>93</v>
      </c>
      <c r="B461">
        <v>43301</v>
      </c>
      <c r="C461" t="s">
        <v>435</v>
      </c>
    </row>
    <row r="462" spans="1:3" ht="15.75" customHeight="1">
      <c r="A462" t="s">
        <v>91</v>
      </c>
      <c r="B462">
        <v>434</v>
      </c>
      <c r="C462" t="s">
        <v>436</v>
      </c>
    </row>
    <row r="463" spans="1:3" ht="15.75" customHeight="1">
      <c r="A463" t="s">
        <v>93</v>
      </c>
      <c r="B463">
        <v>43401</v>
      </c>
      <c r="C463" t="s">
        <v>436</v>
      </c>
    </row>
    <row r="464" spans="1:3" ht="15.75" customHeight="1">
      <c r="A464" t="s">
        <v>91</v>
      </c>
      <c r="B464">
        <v>435</v>
      </c>
      <c r="C464" t="s">
        <v>437</v>
      </c>
    </row>
    <row r="465" spans="1:3" ht="15.75" customHeight="1">
      <c r="A465" t="s">
        <v>91</v>
      </c>
      <c r="B465">
        <v>436</v>
      </c>
      <c r="C465" t="s">
        <v>438</v>
      </c>
    </row>
    <row r="466" spans="1:3" ht="15.75" customHeight="1">
      <c r="A466" t="s">
        <v>93</v>
      </c>
      <c r="B466">
        <v>43601</v>
      </c>
      <c r="C466" t="s">
        <v>438</v>
      </c>
    </row>
    <row r="467" spans="1:3" ht="15.75" customHeight="1">
      <c r="A467" t="s">
        <v>91</v>
      </c>
      <c r="B467">
        <v>437</v>
      </c>
      <c r="C467" t="s">
        <v>439</v>
      </c>
    </row>
    <row r="468" spans="1:3" ht="15.75" customHeight="1">
      <c r="A468" t="s">
        <v>91</v>
      </c>
      <c r="B468">
        <v>438</v>
      </c>
      <c r="C468" t="s">
        <v>440</v>
      </c>
    </row>
    <row r="469" spans="1:3" ht="15.75" customHeight="1">
      <c r="A469" t="s">
        <v>93</v>
      </c>
      <c r="B469">
        <v>43801</v>
      </c>
      <c r="C469" t="s">
        <v>440</v>
      </c>
    </row>
    <row r="470" spans="1:3" ht="15.75" customHeight="1">
      <c r="A470" t="s">
        <v>91</v>
      </c>
      <c r="B470">
        <v>439</v>
      </c>
      <c r="C470" t="s">
        <v>441</v>
      </c>
    </row>
    <row r="471" spans="1:3" ht="15.75" customHeight="1">
      <c r="A471" t="s">
        <v>93</v>
      </c>
      <c r="B471">
        <v>43901</v>
      </c>
      <c r="C471" t="s">
        <v>441</v>
      </c>
    </row>
    <row r="472" spans="1:3" ht="15.75" customHeight="1">
      <c r="A472" t="s">
        <v>89</v>
      </c>
      <c r="B472">
        <v>4400</v>
      </c>
      <c r="C472" t="s">
        <v>442</v>
      </c>
    </row>
    <row r="473" spans="1:3" ht="15.75" customHeight="1">
      <c r="A473" t="s">
        <v>91</v>
      </c>
      <c r="B473">
        <v>441</v>
      </c>
      <c r="C473" t="s">
        <v>443</v>
      </c>
    </row>
    <row r="474" spans="1:3" ht="15.75" customHeight="1">
      <c r="A474" t="s">
        <v>93</v>
      </c>
      <c r="B474">
        <v>44101</v>
      </c>
      <c r="C474" t="s">
        <v>444</v>
      </c>
    </row>
    <row r="475" spans="1:3" ht="15.75" customHeight="1">
      <c r="A475" t="s">
        <v>93</v>
      </c>
      <c r="B475">
        <v>44102</v>
      </c>
      <c r="C475" t="s">
        <v>445</v>
      </c>
    </row>
    <row r="476" spans="1:3" ht="15.75" customHeight="1">
      <c r="A476" t="s">
        <v>93</v>
      </c>
      <c r="B476">
        <v>44109</v>
      </c>
      <c r="C476" t="s">
        <v>446</v>
      </c>
    </row>
    <row r="477" spans="1:3" ht="15.75" customHeight="1">
      <c r="A477" t="s">
        <v>91</v>
      </c>
      <c r="B477">
        <v>442</v>
      </c>
      <c r="C477" t="s">
        <v>447</v>
      </c>
    </row>
    <row r="478" spans="1:3" ht="15.75" customHeight="1">
      <c r="A478" t="s">
        <v>93</v>
      </c>
      <c r="B478">
        <v>44201</v>
      </c>
      <c r="C478" t="s">
        <v>447</v>
      </c>
    </row>
    <row r="479" spans="1:3" ht="15.75" customHeight="1">
      <c r="A479" t="s">
        <v>91</v>
      </c>
      <c r="B479">
        <v>443</v>
      </c>
      <c r="C479" t="s">
        <v>448</v>
      </c>
    </row>
    <row r="480" spans="1:3" ht="15.75" customHeight="1">
      <c r="A480" t="s">
        <v>93</v>
      </c>
      <c r="B480">
        <v>44301</v>
      </c>
      <c r="C480" t="s">
        <v>448</v>
      </c>
    </row>
    <row r="481" spans="1:3" ht="15.75" customHeight="1">
      <c r="A481" t="s">
        <v>91</v>
      </c>
      <c r="B481">
        <v>444</v>
      </c>
      <c r="C481" t="s">
        <v>449</v>
      </c>
    </row>
    <row r="482" spans="1:3" ht="15.75" customHeight="1">
      <c r="A482" t="s">
        <v>93</v>
      </c>
      <c r="B482">
        <v>44401</v>
      </c>
      <c r="C482" t="s">
        <v>450</v>
      </c>
    </row>
    <row r="483" spans="1:3" ht="15.75" customHeight="1">
      <c r="A483" t="s">
        <v>91</v>
      </c>
      <c r="B483">
        <v>445</v>
      </c>
      <c r="C483" t="s">
        <v>451</v>
      </c>
    </row>
    <row r="484" spans="1:3" ht="15.75" customHeight="1">
      <c r="A484" t="s">
        <v>93</v>
      </c>
      <c r="B484">
        <v>44501</v>
      </c>
      <c r="C484" t="s">
        <v>451</v>
      </c>
    </row>
    <row r="485" spans="1:3" ht="15.75" customHeight="1">
      <c r="A485" t="s">
        <v>91</v>
      </c>
      <c r="B485">
        <v>446</v>
      </c>
      <c r="C485" t="s">
        <v>452</v>
      </c>
    </row>
    <row r="486" spans="1:3" ht="15.75" customHeight="1">
      <c r="A486" t="s">
        <v>93</v>
      </c>
      <c r="B486">
        <v>44601</v>
      </c>
      <c r="C486" t="s">
        <v>453</v>
      </c>
    </row>
    <row r="487" spans="1:3" ht="15.75" customHeight="1">
      <c r="A487" t="s">
        <v>91</v>
      </c>
      <c r="B487">
        <v>447</v>
      </c>
      <c r="C487" t="s">
        <v>454</v>
      </c>
    </row>
    <row r="488" spans="1:3" ht="15.75" customHeight="1">
      <c r="A488" t="s">
        <v>93</v>
      </c>
      <c r="B488">
        <v>44701</v>
      </c>
      <c r="C488" t="s">
        <v>455</v>
      </c>
    </row>
    <row r="489" spans="1:3" ht="15.75" customHeight="1">
      <c r="A489" t="s">
        <v>91</v>
      </c>
      <c r="B489">
        <v>448</v>
      </c>
      <c r="C489" t="s">
        <v>456</v>
      </c>
    </row>
    <row r="490" spans="1:3" ht="15.75" customHeight="1">
      <c r="A490" t="s">
        <v>93</v>
      </c>
      <c r="B490">
        <v>44801</v>
      </c>
      <c r="C490" t="s">
        <v>456</v>
      </c>
    </row>
    <row r="491" spans="1:3" ht="15.75" customHeight="1">
      <c r="A491" t="s">
        <v>89</v>
      </c>
      <c r="B491">
        <v>4500</v>
      </c>
      <c r="C491" t="s">
        <v>457</v>
      </c>
    </row>
    <row r="492" spans="1:3" ht="15.75" customHeight="1">
      <c r="A492" t="s">
        <v>91</v>
      </c>
      <c r="B492">
        <v>451</v>
      </c>
      <c r="C492" t="s">
        <v>458</v>
      </c>
    </row>
    <row r="493" spans="1:3" ht="15.75" customHeight="1">
      <c r="A493" t="s">
        <v>93</v>
      </c>
      <c r="B493">
        <v>45101</v>
      </c>
      <c r="C493" t="s">
        <v>458</v>
      </c>
    </row>
    <row r="494" spans="1:3" ht="15.75" customHeight="1">
      <c r="A494" t="s">
        <v>91</v>
      </c>
      <c r="B494">
        <v>452</v>
      </c>
      <c r="C494" t="s">
        <v>459</v>
      </c>
    </row>
    <row r="495" spans="1:3" ht="15.75" customHeight="1">
      <c r="A495" t="s">
        <v>93</v>
      </c>
      <c r="B495">
        <v>45201</v>
      </c>
      <c r="C495" t="s">
        <v>459</v>
      </c>
    </row>
    <row r="496" spans="1:3" ht="15.75" customHeight="1">
      <c r="A496" t="s">
        <v>91</v>
      </c>
      <c r="B496">
        <v>459</v>
      </c>
      <c r="C496" t="s">
        <v>460</v>
      </c>
    </row>
    <row r="497" spans="1:3" ht="15.75" customHeight="1">
      <c r="A497" t="s">
        <v>93</v>
      </c>
      <c r="B497">
        <v>45901</v>
      </c>
      <c r="C497" t="s">
        <v>460</v>
      </c>
    </row>
    <row r="498" spans="1:3" ht="15.75" customHeight="1">
      <c r="A498" t="s">
        <v>89</v>
      </c>
      <c r="B498">
        <v>4600</v>
      </c>
      <c r="C498" t="s">
        <v>461</v>
      </c>
    </row>
    <row r="499" spans="1:3" ht="15.75" customHeight="1">
      <c r="A499" t="s">
        <v>91</v>
      </c>
      <c r="B499">
        <v>461</v>
      </c>
      <c r="C499" t="s">
        <v>462</v>
      </c>
    </row>
    <row r="500" spans="1:3" ht="15.75" customHeight="1">
      <c r="A500" t="s">
        <v>93</v>
      </c>
      <c r="B500">
        <v>46101</v>
      </c>
      <c r="C500" t="s">
        <v>463</v>
      </c>
    </row>
    <row r="501" spans="1:3" ht="15.75" customHeight="1">
      <c r="A501" t="s">
        <v>93</v>
      </c>
      <c r="B501">
        <v>46102</v>
      </c>
      <c r="C501" t="s">
        <v>464</v>
      </c>
    </row>
    <row r="502" spans="1:3" ht="15.75" customHeight="1">
      <c r="A502" t="s">
        <v>91</v>
      </c>
      <c r="B502">
        <v>462</v>
      </c>
      <c r="C502" t="s">
        <v>465</v>
      </c>
    </row>
    <row r="503" spans="1:3" ht="15.75" customHeight="1">
      <c r="A503" t="s">
        <v>93</v>
      </c>
      <c r="B503">
        <v>46201</v>
      </c>
      <c r="C503" t="s">
        <v>466</v>
      </c>
    </row>
    <row r="504" spans="1:3" ht="15.75" customHeight="1">
      <c r="A504" t="s">
        <v>91</v>
      </c>
      <c r="B504">
        <v>463</v>
      </c>
      <c r="C504" t="s">
        <v>467</v>
      </c>
    </row>
    <row r="505" spans="1:3" ht="15.75" customHeight="1">
      <c r="A505" t="s">
        <v>93</v>
      </c>
      <c r="B505">
        <v>46301</v>
      </c>
      <c r="C505" t="s">
        <v>468</v>
      </c>
    </row>
    <row r="506" spans="1:3" ht="15.75" customHeight="1">
      <c r="A506" t="s">
        <v>91</v>
      </c>
      <c r="B506">
        <v>464</v>
      </c>
      <c r="C506" t="s">
        <v>469</v>
      </c>
    </row>
    <row r="507" spans="1:3" ht="15.75" customHeight="1">
      <c r="A507" t="s">
        <v>93</v>
      </c>
      <c r="B507">
        <v>46401</v>
      </c>
      <c r="C507" t="s">
        <v>470</v>
      </c>
    </row>
    <row r="508" spans="1:3" ht="15.75" customHeight="1">
      <c r="A508" t="s">
        <v>93</v>
      </c>
      <c r="B508">
        <v>46402</v>
      </c>
      <c r="C508" t="s">
        <v>471</v>
      </c>
    </row>
    <row r="509" spans="1:3" ht="15.75" customHeight="1">
      <c r="A509" t="s">
        <v>91</v>
      </c>
      <c r="B509">
        <v>465</v>
      </c>
      <c r="C509" t="s">
        <v>472</v>
      </c>
    </row>
    <row r="510" spans="1:3" ht="15.75" customHeight="1">
      <c r="A510" t="s">
        <v>93</v>
      </c>
      <c r="B510">
        <v>46501</v>
      </c>
      <c r="C510" t="s">
        <v>472</v>
      </c>
    </row>
    <row r="511" spans="1:3" ht="15.75" customHeight="1">
      <c r="A511" t="s">
        <v>93</v>
      </c>
      <c r="B511">
        <v>46502</v>
      </c>
      <c r="C511" t="s">
        <v>473</v>
      </c>
    </row>
    <row r="512" spans="1:3" ht="15.75" customHeight="1">
      <c r="A512" t="s">
        <v>91</v>
      </c>
      <c r="B512">
        <v>466</v>
      </c>
      <c r="C512" t="s">
        <v>474</v>
      </c>
    </row>
    <row r="513" spans="1:3" ht="15.75" customHeight="1">
      <c r="A513" t="s">
        <v>89</v>
      </c>
      <c r="B513">
        <v>4700</v>
      </c>
      <c r="C513" t="s">
        <v>475</v>
      </c>
    </row>
    <row r="514" spans="1:3" ht="15.75" customHeight="1">
      <c r="A514" t="s">
        <v>91</v>
      </c>
      <c r="B514">
        <v>471</v>
      </c>
      <c r="C514" t="s">
        <v>476</v>
      </c>
    </row>
    <row r="515" spans="1:3" ht="15.75" customHeight="1">
      <c r="A515" t="s">
        <v>93</v>
      </c>
      <c r="B515">
        <v>47101</v>
      </c>
      <c r="C515" t="s">
        <v>476</v>
      </c>
    </row>
    <row r="516" spans="1:3" ht="15.75" customHeight="1">
      <c r="A516" t="s">
        <v>89</v>
      </c>
      <c r="B516">
        <v>4800</v>
      </c>
      <c r="C516" t="s">
        <v>477</v>
      </c>
    </row>
    <row r="517" spans="1:3" ht="15.75" customHeight="1">
      <c r="A517" t="s">
        <v>91</v>
      </c>
      <c r="B517">
        <v>481</v>
      </c>
      <c r="C517" t="s">
        <v>478</v>
      </c>
    </row>
    <row r="518" spans="1:3" ht="15.75" customHeight="1">
      <c r="A518" t="s">
        <v>93</v>
      </c>
      <c r="B518">
        <v>48101</v>
      </c>
      <c r="C518" t="s">
        <v>478</v>
      </c>
    </row>
    <row r="519" spans="1:3" ht="15.75" customHeight="1">
      <c r="A519" t="s">
        <v>91</v>
      </c>
      <c r="B519">
        <v>482</v>
      </c>
      <c r="C519" t="s">
        <v>479</v>
      </c>
    </row>
    <row r="520" spans="1:3" ht="15.75" customHeight="1">
      <c r="A520" t="s">
        <v>93</v>
      </c>
      <c r="B520">
        <v>48201</v>
      </c>
      <c r="C520" t="s">
        <v>479</v>
      </c>
    </row>
    <row r="521" spans="1:3" ht="15.75" customHeight="1">
      <c r="A521" t="s">
        <v>91</v>
      </c>
      <c r="B521">
        <v>483</v>
      </c>
      <c r="C521" t="s">
        <v>480</v>
      </c>
    </row>
    <row r="522" spans="1:3" ht="15.75" customHeight="1">
      <c r="A522" t="s">
        <v>93</v>
      </c>
      <c r="B522">
        <v>48301</v>
      </c>
      <c r="C522" t="s">
        <v>480</v>
      </c>
    </row>
    <row r="523" spans="1:3" ht="15.75" customHeight="1">
      <c r="A523" t="s">
        <v>91</v>
      </c>
      <c r="B523">
        <v>484</v>
      </c>
      <c r="C523" t="s">
        <v>481</v>
      </c>
    </row>
    <row r="524" spans="1:3" ht="15.75" customHeight="1">
      <c r="A524" t="s">
        <v>93</v>
      </c>
      <c r="B524">
        <v>48401</v>
      </c>
      <c r="C524" t="s">
        <v>481</v>
      </c>
    </row>
    <row r="525" spans="1:3" ht="15.75" customHeight="1">
      <c r="A525" t="s">
        <v>91</v>
      </c>
      <c r="B525">
        <v>485</v>
      </c>
      <c r="C525" t="s">
        <v>482</v>
      </c>
    </row>
    <row r="526" spans="1:3" ht="15.75" customHeight="1">
      <c r="A526" t="s">
        <v>93</v>
      </c>
      <c r="B526">
        <v>48501</v>
      </c>
      <c r="C526" t="s">
        <v>483</v>
      </c>
    </row>
    <row r="527" spans="1:3" ht="15.75" customHeight="1">
      <c r="A527" t="s">
        <v>89</v>
      </c>
      <c r="B527">
        <v>4900</v>
      </c>
      <c r="C527" t="s">
        <v>484</v>
      </c>
    </row>
    <row r="528" spans="1:3" ht="15.75" customHeight="1">
      <c r="A528" t="s">
        <v>91</v>
      </c>
      <c r="B528">
        <v>491</v>
      </c>
      <c r="C528" t="s">
        <v>485</v>
      </c>
    </row>
    <row r="529" spans="1:3" ht="15.75" customHeight="1">
      <c r="A529" t="s">
        <v>91</v>
      </c>
      <c r="B529">
        <v>492</v>
      </c>
      <c r="C529" t="s">
        <v>486</v>
      </c>
    </row>
    <row r="530" spans="1:3" ht="15.75" customHeight="1">
      <c r="A530" t="s">
        <v>93</v>
      </c>
      <c r="B530">
        <v>49201</v>
      </c>
      <c r="C530" t="s">
        <v>486</v>
      </c>
    </row>
    <row r="531" spans="1:3" ht="15.75" customHeight="1">
      <c r="A531" t="s">
        <v>91</v>
      </c>
      <c r="B531">
        <v>493</v>
      </c>
      <c r="C531" t="s">
        <v>487</v>
      </c>
    </row>
    <row r="532" spans="1:3" ht="15.75" customHeight="1">
      <c r="A532" t="s">
        <v>93</v>
      </c>
      <c r="B532">
        <v>49301</v>
      </c>
      <c r="C532" t="s">
        <v>487</v>
      </c>
    </row>
    <row r="533" spans="1:3" ht="15.75" customHeight="1">
      <c r="A533" t="s">
        <v>87</v>
      </c>
      <c r="B533">
        <v>5000</v>
      </c>
      <c r="C533" t="s">
        <v>488</v>
      </c>
    </row>
    <row r="534" spans="1:3" ht="15.75" customHeight="1">
      <c r="A534" t="s">
        <v>89</v>
      </c>
      <c r="B534">
        <v>5100</v>
      </c>
      <c r="C534" t="s">
        <v>489</v>
      </c>
    </row>
    <row r="535" spans="1:3" ht="15.75" customHeight="1">
      <c r="A535" t="s">
        <v>91</v>
      </c>
      <c r="B535">
        <v>511</v>
      </c>
      <c r="C535" t="s">
        <v>490</v>
      </c>
    </row>
    <row r="536" spans="1:3" ht="15.75" customHeight="1">
      <c r="A536" t="s">
        <v>93</v>
      </c>
      <c r="B536">
        <v>51101</v>
      </c>
      <c r="C536" t="s">
        <v>491</v>
      </c>
    </row>
    <row r="537" spans="1:3" ht="15.75" customHeight="1">
      <c r="A537" t="s">
        <v>91</v>
      </c>
      <c r="B537">
        <v>512</v>
      </c>
      <c r="C537" t="s">
        <v>492</v>
      </c>
    </row>
    <row r="538" spans="1:3" ht="15.75" customHeight="1">
      <c r="A538" t="s">
        <v>93</v>
      </c>
      <c r="B538">
        <v>51201</v>
      </c>
      <c r="C538" t="s">
        <v>492</v>
      </c>
    </row>
    <row r="539" spans="1:3" ht="15.75" customHeight="1">
      <c r="A539" t="s">
        <v>91</v>
      </c>
      <c r="B539">
        <v>513</v>
      </c>
      <c r="C539" t="s">
        <v>493</v>
      </c>
    </row>
    <row r="540" spans="1:3" ht="15.75" customHeight="1">
      <c r="A540" t="s">
        <v>93</v>
      </c>
      <c r="B540">
        <v>51301</v>
      </c>
      <c r="C540" t="s">
        <v>493</v>
      </c>
    </row>
    <row r="541" spans="1:3" ht="15.75" customHeight="1">
      <c r="A541" t="s">
        <v>91</v>
      </c>
      <c r="B541">
        <v>514</v>
      </c>
      <c r="C541" t="s">
        <v>494</v>
      </c>
    </row>
    <row r="542" spans="1:3" ht="15.75" customHeight="1">
      <c r="A542" t="s">
        <v>93</v>
      </c>
      <c r="B542">
        <v>51401</v>
      </c>
      <c r="C542" t="s">
        <v>495</v>
      </c>
    </row>
    <row r="543" spans="1:3" ht="15.75" customHeight="1">
      <c r="A543" t="s">
        <v>91</v>
      </c>
      <c r="B543">
        <v>515</v>
      </c>
      <c r="C543" t="s">
        <v>496</v>
      </c>
    </row>
    <row r="544" spans="1:3" ht="15.75" customHeight="1">
      <c r="A544" t="s">
        <v>93</v>
      </c>
      <c r="B544">
        <v>51501</v>
      </c>
      <c r="C544" t="s">
        <v>497</v>
      </c>
    </row>
    <row r="545" spans="1:11" ht="15.75" customHeight="1">
      <c r="A545" t="s">
        <v>91</v>
      </c>
      <c r="B545">
        <v>519</v>
      </c>
      <c r="C545" t="s">
        <v>498</v>
      </c>
    </row>
    <row r="546" spans="1:11" ht="15.75" customHeight="1">
      <c r="A546" t="s">
        <v>93</v>
      </c>
      <c r="B546">
        <v>51901</v>
      </c>
      <c r="C546" t="s">
        <v>499</v>
      </c>
    </row>
    <row r="547" spans="1:11" ht="15.75" customHeight="1">
      <c r="A547" s="168" t="s">
        <v>93</v>
      </c>
      <c r="B547" s="168">
        <v>51902</v>
      </c>
      <c r="C547" s="172" t="s">
        <v>500</v>
      </c>
      <c r="D547" s="168"/>
      <c r="E547" s="168"/>
      <c r="F547" s="168"/>
      <c r="G547" s="168"/>
      <c r="H547" s="168"/>
      <c r="I547" s="168"/>
      <c r="J547" s="168"/>
      <c r="K547" s="168"/>
    </row>
    <row r="548" spans="1:11" ht="15.75" customHeight="1">
      <c r="A548" t="s">
        <v>89</v>
      </c>
      <c r="B548">
        <v>5200</v>
      </c>
      <c r="C548" t="s">
        <v>501</v>
      </c>
    </row>
    <row r="549" spans="1:11" ht="15.75" customHeight="1">
      <c r="A549" t="s">
        <v>91</v>
      </c>
      <c r="B549">
        <v>521</v>
      </c>
      <c r="C549" t="s">
        <v>502</v>
      </c>
    </row>
    <row r="550" spans="1:11" ht="15.75" customHeight="1">
      <c r="A550" t="s">
        <v>93</v>
      </c>
      <c r="B550">
        <v>52101</v>
      </c>
      <c r="C550" t="s">
        <v>502</v>
      </c>
    </row>
    <row r="551" spans="1:11" ht="15.75" customHeight="1">
      <c r="A551" t="s">
        <v>91</v>
      </c>
      <c r="B551">
        <v>522</v>
      </c>
      <c r="C551" t="s">
        <v>503</v>
      </c>
    </row>
    <row r="552" spans="1:11" ht="15.75" customHeight="1">
      <c r="A552" t="s">
        <v>93</v>
      </c>
      <c r="B552">
        <v>52201</v>
      </c>
      <c r="C552" t="s">
        <v>504</v>
      </c>
    </row>
    <row r="553" spans="1:11" ht="15.75" customHeight="1">
      <c r="A553" t="s">
        <v>91</v>
      </c>
      <c r="B553">
        <v>523</v>
      </c>
      <c r="C553" t="s">
        <v>505</v>
      </c>
    </row>
    <row r="554" spans="1:11" ht="15.75" customHeight="1">
      <c r="A554" t="s">
        <v>93</v>
      </c>
      <c r="B554">
        <v>52301</v>
      </c>
      <c r="C554" t="s">
        <v>505</v>
      </c>
    </row>
    <row r="555" spans="1:11" ht="15.75" customHeight="1">
      <c r="A555" t="s">
        <v>91</v>
      </c>
      <c r="B555">
        <v>529</v>
      </c>
      <c r="C555" t="s">
        <v>506</v>
      </c>
    </row>
    <row r="556" spans="1:11" ht="15.75" customHeight="1">
      <c r="A556" t="s">
        <v>93</v>
      </c>
      <c r="B556">
        <v>52901</v>
      </c>
      <c r="C556" t="s">
        <v>506</v>
      </c>
    </row>
    <row r="557" spans="1:11" ht="15.75" customHeight="1">
      <c r="A557" t="s">
        <v>89</v>
      </c>
      <c r="B557">
        <v>5300</v>
      </c>
      <c r="C557" t="s">
        <v>507</v>
      </c>
    </row>
    <row r="558" spans="1:11" ht="15.75" customHeight="1">
      <c r="A558" t="s">
        <v>91</v>
      </c>
      <c r="B558">
        <v>531</v>
      </c>
      <c r="C558" t="s">
        <v>508</v>
      </c>
    </row>
    <row r="559" spans="1:11" ht="15.75" customHeight="1">
      <c r="A559" t="s">
        <v>93</v>
      </c>
      <c r="B559">
        <v>53101</v>
      </c>
      <c r="C559" t="s">
        <v>508</v>
      </c>
    </row>
    <row r="560" spans="1:11" ht="15.75" customHeight="1">
      <c r="A560" t="s">
        <v>91</v>
      </c>
      <c r="B560">
        <v>532</v>
      </c>
      <c r="C560" t="s">
        <v>509</v>
      </c>
    </row>
    <row r="561" spans="1:11" ht="15.75" customHeight="1">
      <c r="A561" t="s">
        <v>93</v>
      </c>
      <c r="B561">
        <v>53201</v>
      </c>
      <c r="C561" t="s">
        <v>510</v>
      </c>
    </row>
    <row r="562" spans="1:11" ht="15.75" customHeight="1">
      <c r="A562" t="s">
        <v>89</v>
      </c>
      <c r="B562">
        <v>5400</v>
      </c>
      <c r="C562" t="s">
        <v>511</v>
      </c>
    </row>
    <row r="563" spans="1:11" ht="15.75" customHeight="1">
      <c r="A563" t="s">
        <v>91</v>
      </c>
      <c r="B563">
        <v>541</v>
      </c>
      <c r="C563" t="s">
        <v>512</v>
      </c>
    </row>
    <row r="564" spans="1:11" ht="15.75" customHeight="1">
      <c r="A564" t="s">
        <v>93</v>
      </c>
      <c r="B564">
        <v>54101</v>
      </c>
      <c r="C564" s="172" t="s">
        <v>513</v>
      </c>
    </row>
    <row r="565" spans="1:11" ht="15.75" customHeight="1">
      <c r="A565" t="s">
        <v>93</v>
      </c>
      <c r="B565">
        <v>54102</v>
      </c>
      <c r="C565" s="172" t="s">
        <v>514</v>
      </c>
    </row>
    <row r="566" spans="1:11" ht="15.75" customHeight="1">
      <c r="A566" t="s">
        <v>93</v>
      </c>
      <c r="B566">
        <v>54103</v>
      </c>
      <c r="C566" s="172" t="s">
        <v>515</v>
      </c>
    </row>
    <row r="567" spans="1:11" ht="15.75" customHeight="1">
      <c r="A567" s="168" t="s">
        <v>93</v>
      </c>
      <c r="B567" s="168">
        <v>54104</v>
      </c>
      <c r="C567" s="172" t="s">
        <v>516</v>
      </c>
      <c r="D567" s="168"/>
      <c r="E567" s="168"/>
      <c r="F567" s="168"/>
      <c r="G567" s="168"/>
      <c r="H567" s="168"/>
      <c r="I567" s="168"/>
      <c r="J567" s="168"/>
      <c r="K567" s="168"/>
    </row>
    <row r="568" spans="1:11" ht="15.75" customHeight="1">
      <c r="A568" s="168" t="s">
        <v>93</v>
      </c>
      <c r="B568" s="168">
        <v>54105</v>
      </c>
      <c r="C568" s="172" t="s">
        <v>517</v>
      </c>
      <c r="D568" s="168"/>
      <c r="E568" s="168"/>
      <c r="F568" s="168"/>
      <c r="G568" s="168"/>
      <c r="H568" s="168"/>
      <c r="I568" s="168"/>
      <c r="J568" s="168"/>
      <c r="K568" s="168"/>
    </row>
    <row r="569" spans="1:11" ht="15.75" customHeight="1">
      <c r="A569" t="s">
        <v>91</v>
      </c>
      <c r="B569">
        <v>542</v>
      </c>
      <c r="C569" t="s">
        <v>518</v>
      </c>
    </row>
    <row r="570" spans="1:11" ht="15.75" customHeight="1">
      <c r="A570" t="s">
        <v>93</v>
      </c>
      <c r="B570">
        <v>54201</v>
      </c>
      <c r="C570" t="s">
        <v>519</v>
      </c>
    </row>
    <row r="571" spans="1:11" ht="15.75" customHeight="1">
      <c r="A571" t="s">
        <v>93</v>
      </c>
      <c r="B571">
        <v>54202</v>
      </c>
      <c r="C571" t="s">
        <v>520</v>
      </c>
    </row>
    <row r="572" spans="1:11" ht="15.75" customHeight="1">
      <c r="A572" t="s">
        <v>93</v>
      </c>
      <c r="B572">
        <v>54203</v>
      </c>
      <c r="C572" t="s">
        <v>521</v>
      </c>
    </row>
    <row r="573" spans="1:11" ht="15.75" customHeight="1">
      <c r="A573" t="s">
        <v>91</v>
      </c>
      <c r="B573">
        <v>543</v>
      </c>
      <c r="C573" t="s">
        <v>522</v>
      </c>
    </row>
    <row r="574" spans="1:11" ht="15.75" customHeight="1">
      <c r="A574" t="s">
        <v>93</v>
      </c>
      <c r="B574">
        <v>54301</v>
      </c>
      <c r="C574" t="s">
        <v>522</v>
      </c>
    </row>
    <row r="575" spans="1:11" ht="15.75" customHeight="1">
      <c r="A575" t="s">
        <v>91</v>
      </c>
      <c r="B575">
        <v>544</v>
      </c>
      <c r="C575" t="s">
        <v>523</v>
      </c>
    </row>
    <row r="576" spans="1:11" ht="15.75" customHeight="1">
      <c r="A576" t="s">
        <v>93</v>
      </c>
      <c r="B576">
        <v>54401</v>
      </c>
      <c r="C576" t="s">
        <v>523</v>
      </c>
    </row>
    <row r="577" spans="1:11" ht="15.75" customHeight="1">
      <c r="A577" t="s">
        <v>91</v>
      </c>
      <c r="B577">
        <v>545</v>
      </c>
      <c r="C577" t="s">
        <v>524</v>
      </c>
    </row>
    <row r="578" spans="1:11" ht="15.75" customHeight="1">
      <c r="A578" t="s">
        <v>93</v>
      </c>
      <c r="B578">
        <v>54501</v>
      </c>
      <c r="C578" t="s">
        <v>524</v>
      </c>
    </row>
    <row r="579" spans="1:11" ht="15.75" customHeight="1">
      <c r="A579" t="s">
        <v>91</v>
      </c>
      <c r="B579">
        <v>549</v>
      </c>
      <c r="C579" t="s">
        <v>525</v>
      </c>
    </row>
    <row r="580" spans="1:11" ht="15.75" customHeight="1">
      <c r="A580" t="s">
        <v>93</v>
      </c>
      <c r="B580">
        <v>54901</v>
      </c>
      <c r="C580" t="s">
        <v>525</v>
      </c>
    </row>
    <row r="581" spans="1:11" ht="15.75" customHeight="1">
      <c r="A581" t="s">
        <v>89</v>
      </c>
      <c r="B581">
        <v>5500</v>
      </c>
      <c r="C581" t="s">
        <v>526</v>
      </c>
    </row>
    <row r="582" spans="1:11" ht="15.75" customHeight="1">
      <c r="A582" t="s">
        <v>91</v>
      </c>
      <c r="B582">
        <v>551</v>
      </c>
      <c r="C582" t="s">
        <v>527</v>
      </c>
    </row>
    <row r="583" spans="1:11" ht="15.75" customHeight="1">
      <c r="A583" t="s">
        <v>93</v>
      </c>
      <c r="B583">
        <v>55101</v>
      </c>
      <c r="C583" t="s">
        <v>528</v>
      </c>
    </row>
    <row r="584" spans="1:11" ht="15.75" customHeight="1">
      <c r="A584" s="168" t="s">
        <v>93</v>
      </c>
      <c r="B584" s="168">
        <v>55102</v>
      </c>
      <c r="C584" s="168" t="s">
        <v>529</v>
      </c>
      <c r="D584" s="168"/>
      <c r="E584" s="168"/>
      <c r="F584" s="168"/>
      <c r="G584" s="168"/>
      <c r="H584" s="168"/>
      <c r="I584" s="168"/>
      <c r="J584" s="168"/>
      <c r="K584" s="168"/>
    </row>
    <row r="585" spans="1:11" ht="15.75" customHeight="1">
      <c r="A585" t="s">
        <v>89</v>
      </c>
      <c r="B585">
        <v>5600</v>
      </c>
      <c r="C585" t="s">
        <v>530</v>
      </c>
    </row>
    <row r="586" spans="1:11" ht="15.75" customHeight="1">
      <c r="A586" t="s">
        <v>91</v>
      </c>
      <c r="B586">
        <v>561</v>
      </c>
      <c r="C586" t="s">
        <v>531</v>
      </c>
    </row>
    <row r="587" spans="1:11" ht="15.75" customHeight="1">
      <c r="A587" t="s">
        <v>93</v>
      </c>
      <c r="B587">
        <v>56101</v>
      </c>
      <c r="C587" t="s">
        <v>531</v>
      </c>
    </row>
    <row r="588" spans="1:11" ht="15.75" customHeight="1">
      <c r="A588" t="s">
        <v>91</v>
      </c>
      <c r="B588">
        <v>562</v>
      </c>
      <c r="C588" t="s">
        <v>532</v>
      </c>
    </row>
    <row r="589" spans="1:11" ht="15.75" customHeight="1">
      <c r="A589" t="s">
        <v>93</v>
      </c>
      <c r="B589">
        <v>56201</v>
      </c>
      <c r="C589" t="s">
        <v>532</v>
      </c>
    </row>
    <row r="590" spans="1:11" ht="15.75" customHeight="1">
      <c r="A590" t="s">
        <v>91</v>
      </c>
      <c r="B590">
        <v>563</v>
      </c>
      <c r="C590" t="s">
        <v>533</v>
      </c>
    </row>
    <row r="591" spans="1:11" ht="15.75" customHeight="1">
      <c r="A591" t="s">
        <v>93</v>
      </c>
      <c r="B591">
        <v>56301</v>
      </c>
      <c r="C591" t="s">
        <v>534</v>
      </c>
    </row>
    <row r="592" spans="1:11" ht="15.75" customHeight="1">
      <c r="A592" t="s">
        <v>91</v>
      </c>
      <c r="B592">
        <v>564</v>
      </c>
      <c r="C592" t="s">
        <v>535</v>
      </c>
    </row>
    <row r="593" spans="1:3" ht="15.75" customHeight="1">
      <c r="A593" t="s">
        <v>93</v>
      </c>
      <c r="B593">
        <v>56401</v>
      </c>
      <c r="C593" t="s">
        <v>536</v>
      </c>
    </row>
    <row r="594" spans="1:3" ht="15.75" customHeight="1">
      <c r="A594" t="s">
        <v>91</v>
      </c>
      <c r="B594">
        <v>565</v>
      </c>
      <c r="C594" t="s">
        <v>537</v>
      </c>
    </row>
    <row r="595" spans="1:3" ht="15.75" customHeight="1">
      <c r="A595" t="s">
        <v>93</v>
      </c>
      <c r="B595">
        <v>56501</v>
      </c>
      <c r="C595" t="s">
        <v>538</v>
      </c>
    </row>
    <row r="596" spans="1:3" ht="15.75" customHeight="1">
      <c r="A596" t="s">
        <v>91</v>
      </c>
      <c r="B596">
        <v>566</v>
      </c>
      <c r="C596" t="s">
        <v>539</v>
      </c>
    </row>
    <row r="597" spans="1:3" ht="15.75" customHeight="1">
      <c r="A597" t="s">
        <v>93</v>
      </c>
      <c r="B597">
        <v>56601</v>
      </c>
      <c r="C597" t="s">
        <v>540</v>
      </c>
    </row>
    <row r="598" spans="1:3" ht="15.75" customHeight="1">
      <c r="A598" t="s">
        <v>91</v>
      </c>
      <c r="B598">
        <v>567</v>
      </c>
      <c r="C598" t="s">
        <v>541</v>
      </c>
    </row>
    <row r="599" spans="1:3" ht="15.75" customHeight="1">
      <c r="A599" t="s">
        <v>93</v>
      </c>
      <c r="B599">
        <v>56701</v>
      </c>
      <c r="C599" t="s">
        <v>542</v>
      </c>
    </row>
    <row r="600" spans="1:3" ht="15.75" customHeight="1">
      <c r="A600" t="s">
        <v>91</v>
      </c>
      <c r="B600">
        <v>569</v>
      </c>
      <c r="C600" t="s">
        <v>543</v>
      </c>
    </row>
    <row r="601" spans="1:3" ht="15.75" customHeight="1">
      <c r="A601" t="s">
        <v>93</v>
      </c>
      <c r="B601">
        <v>56901</v>
      </c>
      <c r="C601" t="s">
        <v>543</v>
      </c>
    </row>
    <row r="602" spans="1:3" ht="15.75" customHeight="1">
      <c r="A602" t="s">
        <v>89</v>
      </c>
      <c r="B602">
        <v>5700</v>
      </c>
      <c r="C602" t="s">
        <v>544</v>
      </c>
    </row>
    <row r="603" spans="1:3" ht="15.75" customHeight="1">
      <c r="A603" t="s">
        <v>91</v>
      </c>
      <c r="B603">
        <v>571</v>
      </c>
      <c r="C603" t="s">
        <v>545</v>
      </c>
    </row>
    <row r="604" spans="1:3" ht="15.75" customHeight="1">
      <c r="A604" t="s">
        <v>93</v>
      </c>
      <c r="B604">
        <v>57101</v>
      </c>
      <c r="C604" t="s">
        <v>545</v>
      </c>
    </row>
    <row r="605" spans="1:3" ht="15.75" customHeight="1">
      <c r="A605" t="s">
        <v>91</v>
      </c>
      <c r="B605">
        <v>572</v>
      </c>
      <c r="C605" t="s">
        <v>546</v>
      </c>
    </row>
    <row r="606" spans="1:3" ht="15.75" customHeight="1">
      <c r="A606" t="s">
        <v>93</v>
      </c>
      <c r="B606">
        <v>57201</v>
      </c>
      <c r="C606" t="s">
        <v>546</v>
      </c>
    </row>
    <row r="607" spans="1:3" ht="15.75" customHeight="1">
      <c r="A607" t="s">
        <v>91</v>
      </c>
      <c r="B607">
        <v>573</v>
      </c>
      <c r="C607" t="s">
        <v>547</v>
      </c>
    </row>
    <row r="608" spans="1:3" ht="15.75" customHeight="1">
      <c r="A608" t="s">
        <v>93</v>
      </c>
      <c r="B608">
        <v>57301</v>
      </c>
      <c r="C608" t="s">
        <v>547</v>
      </c>
    </row>
    <row r="609" spans="1:3" ht="15.75" customHeight="1">
      <c r="A609" t="s">
        <v>91</v>
      </c>
      <c r="B609">
        <v>574</v>
      </c>
      <c r="C609" t="s">
        <v>548</v>
      </c>
    </row>
    <row r="610" spans="1:3" ht="15.75" customHeight="1">
      <c r="A610" t="s">
        <v>93</v>
      </c>
      <c r="B610">
        <v>57401</v>
      </c>
      <c r="C610" t="s">
        <v>548</v>
      </c>
    </row>
    <row r="611" spans="1:3" ht="15.75" customHeight="1">
      <c r="A611" t="s">
        <v>91</v>
      </c>
      <c r="B611">
        <v>575</v>
      </c>
      <c r="C611" t="s">
        <v>549</v>
      </c>
    </row>
    <row r="612" spans="1:3" ht="15.75" customHeight="1">
      <c r="A612" t="s">
        <v>93</v>
      </c>
      <c r="B612">
        <v>57501</v>
      </c>
      <c r="C612" t="s">
        <v>550</v>
      </c>
    </row>
    <row r="613" spans="1:3" ht="15.75" customHeight="1">
      <c r="A613" t="s">
        <v>91</v>
      </c>
      <c r="B613">
        <v>576</v>
      </c>
      <c r="C613" t="s">
        <v>551</v>
      </c>
    </row>
    <row r="614" spans="1:3" ht="15.75" customHeight="1">
      <c r="A614" t="s">
        <v>93</v>
      </c>
      <c r="B614">
        <v>57601</v>
      </c>
      <c r="C614" t="s">
        <v>551</v>
      </c>
    </row>
    <row r="615" spans="1:3" ht="15.75" customHeight="1">
      <c r="A615" t="s">
        <v>91</v>
      </c>
      <c r="B615">
        <v>577</v>
      </c>
      <c r="C615" t="s">
        <v>552</v>
      </c>
    </row>
    <row r="616" spans="1:3" ht="15.75" customHeight="1">
      <c r="A616" t="s">
        <v>93</v>
      </c>
      <c r="B616">
        <v>57701</v>
      </c>
      <c r="C616" t="s">
        <v>552</v>
      </c>
    </row>
    <row r="617" spans="1:3" ht="15.75" customHeight="1">
      <c r="A617" t="s">
        <v>91</v>
      </c>
      <c r="B617">
        <v>578</v>
      </c>
      <c r="C617" t="s">
        <v>553</v>
      </c>
    </row>
    <row r="618" spans="1:3" ht="15.75" customHeight="1">
      <c r="A618" t="s">
        <v>93</v>
      </c>
      <c r="B618">
        <v>57801</v>
      </c>
      <c r="C618" t="s">
        <v>554</v>
      </c>
    </row>
    <row r="619" spans="1:3" ht="15.75" customHeight="1">
      <c r="A619" t="s">
        <v>91</v>
      </c>
      <c r="B619">
        <v>579</v>
      </c>
      <c r="C619" t="s">
        <v>555</v>
      </c>
    </row>
    <row r="620" spans="1:3" ht="15.75" customHeight="1">
      <c r="A620" t="s">
        <v>93</v>
      </c>
      <c r="B620">
        <v>57901</v>
      </c>
      <c r="C620" t="s">
        <v>555</v>
      </c>
    </row>
    <row r="621" spans="1:3" ht="15.75" customHeight="1">
      <c r="A621" t="s">
        <v>89</v>
      </c>
      <c r="B621">
        <v>5800</v>
      </c>
      <c r="C621" t="s">
        <v>556</v>
      </c>
    </row>
    <row r="622" spans="1:3" ht="15.75" customHeight="1">
      <c r="A622" t="s">
        <v>91</v>
      </c>
      <c r="B622">
        <v>581</v>
      </c>
      <c r="C622" t="s">
        <v>557</v>
      </c>
    </row>
    <row r="623" spans="1:3" ht="15.75" customHeight="1">
      <c r="A623" t="s">
        <v>93</v>
      </c>
      <c r="B623">
        <v>58101</v>
      </c>
      <c r="C623" t="s">
        <v>558</v>
      </c>
    </row>
    <row r="624" spans="1:3" ht="15.75" customHeight="1">
      <c r="A624" t="s">
        <v>93</v>
      </c>
      <c r="B624">
        <v>58102</v>
      </c>
      <c r="C624" t="s">
        <v>559</v>
      </c>
    </row>
    <row r="625" spans="1:3" ht="15.75" customHeight="1">
      <c r="A625" t="s">
        <v>91</v>
      </c>
      <c r="B625">
        <v>582</v>
      </c>
      <c r="C625" t="s">
        <v>560</v>
      </c>
    </row>
    <row r="626" spans="1:3" ht="15.75" customHeight="1">
      <c r="A626" t="s">
        <v>93</v>
      </c>
      <c r="B626">
        <v>58201</v>
      </c>
      <c r="C626" t="s">
        <v>561</v>
      </c>
    </row>
    <row r="627" spans="1:3" ht="15.75" customHeight="1">
      <c r="A627" t="s">
        <v>93</v>
      </c>
      <c r="B627">
        <v>58202</v>
      </c>
      <c r="C627" t="s">
        <v>562</v>
      </c>
    </row>
    <row r="628" spans="1:3" ht="15.75" customHeight="1">
      <c r="A628" t="s">
        <v>91</v>
      </c>
      <c r="B628">
        <v>583</v>
      </c>
      <c r="C628" t="s">
        <v>563</v>
      </c>
    </row>
    <row r="629" spans="1:3" ht="15.75" customHeight="1">
      <c r="A629" t="s">
        <v>93</v>
      </c>
      <c r="B629">
        <v>58301</v>
      </c>
      <c r="C629" t="s">
        <v>564</v>
      </c>
    </row>
    <row r="630" spans="1:3" ht="15.75" customHeight="1">
      <c r="A630" t="s">
        <v>93</v>
      </c>
      <c r="B630">
        <v>58302</v>
      </c>
      <c r="C630" t="s">
        <v>565</v>
      </c>
    </row>
    <row r="631" spans="1:3" ht="15.75" customHeight="1">
      <c r="A631" t="s">
        <v>91</v>
      </c>
      <c r="B631">
        <v>589</v>
      </c>
      <c r="C631" t="s">
        <v>566</v>
      </c>
    </row>
    <row r="632" spans="1:3" ht="15.75" customHeight="1">
      <c r="A632" t="s">
        <v>93</v>
      </c>
      <c r="B632">
        <v>58901</v>
      </c>
      <c r="C632" t="s">
        <v>567</v>
      </c>
    </row>
    <row r="633" spans="1:3" ht="15.75" customHeight="1">
      <c r="A633" t="s">
        <v>93</v>
      </c>
      <c r="B633">
        <v>58902</v>
      </c>
      <c r="C633" t="s">
        <v>568</v>
      </c>
    </row>
    <row r="634" spans="1:3" ht="15.75" customHeight="1">
      <c r="A634" t="s">
        <v>89</v>
      </c>
      <c r="B634">
        <v>5900</v>
      </c>
      <c r="C634" t="s">
        <v>569</v>
      </c>
    </row>
    <row r="635" spans="1:3" ht="15.75" customHeight="1">
      <c r="A635" t="s">
        <v>91</v>
      </c>
      <c r="B635">
        <v>591</v>
      </c>
      <c r="C635" t="s">
        <v>570</v>
      </c>
    </row>
    <row r="636" spans="1:3" ht="15.75" customHeight="1">
      <c r="A636" t="s">
        <v>93</v>
      </c>
      <c r="B636">
        <v>59101</v>
      </c>
      <c r="C636" t="s">
        <v>570</v>
      </c>
    </row>
    <row r="637" spans="1:3" ht="15.75" customHeight="1">
      <c r="A637" t="s">
        <v>91</v>
      </c>
      <c r="B637">
        <v>592</v>
      </c>
      <c r="C637" t="s">
        <v>571</v>
      </c>
    </row>
    <row r="638" spans="1:3" ht="15.75" customHeight="1">
      <c r="A638" t="s">
        <v>93</v>
      </c>
      <c r="B638">
        <v>59201</v>
      </c>
      <c r="C638" t="s">
        <v>571</v>
      </c>
    </row>
    <row r="639" spans="1:3" ht="15.75" customHeight="1">
      <c r="A639" t="s">
        <v>91</v>
      </c>
      <c r="B639">
        <v>593</v>
      </c>
      <c r="C639" t="s">
        <v>572</v>
      </c>
    </row>
    <row r="640" spans="1:3" ht="15.75" customHeight="1">
      <c r="A640" t="s">
        <v>93</v>
      </c>
      <c r="B640">
        <v>59301</v>
      </c>
      <c r="C640" t="s">
        <v>572</v>
      </c>
    </row>
    <row r="641" spans="1:3" ht="15.75" customHeight="1">
      <c r="A641" t="s">
        <v>91</v>
      </c>
      <c r="B641">
        <v>594</v>
      </c>
      <c r="C641" t="s">
        <v>573</v>
      </c>
    </row>
    <row r="642" spans="1:3" ht="15.75" customHeight="1">
      <c r="A642" t="s">
        <v>93</v>
      </c>
      <c r="B642">
        <v>59401</v>
      </c>
      <c r="C642" t="s">
        <v>573</v>
      </c>
    </row>
    <row r="643" spans="1:3" ht="15.75" customHeight="1">
      <c r="A643" t="s">
        <v>91</v>
      </c>
      <c r="B643">
        <v>595</v>
      </c>
      <c r="C643" t="s">
        <v>574</v>
      </c>
    </row>
    <row r="644" spans="1:3" ht="15.75" customHeight="1">
      <c r="A644" t="s">
        <v>93</v>
      </c>
      <c r="B644">
        <v>59501</v>
      </c>
      <c r="C644" t="s">
        <v>574</v>
      </c>
    </row>
    <row r="645" spans="1:3" ht="15.75" customHeight="1">
      <c r="A645" t="s">
        <v>91</v>
      </c>
      <c r="B645">
        <v>596</v>
      </c>
      <c r="C645" t="s">
        <v>575</v>
      </c>
    </row>
    <row r="646" spans="1:3" ht="15.75" customHeight="1">
      <c r="A646" t="s">
        <v>93</v>
      </c>
      <c r="B646">
        <v>59601</v>
      </c>
      <c r="C646" t="s">
        <v>575</v>
      </c>
    </row>
    <row r="647" spans="1:3" ht="15.75" customHeight="1">
      <c r="A647" t="s">
        <v>91</v>
      </c>
      <c r="B647">
        <v>597</v>
      </c>
      <c r="C647" t="s">
        <v>576</v>
      </c>
    </row>
    <row r="648" spans="1:3" ht="15.75" customHeight="1">
      <c r="A648" t="s">
        <v>93</v>
      </c>
      <c r="B648">
        <v>59701</v>
      </c>
      <c r="C648" t="s">
        <v>577</v>
      </c>
    </row>
    <row r="649" spans="1:3" ht="15.75" customHeight="1">
      <c r="A649" t="s">
        <v>91</v>
      </c>
      <c r="B649">
        <v>598</v>
      </c>
      <c r="C649" t="s">
        <v>578</v>
      </c>
    </row>
    <row r="650" spans="1:3" ht="15.75" customHeight="1">
      <c r="A650" t="s">
        <v>93</v>
      </c>
      <c r="B650">
        <v>59801</v>
      </c>
      <c r="C650" t="s">
        <v>579</v>
      </c>
    </row>
    <row r="651" spans="1:3" ht="15.75" customHeight="1">
      <c r="A651" t="s">
        <v>91</v>
      </c>
      <c r="B651">
        <v>599</v>
      </c>
      <c r="C651" t="s">
        <v>580</v>
      </c>
    </row>
    <row r="652" spans="1:3" ht="15.75" customHeight="1">
      <c r="A652" t="s">
        <v>93</v>
      </c>
      <c r="B652">
        <v>59901</v>
      </c>
      <c r="C652" t="s">
        <v>580</v>
      </c>
    </row>
    <row r="653" spans="1:3" ht="15.75" customHeight="1">
      <c r="A653" t="s">
        <v>87</v>
      </c>
      <c r="B653">
        <v>6000</v>
      </c>
      <c r="C653" t="s">
        <v>581</v>
      </c>
    </row>
    <row r="654" spans="1:3" ht="15.75" customHeight="1">
      <c r="A654" t="s">
        <v>89</v>
      </c>
      <c r="B654">
        <v>6100</v>
      </c>
      <c r="C654" t="s">
        <v>582</v>
      </c>
    </row>
    <row r="655" spans="1:3" ht="15.75" customHeight="1">
      <c r="A655" t="s">
        <v>91</v>
      </c>
      <c r="B655">
        <v>611</v>
      </c>
      <c r="C655" t="s">
        <v>583</v>
      </c>
    </row>
    <row r="656" spans="1:3" ht="15.75" customHeight="1">
      <c r="A656" t="s">
        <v>93</v>
      </c>
      <c r="B656">
        <v>61101</v>
      </c>
      <c r="C656" t="s">
        <v>584</v>
      </c>
    </row>
    <row r="657" spans="1:3" ht="15.75" customHeight="1">
      <c r="A657" t="s">
        <v>91</v>
      </c>
      <c r="B657">
        <v>612</v>
      </c>
      <c r="C657" t="s">
        <v>585</v>
      </c>
    </row>
    <row r="658" spans="1:3" ht="15.75" customHeight="1">
      <c r="A658" t="s">
        <v>93</v>
      </c>
      <c r="B658">
        <v>61201</v>
      </c>
      <c r="C658" t="s">
        <v>586</v>
      </c>
    </row>
    <row r="659" spans="1:3" ht="15.75" customHeight="1">
      <c r="A659" t="s">
        <v>91</v>
      </c>
      <c r="B659">
        <v>613</v>
      </c>
      <c r="C659" t="s">
        <v>587</v>
      </c>
    </row>
    <row r="660" spans="1:3" ht="15.75" customHeight="1">
      <c r="A660" t="s">
        <v>93</v>
      </c>
      <c r="B660">
        <v>61301</v>
      </c>
      <c r="C660" t="s">
        <v>588</v>
      </c>
    </row>
    <row r="661" spans="1:3" ht="15.75" customHeight="1">
      <c r="A661" t="s">
        <v>91</v>
      </c>
      <c r="B661">
        <v>614</v>
      </c>
      <c r="C661" t="s">
        <v>589</v>
      </c>
    </row>
    <row r="662" spans="1:3" ht="15.75" customHeight="1">
      <c r="A662" t="s">
        <v>93</v>
      </c>
      <c r="B662">
        <v>61401</v>
      </c>
      <c r="C662" t="s">
        <v>590</v>
      </c>
    </row>
    <row r="663" spans="1:3" ht="15.75" customHeight="1">
      <c r="A663" t="s">
        <v>91</v>
      </c>
      <c r="B663">
        <v>615</v>
      </c>
      <c r="C663" t="s">
        <v>591</v>
      </c>
    </row>
    <row r="664" spans="1:3" ht="15.75" customHeight="1">
      <c r="A664" t="s">
        <v>93</v>
      </c>
      <c r="B664">
        <v>61501</v>
      </c>
      <c r="C664" t="s">
        <v>592</v>
      </c>
    </row>
    <row r="665" spans="1:3" ht="15.75" customHeight="1">
      <c r="A665" t="s">
        <v>91</v>
      </c>
      <c r="B665">
        <v>616</v>
      </c>
      <c r="C665" t="s">
        <v>593</v>
      </c>
    </row>
    <row r="666" spans="1:3" ht="15.75" customHeight="1">
      <c r="A666" t="s">
        <v>93</v>
      </c>
      <c r="B666">
        <v>61601</v>
      </c>
      <c r="C666" t="s">
        <v>593</v>
      </c>
    </row>
    <row r="667" spans="1:3" ht="15.75" customHeight="1">
      <c r="A667" t="s">
        <v>91</v>
      </c>
      <c r="B667">
        <v>617</v>
      </c>
      <c r="C667" t="s">
        <v>594</v>
      </c>
    </row>
    <row r="668" spans="1:3" ht="15.75" customHeight="1">
      <c r="A668" t="s">
        <v>93</v>
      </c>
      <c r="B668">
        <v>61701</v>
      </c>
      <c r="C668" t="s">
        <v>594</v>
      </c>
    </row>
    <row r="669" spans="1:3" ht="15.75" customHeight="1">
      <c r="A669" t="s">
        <v>91</v>
      </c>
      <c r="B669">
        <v>619</v>
      </c>
      <c r="C669" t="s">
        <v>595</v>
      </c>
    </row>
    <row r="670" spans="1:3" ht="15.75" customHeight="1">
      <c r="A670" t="s">
        <v>93</v>
      </c>
      <c r="B670">
        <v>61901</v>
      </c>
      <c r="C670" t="s">
        <v>595</v>
      </c>
    </row>
    <row r="671" spans="1:3" ht="15.75" customHeight="1">
      <c r="A671" t="s">
        <v>89</v>
      </c>
      <c r="B671">
        <v>6200</v>
      </c>
      <c r="C671" t="s">
        <v>596</v>
      </c>
    </row>
    <row r="672" spans="1:3" ht="15.75" customHeight="1">
      <c r="A672" t="s">
        <v>91</v>
      </c>
      <c r="B672">
        <v>621</v>
      </c>
      <c r="C672" t="s">
        <v>584</v>
      </c>
    </row>
    <row r="673" spans="1:11" ht="15.75" customHeight="1">
      <c r="A673" t="s">
        <v>93</v>
      </c>
      <c r="B673">
        <v>62101</v>
      </c>
      <c r="C673" t="s">
        <v>597</v>
      </c>
    </row>
    <row r="674" spans="1:11" ht="15.75" customHeight="1">
      <c r="A674" s="168" t="s">
        <v>93</v>
      </c>
      <c r="B674" s="168">
        <v>62102</v>
      </c>
      <c r="C674" s="168" t="s">
        <v>598</v>
      </c>
      <c r="D674" s="168"/>
      <c r="E674" s="168"/>
      <c r="F674" s="168"/>
      <c r="G674" s="168"/>
      <c r="H674" s="168"/>
      <c r="I674" s="168"/>
      <c r="J674" s="168"/>
      <c r="K674" s="168"/>
    </row>
    <row r="675" spans="1:11" ht="15.75" customHeight="1">
      <c r="A675" t="s">
        <v>91</v>
      </c>
      <c r="B675">
        <v>622</v>
      </c>
      <c r="C675" t="s">
        <v>586</v>
      </c>
    </row>
    <row r="676" spans="1:11" ht="15.75" customHeight="1">
      <c r="A676" t="s">
        <v>93</v>
      </c>
      <c r="B676">
        <v>62201</v>
      </c>
      <c r="C676" t="s">
        <v>57</v>
      </c>
    </row>
    <row r="677" spans="1:11" ht="15.75" customHeight="1">
      <c r="A677" s="168" t="s">
        <v>93</v>
      </c>
      <c r="B677" s="168">
        <v>62202</v>
      </c>
      <c r="C677" s="172" t="s">
        <v>599</v>
      </c>
      <c r="D677" s="168"/>
      <c r="E677" s="168"/>
      <c r="F677" s="168"/>
      <c r="G677" s="168"/>
      <c r="H677" s="168"/>
      <c r="I677" s="168"/>
      <c r="J677" s="168"/>
      <c r="K677" s="168"/>
    </row>
    <row r="678" spans="1:11" ht="15.75" customHeight="1">
      <c r="A678" t="s">
        <v>91</v>
      </c>
      <c r="B678">
        <v>623</v>
      </c>
      <c r="C678" t="s">
        <v>587</v>
      </c>
    </row>
    <row r="679" spans="1:11" ht="15.75" customHeight="1">
      <c r="A679" t="s">
        <v>93</v>
      </c>
      <c r="B679">
        <v>62301</v>
      </c>
      <c r="C679" t="s">
        <v>600</v>
      </c>
    </row>
    <row r="680" spans="1:11" ht="15.75" customHeight="1">
      <c r="A680" t="s">
        <v>91</v>
      </c>
      <c r="B680">
        <v>624</v>
      </c>
      <c r="C680" t="s">
        <v>589</v>
      </c>
    </row>
    <row r="681" spans="1:11" ht="15.75" customHeight="1">
      <c r="A681" t="s">
        <v>93</v>
      </c>
      <c r="B681">
        <v>62401</v>
      </c>
      <c r="C681" t="s">
        <v>590</v>
      </c>
    </row>
    <row r="682" spans="1:11" ht="15.75" customHeight="1">
      <c r="A682" t="s">
        <v>91</v>
      </c>
      <c r="B682">
        <v>625</v>
      </c>
      <c r="C682" t="s">
        <v>591</v>
      </c>
    </row>
    <row r="683" spans="1:11" ht="15.75" customHeight="1">
      <c r="A683" t="s">
        <v>93</v>
      </c>
      <c r="B683">
        <v>62501</v>
      </c>
      <c r="C683" t="s">
        <v>591</v>
      </c>
    </row>
    <row r="684" spans="1:11" ht="15.75" customHeight="1">
      <c r="A684" t="s">
        <v>91</v>
      </c>
      <c r="B684">
        <v>626</v>
      </c>
      <c r="C684" t="s">
        <v>601</v>
      </c>
    </row>
    <row r="685" spans="1:11" ht="15.75" customHeight="1">
      <c r="A685" t="s">
        <v>93</v>
      </c>
      <c r="B685">
        <v>62601</v>
      </c>
      <c r="C685" t="s">
        <v>593</v>
      </c>
    </row>
    <row r="686" spans="1:11" ht="15.75" customHeight="1">
      <c r="A686" t="s">
        <v>91</v>
      </c>
      <c r="B686">
        <v>627</v>
      </c>
      <c r="C686" t="s">
        <v>594</v>
      </c>
    </row>
    <row r="687" spans="1:11" ht="15.75" customHeight="1">
      <c r="A687" t="s">
        <v>93</v>
      </c>
      <c r="B687">
        <v>62701</v>
      </c>
      <c r="C687" t="s">
        <v>594</v>
      </c>
    </row>
    <row r="688" spans="1:11" ht="15.75" customHeight="1">
      <c r="A688" t="s">
        <v>91</v>
      </c>
      <c r="B688">
        <v>629</v>
      </c>
      <c r="C688" t="s">
        <v>595</v>
      </c>
    </row>
    <row r="689" spans="1:3" ht="15.75" customHeight="1">
      <c r="A689" t="s">
        <v>93</v>
      </c>
      <c r="B689">
        <v>62901</v>
      </c>
      <c r="C689" t="s">
        <v>602</v>
      </c>
    </row>
    <row r="690" spans="1:3" ht="15.75" customHeight="1">
      <c r="A690" t="s">
        <v>89</v>
      </c>
      <c r="B690">
        <v>6300</v>
      </c>
      <c r="C690" t="s">
        <v>603</v>
      </c>
    </row>
    <row r="691" spans="1:3" ht="15.75" customHeight="1">
      <c r="A691" t="s">
        <v>91</v>
      </c>
      <c r="B691">
        <v>631</v>
      </c>
      <c r="C691" t="s">
        <v>604</v>
      </c>
    </row>
    <row r="692" spans="1:3" ht="15.75" customHeight="1">
      <c r="A692" t="s">
        <v>93</v>
      </c>
      <c r="B692">
        <v>63101</v>
      </c>
      <c r="C692" t="s">
        <v>604</v>
      </c>
    </row>
    <row r="693" spans="1:3" ht="15.75" customHeight="1">
      <c r="A693" t="s">
        <v>91</v>
      </c>
      <c r="B693">
        <v>632</v>
      </c>
      <c r="C693" t="s">
        <v>605</v>
      </c>
    </row>
    <row r="694" spans="1:3" ht="15.75" customHeight="1">
      <c r="A694" t="s">
        <v>93</v>
      </c>
      <c r="B694">
        <v>63201</v>
      </c>
      <c r="C694" t="s">
        <v>605</v>
      </c>
    </row>
    <row r="695" spans="1:3" ht="15.75" customHeight="1">
      <c r="A695" t="s">
        <v>87</v>
      </c>
      <c r="B695">
        <v>7000</v>
      </c>
      <c r="C695" t="s">
        <v>606</v>
      </c>
    </row>
    <row r="696" spans="1:3" ht="15.75" customHeight="1">
      <c r="A696" t="s">
        <v>89</v>
      </c>
      <c r="B696">
        <v>7100</v>
      </c>
      <c r="C696" t="s">
        <v>607</v>
      </c>
    </row>
    <row r="697" spans="1:3" ht="15.75" customHeight="1">
      <c r="A697" t="s">
        <v>91</v>
      </c>
      <c r="B697">
        <v>711</v>
      </c>
      <c r="C697" t="s">
        <v>608</v>
      </c>
    </row>
    <row r="698" spans="1:3" ht="15.75" customHeight="1">
      <c r="A698" t="s">
        <v>93</v>
      </c>
      <c r="B698">
        <v>71101</v>
      </c>
      <c r="C698" t="s">
        <v>609</v>
      </c>
    </row>
    <row r="699" spans="1:3" ht="15.75" customHeight="1">
      <c r="A699" t="s">
        <v>93</v>
      </c>
      <c r="B699">
        <v>71109</v>
      </c>
      <c r="C699" t="s">
        <v>610</v>
      </c>
    </row>
    <row r="700" spans="1:3" ht="15.75" customHeight="1">
      <c r="A700" t="s">
        <v>91</v>
      </c>
      <c r="B700">
        <v>712</v>
      </c>
      <c r="C700" t="s">
        <v>611</v>
      </c>
    </row>
    <row r="701" spans="1:3" ht="15.75" customHeight="1">
      <c r="A701" t="s">
        <v>89</v>
      </c>
      <c r="B701">
        <v>7200</v>
      </c>
      <c r="C701" t="s">
        <v>612</v>
      </c>
    </row>
    <row r="702" spans="1:3" ht="15.75" customHeight="1">
      <c r="A702" t="s">
        <v>91</v>
      </c>
      <c r="B702">
        <v>721</v>
      </c>
      <c r="C702" t="s">
        <v>613</v>
      </c>
    </row>
    <row r="703" spans="1:3" ht="15.75" customHeight="1">
      <c r="A703" t="s">
        <v>93</v>
      </c>
      <c r="B703">
        <v>72101</v>
      </c>
      <c r="C703" t="s">
        <v>613</v>
      </c>
    </row>
    <row r="704" spans="1:3" ht="15.75" customHeight="1">
      <c r="A704" t="s">
        <v>91</v>
      </c>
      <c r="B704">
        <v>722</v>
      </c>
      <c r="C704" t="s">
        <v>614</v>
      </c>
    </row>
    <row r="705" spans="1:3" ht="15.75" customHeight="1">
      <c r="A705" t="s">
        <v>93</v>
      </c>
      <c r="B705">
        <v>72201</v>
      </c>
      <c r="C705" t="s">
        <v>614</v>
      </c>
    </row>
    <row r="706" spans="1:3" ht="15.75" customHeight="1">
      <c r="A706" t="s">
        <v>91</v>
      </c>
      <c r="B706">
        <v>723</v>
      </c>
      <c r="C706" t="s">
        <v>615</v>
      </c>
    </row>
    <row r="707" spans="1:3" ht="15.75" customHeight="1">
      <c r="A707" t="s">
        <v>93</v>
      </c>
      <c r="B707">
        <v>72301</v>
      </c>
      <c r="C707" t="s">
        <v>615</v>
      </c>
    </row>
    <row r="708" spans="1:3" ht="15.75" customHeight="1">
      <c r="A708" t="s">
        <v>91</v>
      </c>
      <c r="B708">
        <v>724</v>
      </c>
      <c r="C708" t="s">
        <v>616</v>
      </c>
    </row>
    <row r="709" spans="1:3" ht="15.75" customHeight="1">
      <c r="A709" t="s">
        <v>93</v>
      </c>
      <c r="B709">
        <v>72401</v>
      </c>
      <c r="C709" t="s">
        <v>617</v>
      </c>
    </row>
    <row r="710" spans="1:3" ht="15.75" customHeight="1">
      <c r="A710" t="s">
        <v>91</v>
      </c>
      <c r="B710">
        <v>725</v>
      </c>
      <c r="C710" t="s">
        <v>618</v>
      </c>
    </row>
    <row r="711" spans="1:3" ht="15.75" customHeight="1">
      <c r="A711" t="s">
        <v>93</v>
      </c>
      <c r="B711">
        <v>72501</v>
      </c>
      <c r="C711" t="s">
        <v>618</v>
      </c>
    </row>
    <row r="712" spans="1:3" ht="15.75" customHeight="1">
      <c r="A712" t="s">
        <v>91</v>
      </c>
      <c r="B712">
        <v>726</v>
      </c>
      <c r="C712" t="s">
        <v>619</v>
      </c>
    </row>
    <row r="713" spans="1:3" ht="15.75" customHeight="1">
      <c r="A713" t="s">
        <v>93</v>
      </c>
      <c r="B713">
        <v>72601</v>
      </c>
      <c r="C713" t="s">
        <v>619</v>
      </c>
    </row>
    <row r="714" spans="1:3" ht="15.75" customHeight="1">
      <c r="A714" t="s">
        <v>91</v>
      </c>
      <c r="B714">
        <v>727</v>
      </c>
      <c r="C714" t="s">
        <v>620</v>
      </c>
    </row>
    <row r="715" spans="1:3" ht="15.75" customHeight="1">
      <c r="A715" t="s">
        <v>93</v>
      </c>
      <c r="B715">
        <v>72701</v>
      </c>
      <c r="C715" t="s">
        <v>621</v>
      </c>
    </row>
    <row r="716" spans="1:3" ht="15.75" customHeight="1">
      <c r="A716" t="s">
        <v>91</v>
      </c>
      <c r="B716">
        <v>728</v>
      </c>
      <c r="C716" t="s">
        <v>622</v>
      </c>
    </row>
    <row r="717" spans="1:3" ht="15.75" customHeight="1">
      <c r="A717" t="s">
        <v>93</v>
      </c>
      <c r="B717">
        <v>72801</v>
      </c>
      <c r="C717" t="s">
        <v>623</v>
      </c>
    </row>
    <row r="718" spans="1:3" ht="15.75" customHeight="1">
      <c r="A718" t="s">
        <v>91</v>
      </c>
      <c r="B718">
        <v>729</v>
      </c>
      <c r="C718" t="s">
        <v>624</v>
      </c>
    </row>
    <row r="719" spans="1:3" ht="15.75" customHeight="1">
      <c r="A719" t="s">
        <v>93</v>
      </c>
      <c r="B719">
        <v>72901</v>
      </c>
      <c r="C719" t="s">
        <v>625</v>
      </c>
    </row>
    <row r="720" spans="1:3" ht="15.75" customHeight="1">
      <c r="A720" t="s">
        <v>89</v>
      </c>
      <c r="B720">
        <v>7300</v>
      </c>
      <c r="C720" t="s">
        <v>626</v>
      </c>
    </row>
    <row r="721" spans="1:3" ht="15.75" customHeight="1">
      <c r="A721" t="s">
        <v>91</v>
      </c>
      <c r="B721">
        <v>731</v>
      </c>
      <c r="C721" t="s">
        <v>627</v>
      </c>
    </row>
    <row r="722" spans="1:3" ht="15.75" customHeight="1">
      <c r="A722" t="s">
        <v>93</v>
      </c>
      <c r="B722">
        <v>73101</v>
      </c>
      <c r="C722" t="s">
        <v>627</v>
      </c>
    </row>
    <row r="723" spans="1:3" ht="15.75" customHeight="1">
      <c r="A723" t="s">
        <v>91</v>
      </c>
      <c r="B723">
        <v>732</v>
      </c>
      <c r="C723" t="s">
        <v>628</v>
      </c>
    </row>
    <row r="724" spans="1:3" ht="15.75" customHeight="1">
      <c r="A724" t="s">
        <v>93</v>
      </c>
      <c r="B724">
        <v>73201</v>
      </c>
      <c r="C724" t="s">
        <v>628</v>
      </c>
    </row>
    <row r="725" spans="1:3" ht="15.75" customHeight="1">
      <c r="A725" t="s">
        <v>91</v>
      </c>
      <c r="B725">
        <v>733</v>
      </c>
      <c r="C725" t="s">
        <v>629</v>
      </c>
    </row>
    <row r="726" spans="1:3" ht="15.75" customHeight="1">
      <c r="A726" t="s">
        <v>93</v>
      </c>
      <c r="B726">
        <v>73301</v>
      </c>
      <c r="C726" t="s">
        <v>629</v>
      </c>
    </row>
    <row r="727" spans="1:3" ht="15.75" customHeight="1">
      <c r="A727" t="s">
        <v>91</v>
      </c>
      <c r="B727">
        <v>734</v>
      </c>
      <c r="C727" t="s">
        <v>630</v>
      </c>
    </row>
    <row r="728" spans="1:3" ht="15.75" customHeight="1">
      <c r="A728" t="s">
        <v>93</v>
      </c>
      <c r="B728">
        <v>73401</v>
      </c>
      <c r="C728" t="s">
        <v>631</v>
      </c>
    </row>
    <row r="729" spans="1:3" ht="15.75" customHeight="1">
      <c r="A729" t="s">
        <v>91</v>
      </c>
      <c r="B729">
        <v>735</v>
      </c>
      <c r="C729" t="s">
        <v>632</v>
      </c>
    </row>
    <row r="730" spans="1:3" ht="15.75" customHeight="1">
      <c r="A730" t="s">
        <v>93</v>
      </c>
      <c r="B730">
        <v>73501</v>
      </c>
      <c r="C730" t="s">
        <v>632</v>
      </c>
    </row>
    <row r="731" spans="1:3" ht="15.75" customHeight="1">
      <c r="A731" t="s">
        <v>91</v>
      </c>
      <c r="B731">
        <v>739</v>
      </c>
      <c r="C731" t="s">
        <v>633</v>
      </c>
    </row>
    <row r="732" spans="1:3" ht="15.75" customHeight="1">
      <c r="A732" t="s">
        <v>93</v>
      </c>
      <c r="B732">
        <v>73901</v>
      </c>
      <c r="C732" t="s">
        <v>633</v>
      </c>
    </row>
    <row r="733" spans="1:3" ht="15.75" customHeight="1">
      <c r="A733" t="s">
        <v>89</v>
      </c>
      <c r="B733">
        <v>7400</v>
      </c>
      <c r="C733" t="s">
        <v>634</v>
      </c>
    </row>
    <row r="734" spans="1:3" ht="15.75" customHeight="1">
      <c r="A734" t="s">
        <v>91</v>
      </c>
      <c r="B734">
        <v>741</v>
      </c>
      <c r="C734" t="s">
        <v>635</v>
      </c>
    </row>
    <row r="735" spans="1:3" ht="15.75" customHeight="1">
      <c r="A735" t="s">
        <v>93</v>
      </c>
      <c r="B735">
        <v>74101</v>
      </c>
      <c r="C735" t="s">
        <v>636</v>
      </c>
    </row>
    <row r="736" spans="1:3" ht="15.75" customHeight="1">
      <c r="A736" t="s">
        <v>91</v>
      </c>
      <c r="B736">
        <v>742</v>
      </c>
      <c r="C736" t="s">
        <v>637</v>
      </c>
    </row>
    <row r="737" spans="1:3" ht="15.75" customHeight="1">
      <c r="A737" t="s">
        <v>93</v>
      </c>
      <c r="B737">
        <v>74201</v>
      </c>
      <c r="C737" t="s">
        <v>638</v>
      </c>
    </row>
    <row r="738" spans="1:3" ht="15.75" customHeight="1">
      <c r="A738" t="s">
        <v>91</v>
      </c>
      <c r="B738">
        <v>743</v>
      </c>
      <c r="C738" t="s">
        <v>639</v>
      </c>
    </row>
    <row r="739" spans="1:3" ht="15.75" customHeight="1">
      <c r="A739" t="s">
        <v>93</v>
      </c>
      <c r="B739">
        <v>74301</v>
      </c>
      <c r="C739" t="s">
        <v>640</v>
      </c>
    </row>
    <row r="740" spans="1:3" ht="15.75" customHeight="1">
      <c r="A740" t="s">
        <v>91</v>
      </c>
      <c r="B740">
        <v>744</v>
      </c>
      <c r="C740" t="s">
        <v>641</v>
      </c>
    </row>
    <row r="741" spans="1:3" ht="15.75" customHeight="1">
      <c r="A741" t="s">
        <v>91</v>
      </c>
      <c r="B741">
        <v>745</v>
      </c>
      <c r="C741" t="s">
        <v>642</v>
      </c>
    </row>
    <row r="742" spans="1:3" ht="15.75" customHeight="1">
      <c r="A742" t="s">
        <v>93</v>
      </c>
      <c r="B742">
        <v>74501</v>
      </c>
      <c r="C742" t="s">
        <v>643</v>
      </c>
    </row>
    <row r="743" spans="1:3" ht="15.75" customHeight="1">
      <c r="A743" t="s">
        <v>91</v>
      </c>
      <c r="B743">
        <v>746</v>
      </c>
      <c r="C743" t="s">
        <v>644</v>
      </c>
    </row>
    <row r="744" spans="1:3" ht="15.75" customHeight="1">
      <c r="A744" t="s">
        <v>93</v>
      </c>
      <c r="B744">
        <v>74601</v>
      </c>
      <c r="C744" t="s">
        <v>645</v>
      </c>
    </row>
    <row r="745" spans="1:3" ht="15.75" customHeight="1">
      <c r="A745" t="s">
        <v>91</v>
      </c>
      <c r="B745">
        <v>747</v>
      </c>
      <c r="C745" t="s">
        <v>646</v>
      </c>
    </row>
    <row r="746" spans="1:3" ht="15.75" customHeight="1">
      <c r="A746" t="s">
        <v>93</v>
      </c>
      <c r="B746">
        <v>74701</v>
      </c>
      <c r="C746" t="s">
        <v>647</v>
      </c>
    </row>
    <row r="747" spans="1:3" ht="15.75" customHeight="1">
      <c r="A747" t="s">
        <v>91</v>
      </c>
      <c r="B747">
        <v>748</v>
      </c>
      <c r="C747" t="s">
        <v>648</v>
      </c>
    </row>
    <row r="748" spans="1:3" ht="15.75" customHeight="1">
      <c r="A748" t="s">
        <v>93</v>
      </c>
      <c r="B748">
        <v>74801</v>
      </c>
      <c r="C748" t="s">
        <v>643</v>
      </c>
    </row>
    <row r="749" spans="1:3" ht="15.75" customHeight="1">
      <c r="A749" t="s">
        <v>91</v>
      </c>
      <c r="B749">
        <v>749</v>
      </c>
      <c r="C749" t="s">
        <v>649</v>
      </c>
    </row>
    <row r="750" spans="1:3" ht="15.75" customHeight="1">
      <c r="A750" t="s">
        <v>93</v>
      </c>
      <c r="B750">
        <v>74901</v>
      </c>
      <c r="C750" t="s">
        <v>650</v>
      </c>
    </row>
    <row r="751" spans="1:3" ht="15.75" customHeight="1">
      <c r="A751" t="s">
        <v>89</v>
      </c>
      <c r="B751">
        <v>7500</v>
      </c>
      <c r="C751" t="s">
        <v>651</v>
      </c>
    </row>
    <row r="752" spans="1:3" ht="15.75" customHeight="1">
      <c r="A752" t="s">
        <v>91</v>
      </c>
      <c r="B752">
        <v>751</v>
      </c>
      <c r="C752" t="s">
        <v>652</v>
      </c>
    </row>
    <row r="753" spans="1:3" ht="15.75" customHeight="1">
      <c r="A753" t="s">
        <v>93</v>
      </c>
      <c r="B753">
        <v>75101</v>
      </c>
      <c r="C753" t="s">
        <v>653</v>
      </c>
    </row>
    <row r="754" spans="1:3" ht="15.75" customHeight="1">
      <c r="A754" t="s">
        <v>91</v>
      </c>
      <c r="B754">
        <v>752</v>
      </c>
      <c r="C754" t="s">
        <v>654</v>
      </c>
    </row>
    <row r="755" spans="1:3" ht="15.75" customHeight="1">
      <c r="A755" t="s">
        <v>93</v>
      </c>
      <c r="B755">
        <v>75201</v>
      </c>
      <c r="C755" t="s">
        <v>655</v>
      </c>
    </row>
    <row r="756" spans="1:3" ht="15.75" customHeight="1">
      <c r="A756" t="s">
        <v>91</v>
      </c>
      <c r="B756">
        <v>753</v>
      </c>
      <c r="C756" t="s">
        <v>656</v>
      </c>
    </row>
    <row r="757" spans="1:3" ht="15.75" customHeight="1">
      <c r="A757" t="s">
        <v>93</v>
      </c>
      <c r="B757">
        <v>75301</v>
      </c>
      <c r="C757" t="s">
        <v>657</v>
      </c>
    </row>
    <row r="758" spans="1:3" ht="15.75" customHeight="1">
      <c r="A758" t="s">
        <v>91</v>
      </c>
      <c r="B758">
        <v>754</v>
      </c>
      <c r="C758" t="s">
        <v>658</v>
      </c>
    </row>
    <row r="759" spans="1:3" ht="15.75" customHeight="1">
      <c r="A759" t="s">
        <v>93</v>
      </c>
      <c r="B759">
        <v>75401</v>
      </c>
      <c r="C759" t="s">
        <v>658</v>
      </c>
    </row>
    <row r="760" spans="1:3" ht="15.75" customHeight="1">
      <c r="A760" t="s">
        <v>91</v>
      </c>
      <c r="B760">
        <v>755</v>
      </c>
      <c r="C760" t="s">
        <v>659</v>
      </c>
    </row>
    <row r="761" spans="1:3" ht="15.75" customHeight="1">
      <c r="A761" t="s">
        <v>93</v>
      </c>
      <c r="B761">
        <v>75501</v>
      </c>
      <c r="C761" t="s">
        <v>659</v>
      </c>
    </row>
    <row r="762" spans="1:3" ht="15.75" customHeight="1">
      <c r="A762" t="s">
        <v>91</v>
      </c>
      <c r="B762">
        <v>756</v>
      </c>
      <c r="C762" t="s">
        <v>660</v>
      </c>
    </row>
    <row r="763" spans="1:3" ht="15.75" customHeight="1">
      <c r="A763" t="s">
        <v>93</v>
      </c>
      <c r="B763">
        <v>75601</v>
      </c>
      <c r="C763" t="s">
        <v>661</v>
      </c>
    </row>
    <row r="764" spans="1:3" ht="15.75" customHeight="1">
      <c r="A764" t="s">
        <v>91</v>
      </c>
      <c r="B764">
        <v>757</v>
      </c>
      <c r="C764" t="s">
        <v>662</v>
      </c>
    </row>
    <row r="765" spans="1:3" ht="15.75" customHeight="1">
      <c r="A765" t="s">
        <v>93</v>
      </c>
      <c r="B765">
        <v>75701</v>
      </c>
      <c r="C765" t="s">
        <v>663</v>
      </c>
    </row>
    <row r="766" spans="1:3" ht="15.75" customHeight="1">
      <c r="A766" t="s">
        <v>91</v>
      </c>
      <c r="B766">
        <v>758</v>
      </c>
      <c r="C766" t="s">
        <v>664</v>
      </c>
    </row>
    <row r="767" spans="1:3" ht="15.75" customHeight="1">
      <c r="A767" t="s">
        <v>91</v>
      </c>
      <c r="B767">
        <v>759</v>
      </c>
      <c r="C767" t="s">
        <v>665</v>
      </c>
    </row>
    <row r="768" spans="1:3" ht="15.75" customHeight="1">
      <c r="A768" t="s">
        <v>93</v>
      </c>
      <c r="B768">
        <v>75901</v>
      </c>
      <c r="C768" t="s">
        <v>665</v>
      </c>
    </row>
    <row r="769" spans="1:3" ht="15.75" customHeight="1">
      <c r="A769" t="s">
        <v>89</v>
      </c>
      <c r="B769">
        <v>7600</v>
      </c>
      <c r="C769" t="s">
        <v>666</v>
      </c>
    </row>
    <row r="770" spans="1:3" ht="15.75" customHeight="1">
      <c r="A770" t="s">
        <v>91</v>
      </c>
      <c r="B770">
        <v>761</v>
      </c>
      <c r="C770" t="s">
        <v>667</v>
      </c>
    </row>
    <row r="771" spans="1:3" ht="15.75" customHeight="1">
      <c r="A771" t="s">
        <v>93</v>
      </c>
      <c r="B771">
        <v>76101</v>
      </c>
      <c r="C771" t="s">
        <v>668</v>
      </c>
    </row>
    <row r="772" spans="1:3" ht="15.75" customHeight="1">
      <c r="A772" t="s">
        <v>93</v>
      </c>
      <c r="B772">
        <v>76102</v>
      </c>
      <c r="C772" t="s">
        <v>669</v>
      </c>
    </row>
    <row r="773" spans="1:3" ht="15.75" customHeight="1">
      <c r="A773" t="s">
        <v>91</v>
      </c>
      <c r="B773">
        <v>762</v>
      </c>
      <c r="C773" t="s">
        <v>670</v>
      </c>
    </row>
    <row r="774" spans="1:3" ht="15.75" customHeight="1">
      <c r="A774" t="s">
        <v>93</v>
      </c>
      <c r="B774">
        <v>76201</v>
      </c>
      <c r="C774" t="s">
        <v>670</v>
      </c>
    </row>
    <row r="775" spans="1:3" ht="15.75" customHeight="1">
      <c r="A775" t="s">
        <v>89</v>
      </c>
      <c r="B775">
        <v>7900</v>
      </c>
      <c r="C775" t="s">
        <v>671</v>
      </c>
    </row>
    <row r="776" spans="1:3" ht="15.75" customHeight="1">
      <c r="A776" t="s">
        <v>91</v>
      </c>
      <c r="B776">
        <v>791</v>
      </c>
      <c r="C776" t="s">
        <v>672</v>
      </c>
    </row>
    <row r="777" spans="1:3" ht="15.75" customHeight="1">
      <c r="A777" t="s">
        <v>93</v>
      </c>
      <c r="B777">
        <v>79101</v>
      </c>
      <c r="C777" t="s">
        <v>672</v>
      </c>
    </row>
    <row r="778" spans="1:3" ht="15.75" customHeight="1">
      <c r="A778" t="s">
        <v>91</v>
      </c>
      <c r="B778">
        <v>792</v>
      </c>
      <c r="C778" t="s">
        <v>673</v>
      </c>
    </row>
    <row r="779" spans="1:3" ht="15.75" customHeight="1">
      <c r="A779" t="s">
        <v>93</v>
      </c>
      <c r="B779">
        <v>79201</v>
      </c>
      <c r="C779" t="s">
        <v>673</v>
      </c>
    </row>
    <row r="780" spans="1:3" ht="15.75" customHeight="1">
      <c r="A780" t="s">
        <v>91</v>
      </c>
      <c r="B780">
        <v>799</v>
      </c>
      <c r="C780" t="s">
        <v>674</v>
      </c>
    </row>
    <row r="781" spans="1:3" ht="15.75" customHeight="1">
      <c r="A781" t="s">
        <v>93</v>
      </c>
      <c r="B781">
        <v>79909</v>
      </c>
      <c r="C781" t="s">
        <v>675</v>
      </c>
    </row>
    <row r="782" spans="1:3" ht="15.75" customHeight="1">
      <c r="A782" t="s">
        <v>87</v>
      </c>
      <c r="B782">
        <v>8000</v>
      </c>
      <c r="C782" t="s">
        <v>676</v>
      </c>
    </row>
    <row r="783" spans="1:3" ht="15.75" customHeight="1">
      <c r="A783" t="s">
        <v>89</v>
      </c>
      <c r="B783">
        <v>8100</v>
      </c>
      <c r="C783" t="s">
        <v>677</v>
      </c>
    </row>
    <row r="784" spans="1:3" ht="15.75" customHeight="1">
      <c r="A784" t="s">
        <v>93</v>
      </c>
      <c r="B784">
        <v>811</v>
      </c>
      <c r="C784" t="s">
        <v>678</v>
      </c>
    </row>
    <row r="785" spans="1:3" ht="15.75" customHeight="1">
      <c r="A785" t="s">
        <v>93</v>
      </c>
      <c r="B785">
        <v>812</v>
      </c>
      <c r="C785" t="s">
        <v>678</v>
      </c>
    </row>
    <row r="786" spans="1:3" ht="15.75" customHeight="1">
      <c r="A786" t="s">
        <v>93</v>
      </c>
      <c r="B786">
        <v>813</v>
      </c>
      <c r="C786" t="s">
        <v>679</v>
      </c>
    </row>
    <row r="787" spans="1:3" ht="15.75" customHeight="1">
      <c r="A787" t="s">
        <v>93</v>
      </c>
      <c r="B787">
        <v>814</v>
      </c>
      <c r="C787" t="s">
        <v>680</v>
      </c>
    </row>
    <row r="788" spans="1:3" ht="15.75" customHeight="1">
      <c r="A788" t="s">
        <v>93</v>
      </c>
      <c r="B788">
        <v>815</v>
      </c>
      <c r="C788" t="s">
        <v>681</v>
      </c>
    </row>
    <row r="789" spans="1:3" ht="15.75" customHeight="1">
      <c r="A789" t="s">
        <v>93</v>
      </c>
      <c r="B789">
        <v>816</v>
      </c>
      <c r="C789" t="s">
        <v>682</v>
      </c>
    </row>
    <row r="790" spans="1:3" ht="15.75" customHeight="1">
      <c r="A790" t="s">
        <v>89</v>
      </c>
      <c r="B790">
        <v>8300</v>
      </c>
      <c r="C790" t="s">
        <v>683</v>
      </c>
    </row>
    <row r="791" spans="1:3" ht="15.75" customHeight="1">
      <c r="A791" t="s">
        <v>93</v>
      </c>
      <c r="B791">
        <v>831</v>
      </c>
      <c r="C791" t="s">
        <v>684</v>
      </c>
    </row>
    <row r="792" spans="1:3" ht="15.75" customHeight="1">
      <c r="A792" t="s">
        <v>93</v>
      </c>
      <c r="B792">
        <v>832</v>
      </c>
      <c r="C792" t="s">
        <v>685</v>
      </c>
    </row>
    <row r="793" spans="1:3" ht="15.75" customHeight="1">
      <c r="A793" t="s">
        <v>93</v>
      </c>
      <c r="B793">
        <v>833</v>
      </c>
      <c r="C793" t="s">
        <v>686</v>
      </c>
    </row>
    <row r="794" spans="1:3" ht="15.75" customHeight="1">
      <c r="A794" t="s">
        <v>93</v>
      </c>
      <c r="B794">
        <v>834</v>
      </c>
      <c r="C794" t="s">
        <v>687</v>
      </c>
    </row>
    <row r="795" spans="1:3" ht="15.75" customHeight="1">
      <c r="A795" t="s">
        <v>93</v>
      </c>
      <c r="B795">
        <v>835</v>
      </c>
      <c r="C795" t="s">
        <v>688</v>
      </c>
    </row>
    <row r="796" spans="1:3" ht="15.75" customHeight="1">
      <c r="A796" t="s">
        <v>89</v>
      </c>
      <c r="B796">
        <v>8500</v>
      </c>
      <c r="C796" t="s">
        <v>689</v>
      </c>
    </row>
    <row r="797" spans="1:3" ht="15.75" customHeight="1">
      <c r="A797" t="s">
        <v>93</v>
      </c>
      <c r="B797">
        <v>851</v>
      </c>
      <c r="C797" t="s">
        <v>690</v>
      </c>
    </row>
    <row r="798" spans="1:3" ht="15.75" customHeight="1">
      <c r="A798" t="s">
        <v>93</v>
      </c>
      <c r="B798">
        <v>852</v>
      </c>
      <c r="C798" t="s">
        <v>691</v>
      </c>
    </row>
    <row r="799" spans="1:3" ht="15.75" customHeight="1">
      <c r="A799" t="s">
        <v>93</v>
      </c>
      <c r="B799">
        <v>853</v>
      </c>
      <c r="C799" t="s">
        <v>692</v>
      </c>
    </row>
    <row r="800" spans="1:3" ht="15.75" customHeight="1">
      <c r="A800" t="s">
        <v>87</v>
      </c>
      <c r="B800">
        <v>9000</v>
      </c>
      <c r="C800" t="s">
        <v>693</v>
      </c>
    </row>
    <row r="801" spans="1:3" ht="15.75" customHeight="1">
      <c r="A801" t="s">
        <v>89</v>
      </c>
      <c r="B801">
        <v>9100</v>
      </c>
      <c r="C801" t="s">
        <v>694</v>
      </c>
    </row>
    <row r="802" spans="1:3" ht="15.75" customHeight="1">
      <c r="A802" t="s">
        <v>91</v>
      </c>
      <c r="B802">
        <v>911</v>
      </c>
      <c r="C802" t="s">
        <v>695</v>
      </c>
    </row>
    <row r="803" spans="1:3" ht="15.75" customHeight="1">
      <c r="A803" t="s">
        <v>93</v>
      </c>
      <c r="B803">
        <v>91101</v>
      </c>
      <c r="C803" t="s">
        <v>696</v>
      </c>
    </row>
    <row r="804" spans="1:3" ht="15.75" customHeight="1">
      <c r="A804" t="s">
        <v>91</v>
      </c>
      <c r="B804">
        <v>912</v>
      </c>
      <c r="C804" t="s">
        <v>697</v>
      </c>
    </row>
    <row r="805" spans="1:3" ht="15.75" customHeight="1">
      <c r="A805" t="s">
        <v>93</v>
      </c>
      <c r="B805">
        <v>91201</v>
      </c>
      <c r="C805" t="s">
        <v>697</v>
      </c>
    </row>
    <row r="806" spans="1:3" ht="15.75" customHeight="1">
      <c r="A806" t="s">
        <v>91</v>
      </c>
      <c r="B806">
        <v>913</v>
      </c>
      <c r="C806" t="s">
        <v>698</v>
      </c>
    </row>
    <row r="807" spans="1:3" ht="15.75" customHeight="1">
      <c r="A807" t="s">
        <v>93</v>
      </c>
      <c r="B807">
        <v>91301</v>
      </c>
      <c r="C807" t="s">
        <v>699</v>
      </c>
    </row>
    <row r="808" spans="1:3" ht="15.75" customHeight="1">
      <c r="A808" t="s">
        <v>91</v>
      </c>
      <c r="B808">
        <v>914</v>
      </c>
      <c r="C808" t="s">
        <v>700</v>
      </c>
    </row>
    <row r="809" spans="1:3" ht="15.75" customHeight="1">
      <c r="A809" t="s">
        <v>93</v>
      </c>
      <c r="B809">
        <v>91401</v>
      </c>
      <c r="C809" t="s">
        <v>701</v>
      </c>
    </row>
    <row r="810" spans="1:3" ht="15.75" customHeight="1">
      <c r="A810" t="s">
        <v>91</v>
      </c>
      <c r="B810">
        <v>915</v>
      </c>
      <c r="C810" t="s">
        <v>702</v>
      </c>
    </row>
    <row r="811" spans="1:3" ht="15.75" customHeight="1">
      <c r="A811" t="s">
        <v>93</v>
      </c>
      <c r="B811">
        <v>91501</v>
      </c>
      <c r="C811" t="s">
        <v>702</v>
      </c>
    </row>
    <row r="812" spans="1:3" ht="15.75" customHeight="1">
      <c r="A812" t="s">
        <v>91</v>
      </c>
      <c r="B812">
        <v>916</v>
      </c>
      <c r="C812" t="s">
        <v>703</v>
      </c>
    </row>
    <row r="813" spans="1:3" ht="15.75" customHeight="1">
      <c r="A813" t="s">
        <v>93</v>
      </c>
      <c r="B813">
        <v>91601</v>
      </c>
      <c r="C813" t="s">
        <v>704</v>
      </c>
    </row>
    <row r="814" spans="1:3" ht="15.75" customHeight="1">
      <c r="A814" t="s">
        <v>91</v>
      </c>
      <c r="B814">
        <v>917</v>
      </c>
      <c r="C814" t="s">
        <v>705</v>
      </c>
    </row>
    <row r="815" spans="1:3" ht="15.75" customHeight="1">
      <c r="A815" t="s">
        <v>93</v>
      </c>
      <c r="B815">
        <v>91701</v>
      </c>
      <c r="C815" t="s">
        <v>706</v>
      </c>
    </row>
    <row r="816" spans="1:3" ht="15.75" customHeight="1">
      <c r="A816" t="s">
        <v>91</v>
      </c>
      <c r="B816">
        <v>918</v>
      </c>
      <c r="C816" t="s">
        <v>707</v>
      </c>
    </row>
    <row r="817" spans="1:3" ht="15.75" customHeight="1">
      <c r="A817" t="s">
        <v>93</v>
      </c>
      <c r="B817">
        <v>91801</v>
      </c>
      <c r="C817" t="s">
        <v>708</v>
      </c>
    </row>
    <row r="818" spans="1:3" ht="15.75" customHeight="1">
      <c r="A818" t="s">
        <v>89</v>
      </c>
      <c r="B818">
        <v>9200</v>
      </c>
      <c r="C818" t="s">
        <v>709</v>
      </c>
    </row>
    <row r="819" spans="1:3" ht="15.75" customHeight="1">
      <c r="A819" t="s">
        <v>91</v>
      </c>
      <c r="B819">
        <v>921</v>
      </c>
      <c r="C819" t="s">
        <v>710</v>
      </c>
    </row>
    <row r="820" spans="1:3" ht="15.75" customHeight="1">
      <c r="A820" t="s">
        <v>93</v>
      </c>
      <c r="B820">
        <v>9211</v>
      </c>
      <c r="C820" t="s">
        <v>711</v>
      </c>
    </row>
    <row r="821" spans="1:3" ht="15.75" customHeight="1">
      <c r="A821" t="s">
        <v>91</v>
      </c>
      <c r="B821">
        <v>922</v>
      </c>
      <c r="C821" t="s">
        <v>712</v>
      </c>
    </row>
    <row r="822" spans="1:3" ht="15.75" customHeight="1">
      <c r="A822" t="s">
        <v>93</v>
      </c>
      <c r="B822">
        <v>92201</v>
      </c>
      <c r="C822" t="s">
        <v>712</v>
      </c>
    </row>
    <row r="823" spans="1:3" ht="15.75" customHeight="1">
      <c r="A823" t="s">
        <v>91</v>
      </c>
      <c r="B823">
        <v>923</v>
      </c>
      <c r="C823" t="s">
        <v>713</v>
      </c>
    </row>
    <row r="824" spans="1:3" ht="15.75" customHeight="1">
      <c r="A824" t="s">
        <v>93</v>
      </c>
      <c r="B824">
        <v>92301</v>
      </c>
      <c r="C824" t="s">
        <v>714</v>
      </c>
    </row>
    <row r="825" spans="1:3" ht="15.75" customHeight="1">
      <c r="A825" t="s">
        <v>91</v>
      </c>
      <c r="B825">
        <v>924</v>
      </c>
      <c r="C825" t="s">
        <v>715</v>
      </c>
    </row>
    <row r="826" spans="1:3" ht="15.75" customHeight="1">
      <c r="A826" t="s">
        <v>93</v>
      </c>
      <c r="B826">
        <v>92401</v>
      </c>
      <c r="C826" t="s">
        <v>716</v>
      </c>
    </row>
    <row r="827" spans="1:3" ht="15.75" customHeight="1">
      <c r="A827" t="s">
        <v>91</v>
      </c>
      <c r="B827">
        <v>925</v>
      </c>
      <c r="C827" t="s">
        <v>717</v>
      </c>
    </row>
    <row r="828" spans="1:3" ht="15.75" customHeight="1">
      <c r="A828" t="s">
        <v>93</v>
      </c>
      <c r="B828">
        <v>92501</v>
      </c>
      <c r="C828" t="s">
        <v>717</v>
      </c>
    </row>
    <row r="829" spans="1:3" ht="15.75" customHeight="1">
      <c r="A829" t="s">
        <v>91</v>
      </c>
      <c r="B829">
        <v>926</v>
      </c>
      <c r="C829" t="s">
        <v>718</v>
      </c>
    </row>
    <row r="830" spans="1:3" ht="15.75" customHeight="1">
      <c r="A830" t="s">
        <v>93</v>
      </c>
      <c r="B830">
        <v>92601</v>
      </c>
      <c r="C830" t="s">
        <v>718</v>
      </c>
    </row>
    <row r="831" spans="1:3" ht="15.75" customHeight="1">
      <c r="A831" t="s">
        <v>91</v>
      </c>
      <c r="B831">
        <v>927</v>
      </c>
      <c r="C831" t="s">
        <v>719</v>
      </c>
    </row>
    <row r="832" spans="1:3" ht="15.75" customHeight="1">
      <c r="A832" t="s">
        <v>93</v>
      </c>
      <c r="B832">
        <v>92701</v>
      </c>
      <c r="C832" t="s">
        <v>719</v>
      </c>
    </row>
    <row r="833" spans="1:3" ht="15.75" customHeight="1">
      <c r="A833" t="s">
        <v>91</v>
      </c>
      <c r="B833">
        <v>928</v>
      </c>
      <c r="C833" t="s">
        <v>720</v>
      </c>
    </row>
    <row r="834" spans="1:3" ht="15.75" customHeight="1">
      <c r="A834" t="s">
        <v>93</v>
      </c>
      <c r="B834">
        <v>92801</v>
      </c>
      <c r="C834" t="s">
        <v>720</v>
      </c>
    </row>
    <row r="835" spans="1:3" ht="15.75" customHeight="1">
      <c r="A835" t="s">
        <v>89</v>
      </c>
      <c r="B835">
        <v>9300</v>
      </c>
      <c r="C835" t="s">
        <v>721</v>
      </c>
    </row>
    <row r="836" spans="1:3" ht="15.75" customHeight="1">
      <c r="A836" t="s">
        <v>91</v>
      </c>
      <c r="B836">
        <v>931</v>
      </c>
      <c r="C836" t="s">
        <v>722</v>
      </c>
    </row>
    <row r="837" spans="1:3" ht="15.75" customHeight="1">
      <c r="A837" t="s">
        <v>93</v>
      </c>
      <c r="B837">
        <v>93101</v>
      </c>
      <c r="C837" t="s">
        <v>723</v>
      </c>
    </row>
    <row r="838" spans="1:3" ht="15.75" customHeight="1">
      <c r="A838" t="s">
        <v>91</v>
      </c>
      <c r="B838">
        <v>932</v>
      </c>
      <c r="C838" t="s">
        <v>724</v>
      </c>
    </row>
    <row r="839" spans="1:3" ht="15.75" customHeight="1">
      <c r="A839" t="s">
        <v>93</v>
      </c>
      <c r="B839">
        <v>93201</v>
      </c>
      <c r="C839" t="s">
        <v>724</v>
      </c>
    </row>
    <row r="840" spans="1:3" ht="15.75" customHeight="1">
      <c r="A840" t="s">
        <v>89</v>
      </c>
      <c r="B840">
        <v>9400</v>
      </c>
      <c r="C840" t="s">
        <v>725</v>
      </c>
    </row>
    <row r="841" spans="1:3" ht="15.75" customHeight="1">
      <c r="A841" t="s">
        <v>91</v>
      </c>
      <c r="B841">
        <v>941</v>
      </c>
      <c r="C841" t="s">
        <v>726</v>
      </c>
    </row>
    <row r="842" spans="1:3" ht="15.75" customHeight="1">
      <c r="A842" t="s">
        <v>93</v>
      </c>
      <c r="B842">
        <v>94101</v>
      </c>
      <c r="C842" t="s">
        <v>726</v>
      </c>
    </row>
    <row r="843" spans="1:3" ht="15.75" customHeight="1">
      <c r="A843" t="s">
        <v>91</v>
      </c>
      <c r="B843">
        <v>942</v>
      </c>
      <c r="C843" t="s">
        <v>727</v>
      </c>
    </row>
    <row r="844" spans="1:3" ht="15.75" customHeight="1">
      <c r="A844" t="s">
        <v>93</v>
      </c>
      <c r="B844">
        <v>94201</v>
      </c>
      <c r="C844" t="s">
        <v>728</v>
      </c>
    </row>
    <row r="845" spans="1:3" ht="15.75" customHeight="1">
      <c r="A845" t="s">
        <v>89</v>
      </c>
      <c r="B845">
        <v>9500</v>
      </c>
      <c r="C845" t="s">
        <v>729</v>
      </c>
    </row>
    <row r="846" spans="1:3" ht="15.75" customHeight="1">
      <c r="A846" t="s">
        <v>91</v>
      </c>
      <c r="B846">
        <v>951</v>
      </c>
      <c r="C846" t="s">
        <v>730</v>
      </c>
    </row>
    <row r="847" spans="1:3" ht="15.75" customHeight="1">
      <c r="A847" t="s">
        <v>93</v>
      </c>
      <c r="B847">
        <v>95101</v>
      </c>
      <c r="C847" t="s">
        <v>730</v>
      </c>
    </row>
    <row r="848" spans="1:3" ht="15.75" customHeight="1">
      <c r="A848" t="s">
        <v>91</v>
      </c>
      <c r="B848">
        <v>952</v>
      </c>
      <c r="C848" t="s">
        <v>731</v>
      </c>
    </row>
    <row r="849" spans="1:3" ht="15.75" customHeight="1">
      <c r="A849" t="s">
        <v>93</v>
      </c>
      <c r="B849">
        <v>95201</v>
      </c>
      <c r="C849" t="s">
        <v>732</v>
      </c>
    </row>
    <row r="850" spans="1:3" ht="15.75" customHeight="1">
      <c r="A850" t="s">
        <v>89</v>
      </c>
      <c r="B850">
        <v>9600</v>
      </c>
      <c r="C850" t="s">
        <v>733</v>
      </c>
    </row>
    <row r="851" spans="1:3" ht="15.75" customHeight="1">
      <c r="A851" t="s">
        <v>91</v>
      </c>
      <c r="B851">
        <v>961</v>
      </c>
      <c r="C851" t="s">
        <v>734</v>
      </c>
    </row>
    <row r="852" spans="1:3" ht="15.75" customHeight="1">
      <c r="A852" t="s">
        <v>93</v>
      </c>
      <c r="B852">
        <v>96101</v>
      </c>
      <c r="C852" t="s">
        <v>734</v>
      </c>
    </row>
    <row r="853" spans="1:3" ht="15.75" customHeight="1">
      <c r="A853" t="s">
        <v>91</v>
      </c>
      <c r="B853">
        <v>962</v>
      </c>
      <c r="C853" t="s">
        <v>735</v>
      </c>
    </row>
    <row r="854" spans="1:3" ht="15.75" customHeight="1">
      <c r="A854" t="s">
        <v>93</v>
      </c>
      <c r="B854">
        <v>96201</v>
      </c>
      <c r="C854" t="s">
        <v>736</v>
      </c>
    </row>
    <row r="855" spans="1:3" ht="15.75" customHeight="1">
      <c r="A855" t="s">
        <v>89</v>
      </c>
      <c r="B855">
        <v>9900</v>
      </c>
      <c r="C855" t="s">
        <v>737</v>
      </c>
    </row>
    <row r="856" spans="1:3" ht="15.75" customHeight="1">
      <c r="A856" t="s">
        <v>91</v>
      </c>
      <c r="B856">
        <v>991</v>
      </c>
      <c r="C856" t="s">
        <v>738</v>
      </c>
    </row>
    <row r="857" spans="1:3" ht="15.75" customHeight="1">
      <c r="A857" t="s">
        <v>93</v>
      </c>
      <c r="B857">
        <v>99101</v>
      </c>
      <c r="C857" t="s">
        <v>738</v>
      </c>
    </row>
    <row r="858" spans="1:3" ht="15.75" customHeight="1">
      <c r="A858" t="s">
        <v>93</v>
      </c>
      <c r="B858">
        <v>99102</v>
      </c>
      <c r="C858" t="s">
        <v>739</v>
      </c>
    </row>
  </sheetData>
  <autoFilter ref="A1:C858" xr:uid="{00000000-0009-0000-0000-000003000000}"/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00"/>
  <sheetViews>
    <sheetView workbookViewId="0"/>
  </sheetViews>
  <sheetFormatPr baseColWidth="10" defaultColWidth="14.44140625" defaultRowHeight="15" customHeight="1"/>
  <cols>
    <col min="1" max="1" width="47.109375" customWidth="1"/>
    <col min="2" max="2" width="7.88671875" customWidth="1"/>
    <col min="3" max="3" width="6.44140625" customWidth="1"/>
    <col min="4" max="4" width="5.33203125" customWidth="1"/>
    <col min="5" max="5" width="6.33203125" customWidth="1"/>
    <col min="6" max="6" width="5.6640625" customWidth="1"/>
    <col min="7" max="7" width="5.109375" customWidth="1"/>
    <col min="8" max="8" width="5.6640625" customWidth="1"/>
    <col min="9" max="9" width="14.33203125" customWidth="1"/>
    <col min="10" max="11" width="14" customWidth="1"/>
    <col min="12" max="12" width="12.44140625" customWidth="1"/>
    <col min="13" max="14" width="12.6640625" customWidth="1"/>
    <col min="15" max="15" width="14.6640625" customWidth="1"/>
    <col min="16" max="16" width="13.6640625" customWidth="1"/>
    <col min="17" max="17" width="10.6640625" customWidth="1"/>
  </cols>
  <sheetData>
    <row r="1" spans="1:17" ht="14.4">
      <c r="B1" s="308" t="s">
        <v>740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173"/>
    </row>
    <row r="2" spans="1:17" ht="14.4">
      <c r="A2" s="174" t="s">
        <v>741</v>
      </c>
      <c r="B2" s="175" t="s">
        <v>742</v>
      </c>
      <c r="C2" s="175" t="s">
        <v>743</v>
      </c>
      <c r="D2" s="175" t="s">
        <v>744</v>
      </c>
      <c r="E2" s="175" t="s">
        <v>745</v>
      </c>
      <c r="F2" s="175" t="s">
        <v>746</v>
      </c>
      <c r="G2" s="175" t="s">
        <v>747</v>
      </c>
      <c r="I2" s="175" t="s">
        <v>743</v>
      </c>
      <c r="J2" s="175" t="s">
        <v>744</v>
      </c>
      <c r="K2" s="175" t="s">
        <v>745</v>
      </c>
      <c r="L2" s="175" t="s">
        <v>746</v>
      </c>
      <c r="M2" s="176" t="s">
        <v>747</v>
      </c>
      <c r="N2" s="177"/>
    </row>
    <row r="3" spans="1:17" ht="43.5" customHeight="1">
      <c r="A3" s="178" t="s">
        <v>66</v>
      </c>
      <c r="B3" s="179">
        <v>1</v>
      </c>
      <c r="C3" s="180"/>
      <c r="D3" s="180"/>
      <c r="E3" s="180"/>
      <c r="F3" s="180"/>
      <c r="G3" s="181"/>
      <c r="I3" s="182"/>
      <c r="J3" s="182"/>
      <c r="K3" s="182">
        <v>2920965.35</v>
      </c>
      <c r="L3" s="182"/>
      <c r="M3" s="183"/>
      <c r="O3" s="184"/>
    </row>
    <row r="4" spans="1:17" ht="22.5" customHeight="1">
      <c r="A4" s="185" t="s">
        <v>67</v>
      </c>
      <c r="B4" s="186">
        <v>2</v>
      </c>
      <c r="C4" s="187"/>
      <c r="D4" s="187"/>
      <c r="E4" s="187"/>
      <c r="F4" s="187"/>
      <c r="G4" s="188"/>
      <c r="I4" s="189">
        <v>100000</v>
      </c>
      <c r="J4" s="189">
        <v>92246588.359999999</v>
      </c>
      <c r="K4" s="189">
        <v>11321155.4</v>
      </c>
      <c r="L4" s="189"/>
      <c r="M4" s="190"/>
      <c r="O4" s="184"/>
    </row>
    <row r="5" spans="1:17" ht="21" customHeight="1">
      <c r="A5" s="178" t="s">
        <v>68</v>
      </c>
      <c r="B5" s="179">
        <v>3</v>
      </c>
      <c r="C5" s="180"/>
      <c r="D5" s="180"/>
      <c r="E5" s="180"/>
      <c r="F5" s="180"/>
      <c r="G5" s="181"/>
      <c r="I5" s="182">
        <v>0</v>
      </c>
      <c r="J5" s="182">
        <v>112334567.84</v>
      </c>
      <c r="K5" s="182">
        <v>14963759.66</v>
      </c>
      <c r="L5" s="182"/>
      <c r="M5" s="183"/>
      <c r="O5" s="184"/>
    </row>
    <row r="6" spans="1:17" ht="24" customHeight="1">
      <c r="A6" s="185" t="s">
        <v>69</v>
      </c>
      <c r="B6" s="186">
        <v>4</v>
      </c>
      <c r="C6" s="187"/>
      <c r="D6" s="187"/>
      <c r="E6" s="187"/>
      <c r="F6" s="187"/>
      <c r="G6" s="188"/>
      <c r="I6" s="189"/>
      <c r="J6" s="189">
        <v>1921722.15</v>
      </c>
      <c r="K6" s="189">
        <v>1138029.6000000001</v>
      </c>
      <c r="L6" s="189"/>
      <c r="M6" s="190">
        <v>0</v>
      </c>
      <c r="O6" s="184"/>
    </row>
    <row r="7" spans="1:17" ht="29.25" customHeight="1">
      <c r="A7" s="178" t="s">
        <v>24</v>
      </c>
      <c r="B7" s="179">
        <v>5</v>
      </c>
      <c r="C7" s="180"/>
      <c r="D7" s="180"/>
      <c r="E7" s="180"/>
      <c r="F7" s="180"/>
      <c r="G7" s="181"/>
      <c r="I7" s="182">
        <v>30810962.330000002</v>
      </c>
      <c r="J7" s="182">
        <v>0</v>
      </c>
      <c r="K7" s="182"/>
      <c r="L7" s="182"/>
      <c r="M7" s="183"/>
      <c r="O7" s="184"/>
    </row>
    <row r="8" spans="1:17" ht="24.75" customHeight="1">
      <c r="A8" s="185" t="s">
        <v>70</v>
      </c>
      <c r="B8" s="186">
        <v>6</v>
      </c>
      <c r="C8" s="187"/>
      <c r="D8" s="187"/>
      <c r="E8" s="187"/>
      <c r="F8" s="187"/>
      <c r="G8" s="188"/>
      <c r="I8" s="189"/>
      <c r="J8" s="189"/>
      <c r="K8" s="189">
        <v>4242105.92</v>
      </c>
      <c r="L8" s="189"/>
      <c r="M8" s="190"/>
      <c r="O8" s="184"/>
    </row>
    <row r="9" spans="1:17" ht="21" customHeight="1">
      <c r="A9" s="178" t="s">
        <v>71</v>
      </c>
      <c r="B9" s="179">
        <v>7</v>
      </c>
      <c r="C9" s="180"/>
      <c r="D9" s="180"/>
      <c r="E9" s="180"/>
      <c r="F9" s="180"/>
      <c r="G9" s="181"/>
      <c r="I9" s="182"/>
      <c r="J9" s="182"/>
      <c r="K9" s="182">
        <v>9404101.6400000006</v>
      </c>
      <c r="L9" s="182"/>
      <c r="M9" s="183"/>
      <c r="O9" s="184"/>
    </row>
    <row r="10" spans="1:17" ht="26.25" customHeight="1">
      <c r="A10" s="185" t="s">
        <v>73</v>
      </c>
      <c r="B10" s="186">
        <v>8</v>
      </c>
      <c r="C10" s="187"/>
      <c r="D10" s="187"/>
      <c r="E10" s="187"/>
      <c r="F10" s="187"/>
      <c r="G10" s="187"/>
      <c r="I10" s="189"/>
      <c r="J10" s="189">
        <v>0</v>
      </c>
      <c r="K10" s="189"/>
      <c r="L10" s="189"/>
      <c r="M10" s="190">
        <v>0</v>
      </c>
      <c r="O10" s="184"/>
    </row>
    <row r="11" spans="1:17" ht="24" customHeight="1">
      <c r="A11" s="178" t="s">
        <v>75</v>
      </c>
      <c r="B11" s="179">
        <v>9</v>
      </c>
      <c r="C11" s="180"/>
      <c r="D11" s="180"/>
      <c r="E11" s="180"/>
      <c r="F11" s="180"/>
      <c r="G11" s="181"/>
      <c r="I11" s="182">
        <v>0</v>
      </c>
      <c r="J11" s="182"/>
      <c r="K11" s="191"/>
      <c r="L11" s="182"/>
      <c r="M11" s="183"/>
      <c r="O11" s="184"/>
      <c r="P11" s="192"/>
      <c r="Q11">
        <v>14282.27</v>
      </c>
    </row>
    <row r="12" spans="1:17" ht="24" customHeight="1">
      <c r="A12" s="193" t="s">
        <v>77</v>
      </c>
      <c r="B12" s="186">
        <v>10</v>
      </c>
      <c r="C12" s="187"/>
      <c r="D12" s="187"/>
      <c r="E12" s="187"/>
      <c r="F12" s="187"/>
      <c r="G12" s="188"/>
      <c r="I12" s="189"/>
      <c r="J12" s="189">
        <v>0</v>
      </c>
      <c r="K12" s="189"/>
      <c r="L12" s="189"/>
      <c r="M12" s="190"/>
      <c r="O12" s="184"/>
    </row>
    <row r="13" spans="1:17" ht="21" customHeight="1">
      <c r="A13" s="178" t="s">
        <v>26</v>
      </c>
      <c r="B13" s="179"/>
      <c r="C13" s="180"/>
      <c r="D13" s="180"/>
      <c r="E13" s="180"/>
      <c r="F13" s="180"/>
      <c r="G13" s="181"/>
      <c r="I13" s="182"/>
      <c r="J13" s="182">
        <v>0</v>
      </c>
      <c r="K13" s="182">
        <v>0</v>
      </c>
      <c r="L13" s="182">
        <v>0</v>
      </c>
      <c r="M13" s="183"/>
      <c r="O13" s="184"/>
      <c r="P13" s="168"/>
    </row>
    <row r="14" spans="1:17" ht="14.4">
      <c r="H14" s="194" t="s">
        <v>748</v>
      </c>
      <c r="I14" s="195">
        <f t="shared" ref="I14:M14" si="0">SUM(I3:I13)</f>
        <v>30910962.330000002</v>
      </c>
      <c r="J14" s="195">
        <f t="shared" si="0"/>
        <v>206502878.34999999</v>
      </c>
      <c r="K14" s="195">
        <f t="shared" si="0"/>
        <v>43990117.57</v>
      </c>
      <c r="L14" s="195">
        <f t="shared" si="0"/>
        <v>0</v>
      </c>
      <c r="M14" s="196">
        <f t="shared" si="0"/>
        <v>0</v>
      </c>
      <c r="N14" s="197">
        <f t="shared" ref="N14:N15" si="1">SUM(I14:M14)</f>
        <v>281403958.25</v>
      </c>
      <c r="O14" s="197">
        <f>'Consolidado Gral'!M11</f>
        <v>0</v>
      </c>
      <c r="P14" s="197">
        <f>N14-O14</f>
        <v>281403958.25</v>
      </c>
    </row>
    <row r="15" spans="1:17" ht="14.4">
      <c r="E15" s="198" t="s">
        <v>749</v>
      </c>
      <c r="I15" s="197">
        <v>30839002.460000001</v>
      </c>
      <c r="J15" s="197">
        <v>212365638.24000001</v>
      </c>
      <c r="K15" s="199">
        <v>43990117.57</v>
      </c>
      <c r="L15" s="199">
        <v>0</v>
      </c>
      <c r="M15" s="197">
        <v>10000000</v>
      </c>
      <c r="N15" s="197">
        <f t="shared" si="1"/>
        <v>297194758.27000004</v>
      </c>
    </row>
    <row r="16" spans="1:17" ht="14.4">
      <c r="H16" s="194" t="s">
        <v>750</v>
      </c>
      <c r="I16" s="197">
        <f>SUM(I14:N14)</f>
        <v>562807916.5</v>
      </c>
      <c r="N16" s="197">
        <f>N15-N14</f>
        <v>15790800.020000041</v>
      </c>
    </row>
    <row r="17" spans="9:9" ht="14.4">
      <c r="I17" s="200">
        <f>I15-I14</f>
        <v>-71959.870000001043</v>
      </c>
    </row>
    <row r="21" spans="9:9" ht="15.75" customHeight="1"/>
    <row r="22" spans="9:9" ht="15.75" customHeight="1"/>
    <row r="23" spans="9:9" ht="15.75" customHeight="1"/>
    <row r="24" spans="9:9" ht="15.75" customHeight="1"/>
    <row r="25" spans="9:9" ht="15.75" customHeight="1"/>
    <row r="26" spans="9:9" ht="15.75" customHeight="1"/>
    <row r="27" spans="9:9" ht="15.75" customHeight="1"/>
    <row r="28" spans="9:9" ht="15.75" customHeight="1"/>
    <row r="29" spans="9:9" ht="15.75" customHeight="1"/>
    <row r="30" spans="9:9" ht="15.75" customHeight="1"/>
    <row r="31" spans="9:9" ht="15.75" customHeight="1"/>
    <row r="32" spans="9:9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M1"/>
  </mergeCells>
  <pageMargins left="0.70866141732283472" right="0.70866141732283472" top="0.74803149606299213" bottom="0.74803149606299213" header="0" footer="0"/>
  <pageSetup scale="85" orientation="landscape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B100"/>
  <sheetViews>
    <sheetView workbookViewId="0"/>
  </sheetViews>
  <sheetFormatPr baseColWidth="10" defaultColWidth="14.44140625" defaultRowHeight="15" customHeight="1"/>
  <cols>
    <col min="1" max="1" width="10.6640625" customWidth="1"/>
    <col min="2" max="2" width="14.6640625" customWidth="1"/>
    <col min="3" max="11" width="10.6640625" customWidth="1"/>
  </cols>
  <sheetData>
    <row r="2" spans="2:2" ht="14.4">
      <c r="B2" s="200">
        <v>405578984.63999999</v>
      </c>
    </row>
    <row r="3" spans="2:2" ht="14.4">
      <c r="B3" s="200">
        <v>404648798.36000001</v>
      </c>
    </row>
    <row r="4" spans="2:2" ht="14.4">
      <c r="B4" s="200">
        <f>B2-B3</f>
        <v>930186.27999997139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H100"/>
  <sheetViews>
    <sheetView workbookViewId="0"/>
  </sheetViews>
  <sheetFormatPr baseColWidth="10" defaultColWidth="14.44140625" defaultRowHeight="15" customHeight="1"/>
  <cols>
    <col min="1" max="1" width="4.33203125" customWidth="1"/>
    <col min="2" max="2" width="7.88671875" customWidth="1"/>
    <col min="3" max="3" width="14.6640625" customWidth="1"/>
    <col min="4" max="5" width="13.6640625" customWidth="1"/>
    <col min="6" max="6" width="10.6640625" customWidth="1"/>
    <col min="7" max="7" width="10" customWidth="1"/>
    <col min="8" max="8" width="11.5546875" customWidth="1"/>
    <col min="9" max="11" width="10.6640625" customWidth="1"/>
  </cols>
  <sheetData>
    <row r="2" spans="2:8" ht="21" customHeight="1">
      <c r="C2" s="201" t="s">
        <v>751</v>
      </c>
      <c r="D2" s="310" t="s">
        <v>752</v>
      </c>
      <c r="E2" s="309"/>
    </row>
    <row r="3" spans="2:8" ht="14.4">
      <c r="B3" t="s">
        <v>743</v>
      </c>
      <c r="C3" s="202">
        <v>31587752.759999998</v>
      </c>
      <c r="D3" s="202">
        <v>31587752.760000002</v>
      </c>
      <c r="E3" s="202">
        <v>31587752.760000002</v>
      </c>
    </row>
    <row r="5" spans="2:8" ht="14.4">
      <c r="B5" t="s">
        <v>744</v>
      </c>
      <c r="C5" s="202">
        <v>227203227.50999999</v>
      </c>
      <c r="D5">
        <v>227203227.50999999</v>
      </c>
      <c r="E5">
        <v>221236977.38999999</v>
      </c>
      <c r="F5" t="s">
        <v>753</v>
      </c>
    </row>
    <row r="7" spans="2:8" ht="14.4">
      <c r="B7" t="s">
        <v>745</v>
      </c>
      <c r="C7">
        <v>45886844.679999992</v>
      </c>
      <c r="D7">
        <v>55396271.950000003</v>
      </c>
      <c r="E7">
        <v>55396271.950000003</v>
      </c>
      <c r="F7" t="s">
        <v>754</v>
      </c>
      <c r="H7">
        <v>9509427.2699999996</v>
      </c>
    </row>
    <row r="9" spans="2:8" ht="14.4">
      <c r="B9" t="s">
        <v>747</v>
      </c>
      <c r="C9">
        <v>14999999.99</v>
      </c>
      <c r="D9">
        <v>14999999.99</v>
      </c>
      <c r="E9">
        <v>13072243.5</v>
      </c>
      <c r="F9" t="s">
        <v>755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D2:E2"/>
  </mergeCells>
  <pageMargins left="0.7" right="0.7" top="0.75" bottom="0.75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1:A100"/>
  <sheetViews>
    <sheetView workbookViewId="0"/>
  </sheetViews>
  <sheetFormatPr baseColWidth="10" defaultColWidth="14.44140625" defaultRowHeight="15" customHeight="1"/>
  <cols>
    <col min="1" max="11" width="10.6640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100"/>
  <sheetViews>
    <sheetView workbookViewId="0"/>
  </sheetViews>
  <sheetFormatPr baseColWidth="10" defaultColWidth="14.44140625" defaultRowHeight="15" customHeight="1"/>
  <cols>
    <col min="1" max="3" width="10.6640625" customWidth="1"/>
    <col min="4" max="4" width="15.6640625" customWidth="1"/>
    <col min="5" max="5" width="19.33203125" customWidth="1"/>
    <col min="6" max="6" width="18.6640625" customWidth="1"/>
    <col min="7" max="19" width="10.6640625" customWidth="1"/>
  </cols>
  <sheetData>
    <row r="1" spans="1:18" ht="14.4">
      <c r="A1" s="168"/>
      <c r="B1" s="168" t="s">
        <v>756</v>
      </c>
      <c r="C1" s="168" t="s">
        <v>757</v>
      </c>
      <c r="D1" s="311" t="s">
        <v>9</v>
      </c>
      <c r="E1" s="312"/>
      <c r="F1" s="313"/>
      <c r="G1" s="311" t="s">
        <v>10</v>
      </c>
      <c r="H1" s="312"/>
      <c r="I1" s="313"/>
      <c r="J1" s="311" t="s">
        <v>11</v>
      </c>
      <c r="K1" s="312"/>
      <c r="L1" s="313"/>
      <c r="M1" s="311" t="s">
        <v>12</v>
      </c>
      <c r="N1" s="312"/>
      <c r="O1" s="313"/>
      <c r="P1" s="311" t="s">
        <v>13</v>
      </c>
      <c r="Q1" s="312"/>
      <c r="R1" s="313"/>
    </row>
    <row r="2" spans="1:18" ht="14.4">
      <c r="B2" s="168" t="s">
        <v>756</v>
      </c>
      <c r="C2" s="168" t="s">
        <v>757</v>
      </c>
      <c r="D2" s="203" t="s">
        <v>14</v>
      </c>
      <c r="E2" s="203" t="s">
        <v>15</v>
      </c>
      <c r="F2" s="203" t="s">
        <v>16</v>
      </c>
      <c r="G2" s="203" t="s">
        <v>14</v>
      </c>
      <c r="H2" s="203" t="s">
        <v>15</v>
      </c>
      <c r="I2" s="203" t="s">
        <v>16</v>
      </c>
      <c r="J2" s="203" t="s">
        <v>14</v>
      </c>
      <c r="K2" s="203" t="s">
        <v>15</v>
      </c>
      <c r="L2" s="203" t="s">
        <v>16</v>
      </c>
      <c r="M2" s="203" t="s">
        <v>14</v>
      </c>
      <c r="N2" s="203" t="s">
        <v>15</v>
      </c>
      <c r="O2" s="203" t="s">
        <v>16</v>
      </c>
      <c r="P2" s="203" t="s">
        <v>14</v>
      </c>
      <c r="Q2" s="203" t="s">
        <v>15</v>
      </c>
      <c r="R2" s="203" t="s">
        <v>16</v>
      </c>
    </row>
    <row r="3" spans="1:18" ht="14.4">
      <c r="B3" s="168" t="s">
        <v>756</v>
      </c>
      <c r="C3" s="168" t="s">
        <v>757</v>
      </c>
      <c r="D3" s="168" t="s">
        <v>14</v>
      </c>
      <c r="E3" t="s">
        <v>15</v>
      </c>
      <c r="F3" t="s">
        <v>16</v>
      </c>
      <c r="G3" t="s">
        <v>14</v>
      </c>
      <c r="H3" t="s">
        <v>15</v>
      </c>
      <c r="I3" t="s">
        <v>16</v>
      </c>
      <c r="J3" t="s">
        <v>14</v>
      </c>
      <c r="K3" t="s">
        <v>15</v>
      </c>
      <c r="L3" t="s">
        <v>16</v>
      </c>
      <c r="M3" t="s">
        <v>14</v>
      </c>
      <c r="N3" t="s">
        <v>15</v>
      </c>
      <c r="O3" t="s">
        <v>16</v>
      </c>
      <c r="P3" t="s">
        <v>14</v>
      </c>
      <c r="Q3" t="s">
        <v>15</v>
      </c>
      <c r="R3" t="s">
        <v>16</v>
      </c>
    </row>
    <row r="4" spans="1:18" ht="14.4">
      <c r="B4">
        <v>1000</v>
      </c>
      <c r="C4" t="s">
        <v>18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</row>
    <row r="5" spans="1:18" ht="14.4">
      <c r="B5">
        <v>2000</v>
      </c>
      <c r="C5" t="s">
        <v>19</v>
      </c>
      <c r="D5" s="200">
        <v>0</v>
      </c>
      <c r="E5" s="200">
        <v>0</v>
      </c>
      <c r="F5" s="200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</row>
    <row r="6" spans="1:18" ht="14.4">
      <c r="B6">
        <v>3000</v>
      </c>
      <c r="C6" t="s">
        <v>20</v>
      </c>
      <c r="D6">
        <v>0</v>
      </c>
      <c r="E6">
        <v>1000000</v>
      </c>
      <c r="F6">
        <v>1000000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1000000</v>
      </c>
      <c r="R6">
        <v>1000000</v>
      </c>
    </row>
    <row r="7" spans="1:18" ht="14.4">
      <c r="B7">
        <v>4000</v>
      </c>
      <c r="C7" t="s">
        <v>21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</row>
    <row r="8" spans="1:18" ht="14.4">
      <c r="B8">
        <v>5000</v>
      </c>
      <c r="C8" t="s">
        <v>22</v>
      </c>
      <c r="D8">
        <v>586500</v>
      </c>
      <c r="E8">
        <v>0</v>
      </c>
      <c r="F8">
        <v>586500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586500</v>
      </c>
      <c r="Q8">
        <v>0</v>
      </c>
      <c r="R8">
        <v>586500</v>
      </c>
    </row>
    <row r="9" spans="1:18" ht="14.4">
      <c r="B9">
        <v>6000</v>
      </c>
      <c r="C9" t="s">
        <v>23</v>
      </c>
      <c r="D9">
        <v>36000000</v>
      </c>
      <c r="E9">
        <v>0</v>
      </c>
      <c r="F9">
        <v>36000000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36000000</v>
      </c>
      <c r="Q9">
        <v>0</v>
      </c>
      <c r="R9">
        <v>36000000</v>
      </c>
    </row>
    <row r="10" spans="1:18" ht="14.4">
      <c r="B10">
        <v>1000</v>
      </c>
      <c r="C10" t="s">
        <v>18</v>
      </c>
      <c r="D10">
        <v>0</v>
      </c>
      <c r="E10">
        <v>34635721</v>
      </c>
      <c r="F10">
        <v>34635721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34635721</v>
      </c>
      <c r="R10">
        <v>34635721</v>
      </c>
    </row>
    <row r="11" spans="1:18" ht="14.4">
      <c r="B11">
        <v>2000</v>
      </c>
      <c r="C11" t="s">
        <v>18</v>
      </c>
      <c r="D11" s="200">
        <v>0</v>
      </c>
      <c r="E11" s="200">
        <v>0</v>
      </c>
      <c r="F11" s="200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</row>
    <row r="12" spans="1:18" ht="14.4">
      <c r="B12">
        <v>3000</v>
      </c>
      <c r="C12" t="s">
        <v>20</v>
      </c>
      <c r="D12">
        <v>14296896</v>
      </c>
      <c r="E12">
        <v>6000000</v>
      </c>
      <c r="F12">
        <v>20296896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14296896</v>
      </c>
      <c r="Q12">
        <v>6000000</v>
      </c>
      <c r="R12">
        <v>20296896</v>
      </c>
    </row>
    <row r="13" spans="1:18" ht="14.4">
      <c r="B13">
        <v>4000</v>
      </c>
      <c r="C13" t="s">
        <v>21</v>
      </c>
      <c r="D13">
        <v>11901672</v>
      </c>
      <c r="E13">
        <v>8442624</v>
      </c>
      <c r="F13">
        <v>20344296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11901672</v>
      </c>
      <c r="Q13">
        <v>8442624</v>
      </c>
      <c r="R13">
        <v>20344296</v>
      </c>
    </row>
    <row r="14" spans="1:18" ht="14.4">
      <c r="B14">
        <v>5000</v>
      </c>
      <c r="C14" t="s">
        <v>22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</row>
    <row r="15" spans="1:18" ht="14.4">
      <c r="B15">
        <v>6000</v>
      </c>
      <c r="C15" t="s">
        <v>23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</row>
    <row r="16" spans="1:18" ht="14.4">
      <c r="B16">
        <v>1000</v>
      </c>
      <c r="C16" t="s">
        <v>18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</row>
    <row r="17" spans="2:18" ht="14.4">
      <c r="B17">
        <v>2000</v>
      </c>
      <c r="C17" t="s">
        <v>19</v>
      </c>
      <c r="D17" s="200">
        <v>55413054</v>
      </c>
      <c r="E17" s="200">
        <v>1452153</v>
      </c>
      <c r="F17" s="200">
        <v>56865207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55413054</v>
      </c>
      <c r="Q17">
        <v>1452153</v>
      </c>
      <c r="R17">
        <v>56865207</v>
      </c>
    </row>
    <row r="18" spans="2:18" ht="14.4">
      <c r="B18">
        <v>3000</v>
      </c>
      <c r="C18" t="s">
        <v>20</v>
      </c>
      <c r="D18">
        <v>37650000</v>
      </c>
      <c r="E18">
        <v>10000000</v>
      </c>
      <c r="F18">
        <v>47650000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37650000</v>
      </c>
      <c r="Q18">
        <v>10000000</v>
      </c>
      <c r="R18">
        <v>47650000</v>
      </c>
    </row>
    <row r="19" spans="2:18" ht="14.4">
      <c r="B19">
        <v>4000</v>
      </c>
      <c r="C19" t="s">
        <v>21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</row>
    <row r="20" spans="2:18" ht="14.4">
      <c r="B20">
        <v>5000</v>
      </c>
      <c r="C20" t="s">
        <v>22</v>
      </c>
      <c r="D20">
        <v>54090335</v>
      </c>
      <c r="E20">
        <v>7992000</v>
      </c>
      <c r="F20">
        <v>62082335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54090335</v>
      </c>
      <c r="Q20">
        <v>7992000</v>
      </c>
      <c r="R20">
        <v>62082335</v>
      </c>
    </row>
    <row r="21" spans="2:18" ht="15.75" customHeight="1">
      <c r="B21">
        <v>6000</v>
      </c>
      <c r="C21" t="s">
        <v>23</v>
      </c>
      <c r="D21">
        <v>85650952</v>
      </c>
      <c r="E21">
        <v>0</v>
      </c>
      <c r="F21">
        <v>85650952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85650952</v>
      </c>
      <c r="Q21">
        <v>0</v>
      </c>
      <c r="R21">
        <v>85650952</v>
      </c>
    </row>
    <row r="22" spans="2:18" ht="15.75" customHeight="1">
      <c r="B22">
        <v>1000</v>
      </c>
      <c r="C22" t="s">
        <v>18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</row>
    <row r="23" spans="2:18" ht="15.75" customHeight="1">
      <c r="B23">
        <v>2000</v>
      </c>
      <c r="C23" t="s">
        <v>19</v>
      </c>
      <c r="D23" s="200">
        <v>0</v>
      </c>
      <c r="E23" s="200">
        <v>0</v>
      </c>
      <c r="F23" s="200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</row>
    <row r="24" spans="2:18" ht="15.75" customHeight="1">
      <c r="B24">
        <v>3000</v>
      </c>
      <c r="C24" t="s">
        <v>20</v>
      </c>
      <c r="D24">
        <v>4172425</v>
      </c>
      <c r="E24">
        <v>0</v>
      </c>
      <c r="F24">
        <v>4172425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4172425</v>
      </c>
      <c r="Q24">
        <v>0</v>
      </c>
      <c r="R24">
        <v>4172425</v>
      </c>
    </row>
    <row r="25" spans="2:18" ht="15.75" customHeight="1">
      <c r="B25">
        <v>4000</v>
      </c>
      <c r="C25" t="s">
        <v>21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</row>
    <row r="26" spans="2:18" ht="15.75" customHeight="1">
      <c r="B26">
        <v>5000</v>
      </c>
      <c r="C26" t="s">
        <v>22</v>
      </c>
      <c r="D26">
        <v>11081473</v>
      </c>
      <c r="E26">
        <v>0</v>
      </c>
      <c r="F26">
        <v>11081473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11081473</v>
      </c>
      <c r="Q26">
        <v>0</v>
      </c>
      <c r="R26">
        <v>11081473</v>
      </c>
    </row>
    <row r="27" spans="2:18" ht="15.75" customHeight="1">
      <c r="B27">
        <v>6000</v>
      </c>
      <c r="C27" t="s">
        <v>23</v>
      </c>
      <c r="D27">
        <v>10000000</v>
      </c>
      <c r="E27">
        <v>2500000</v>
      </c>
      <c r="F27">
        <v>12500000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10000000</v>
      </c>
      <c r="Q27">
        <v>2500000</v>
      </c>
      <c r="R27">
        <v>12500000</v>
      </c>
    </row>
    <row r="28" spans="2:18" ht="15.75" customHeight="1">
      <c r="B28">
        <v>1000</v>
      </c>
      <c r="C28" t="s">
        <v>18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</row>
    <row r="29" spans="2:18" ht="15.75" customHeight="1">
      <c r="B29">
        <v>2000</v>
      </c>
      <c r="C29" t="s">
        <v>19</v>
      </c>
      <c r="D29" s="200">
        <v>27287761</v>
      </c>
      <c r="E29" s="200">
        <v>320000</v>
      </c>
      <c r="F29" s="200">
        <v>27607761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27287761</v>
      </c>
      <c r="Q29">
        <v>320000</v>
      </c>
      <c r="R29">
        <v>27607761</v>
      </c>
    </row>
    <row r="30" spans="2:18" ht="15.75" customHeight="1">
      <c r="B30">
        <v>3000</v>
      </c>
      <c r="C30" t="s">
        <v>20</v>
      </c>
      <c r="D30">
        <v>0</v>
      </c>
      <c r="E30">
        <v>12146000</v>
      </c>
      <c r="F30">
        <v>12146000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12146000</v>
      </c>
      <c r="R30">
        <v>12146000</v>
      </c>
    </row>
    <row r="31" spans="2:18" ht="15.75" customHeight="1">
      <c r="B31">
        <v>4000</v>
      </c>
      <c r="C31" t="s">
        <v>21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</row>
    <row r="32" spans="2:18" ht="15.75" customHeight="1">
      <c r="B32">
        <v>5000</v>
      </c>
      <c r="C32" t="s">
        <v>22</v>
      </c>
      <c r="D32">
        <v>19712239</v>
      </c>
      <c r="E32">
        <v>34000</v>
      </c>
      <c r="F32">
        <v>19746239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19712239</v>
      </c>
      <c r="Q32">
        <v>34000</v>
      </c>
      <c r="R32">
        <v>19746239</v>
      </c>
    </row>
    <row r="33" spans="2:18" ht="15.75" customHeight="1">
      <c r="B33">
        <v>6000</v>
      </c>
      <c r="C33" t="s">
        <v>23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</row>
    <row r="34" spans="2:18" ht="15.75" customHeight="1">
      <c r="B34">
        <v>1000</v>
      </c>
      <c r="C34" t="s">
        <v>18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</row>
    <row r="35" spans="2:18" ht="15.75" customHeight="1">
      <c r="B35">
        <v>2000</v>
      </c>
      <c r="C35" t="s">
        <v>19</v>
      </c>
      <c r="D35" s="200">
        <v>3988426</v>
      </c>
      <c r="E35" s="200">
        <v>9837376</v>
      </c>
      <c r="F35" s="200">
        <v>13825802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3988426</v>
      </c>
      <c r="Q35">
        <v>9837376</v>
      </c>
      <c r="R35">
        <v>13825802</v>
      </c>
    </row>
    <row r="36" spans="2:18" ht="15.75" customHeight="1">
      <c r="B36">
        <v>3000</v>
      </c>
      <c r="C36" t="s">
        <v>20</v>
      </c>
      <c r="D36">
        <v>3440000</v>
      </c>
      <c r="E36">
        <v>0</v>
      </c>
      <c r="F36">
        <v>3440000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3440000</v>
      </c>
      <c r="Q36">
        <v>0</v>
      </c>
      <c r="R36">
        <v>3440000</v>
      </c>
    </row>
    <row r="37" spans="2:18" ht="15.75" customHeight="1">
      <c r="B37">
        <v>4000</v>
      </c>
      <c r="C37" t="s">
        <v>21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</row>
    <row r="38" spans="2:18" ht="15.75" customHeight="1">
      <c r="B38">
        <v>5000</v>
      </c>
      <c r="C38" t="s">
        <v>22</v>
      </c>
      <c r="D38">
        <v>7600000</v>
      </c>
      <c r="E38">
        <v>0</v>
      </c>
      <c r="F38">
        <v>7600000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7600000</v>
      </c>
      <c r="Q38">
        <v>0</v>
      </c>
      <c r="R38">
        <v>7600000</v>
      </c>
    </row>
    <row r="39" spans="2:18" ht="15.75" customHeight="1">
      <c r="B39">
        <v>6000</v>
      </c>
      <c r="C39" t="s">
        <v>23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</row>
    <row r="40" spans="2:18" ht="15.75" customHeight="1">
      <c r="B40">
        <v>1000</v>
      </c>
      <c r="C40" t="s">
        <v>18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</row>
    <row r="41" spans="2:18" ht="15.75" customHeight="1">
      <c r="B41">
        <v>2000</v>
      </c>
      <c r="C41" t="s">
        <v>19</v>
      </c>
      <c r="D41" s="200">
        <v>0</v>
      </c>
      <c r="E41" s="200">
        <v>0</v>
      </c>
      <c r="F41" s="200"/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</row>
    <row r="42" spans="2:18" ht="15.75" customHeight="1">
      <c r="B42">
        <v>3000</v>
      </c>
      <c r="C42" t="s">
        <v>20</v>
      </c>
      <c r="D42">
        <v>24647760</v>
      </c>
      <c r="E42">
        <v>8200000</v>
      </c>
      <c r="F42">
        <v>32847760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24647760</v>
      </c>
      <c r="Q42">
        <v>8200000</v>
      </c>
      <c r="R42">
        <v>32847760</v>
      </c>
    </row>
    <row r="43" spans="2:18" ht="15.75" customHeight="1">
      <c r="B43">
        <v>4000</v>
      </c>
      <c r="C43" t="s">
        <v>21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</row>
    <row r="44" spans="2:18" ht="15.75" customHeight="1">
      <c r="B44">
        <v>5000</v>
      </c>
      <c r="C44" t="s">
        <v>22</v>
      </c>
      <c r="D44">
        <v>10800000</v>
      </c>
      <c r="E44">
        <v>0</v>
      </c>
      <c r="F44">
        <v>10800000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10800000</v>
      </c>
      <c r="Q44">
        <v>0</v>
      </c>
      <c r="R44">
        <v>10800000</v>
      </c>
    </row>
    <row r="45" spans="2:18" ht="15.75" customHeight="1">
      <c r="B45">
        <v>6000</v>
      </c>
      <c r="C45" t="s">
        <v>23</v>
      </c>
      <c r="E45">
        <v>0</v>
      </c>
      <c r="F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</row>
    <row r="46" spans="2:18" ht="15.75" customHeight="1">
      <c r="B46">
        <v>1000</v>
      </c>
      <c r="C46" t="s">
        <v>18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</row>
    <row r="47" spans="2:18" ht="15.75" customHeight="1">
      <c r="B47">
        <v>2000</v>
      </c>
      <c r="C47" t="s">
        <v>19</v>
      </c>
      <c r="D47" s="200">
        <v>0</v>
      </c>
      <c r="E47" s="200">
        <v>0</v>
      </c>
      <c r="F47" s="200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</row>
    <row r="48" spans="2:18" ht="15.75" customHeight="1">
      <c r="B48">
        <v>3000</v>
      </c>
      <c r="C48" t="s">
        <v>20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</row>
    <row r="49" spans="2:18" ht="15.75" customHeight="1">
      <c r="B49">
        <v>4000</v>
      </c>
      <c r="C49" t="s">
        <v>21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</row>
    <row r="50" spans="2:18" ht="15.75" customHeight="1">
      <c r="B50">
        <v>5000</v>
      </c>
      <c r="C50" t="s">
        <v>22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</row>
    <row r="51" spans="2:18" ht="15.75" customHeight="1">
      <c r="B51">
        <v>6000</v>
      </c>
      <c r="C51" t="s">
        <v>23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</row>
    <row r="52" spans="2:18" ht="15.75" customHeight="1">
      <c r="B52">
        <v>1000</v>
      </c>
      <c r="C52" t="s">
        <v>18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</row>
    <row r="53" spans="2:18" ht="15.75" customHeight="1">
      <c r="B53">
        <v>2000</v>
      </c>
      <c r="C53" t="s">
        <v>19</v>
      </c>
      <c r="D53" s="200">
        <v>0</v>
      </c>
      <c r="E53" s="200">
        <v>0</v>
      </c>
      <c r="F53" s="200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</row>
    <row r="54" spans="2:18" ht="15.75" customHeight="1">
      <c r="B54">
        <v>3000</v>
      </c>
      <c r="C54" t="s">
        <v>20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</row>
    <row r="55" spans="2:18" ht="15.75" customHeight="1">
      <c r="B55">
        <v>4000</v>
      </c>
      <c r="C55" t="s">
        <v>21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</row>
    <row r="56" spans="2:18" ht="15.75" customHeight="1">
      <c r="B56">
        <v>5000</v>
      </c>
      <c r="C56" t="s">
        <v>22</v>
      </c>
      <c r="D56">
        <v>14000000</v>
      </c>
      <c r="E56">
        <v>0</v>
      </c>
      <c r="F56">
        <v>14000000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14000000</v>
      </c>
      <c r="Q56">
        <v>0</v>
      </c>
      <c r="R56">
        <v>14000000</v>
      </c>
    </row>
    <row r="57" spans="2:18" ht="15.75" customHeight="1">
      <c r="B57">
        <v>6000</v>
      </c>
      <c r="C57" t="s">
        <v>23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</row>
    <row r="58" spans="2:18" ht="15.75" customHeight="1">
      <c r="B58">
        <v>1000</v>
      </c>
      <c r="C58" t="s">
        <v>18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</row>
    <row r="59" spans="2:18" ht="15.75" customHeight="1">
      <c r="B59">
        <v>2000</v>
      </c>
      <c r="C59" t="s">
        <v>19</v>
      </c>
      <c r="D59" s="200">
        <v>0</v>
      </c>
      <c r="E59" s="200"/>
      <c r="F59" s="200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</row>
    <row r="60" spans="2:18" ht="15.75" customHeight="1">
      <c r="B60">
        <v>3000</v>
      </c>
      <c r="C60" t="s">
        <v>20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</row>
    <row r="61" spans="2:18" ht="15.75" customHeight="1">
      <c r="B61">
        <v>4000</v>
      </c>
      <c r="C61" t="s">
        <v>21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</row>
    <row r="62" spans="2:18" ht="15.75" customHeight="1">
      <c r="B62">
        <v>5000</v>
      </c>
      <c r="C62" t="s">
        <v>22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</row>
    <row r="63" spans="2:18" ht="15.75" customHeight="1">
      <c r="B63">
        <v>6000</v>
      </c>
      <c r="C63" t="s">
        <v>23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Q63">
        <v>0</v>
      </c>
    </row>
    <row r="64" spans="2:18" ht="15.75" customHeight="1">
      <c r="B64">
        <v>1000</v>
      </c>
      <c r="C64" t="s">
        <v>18</v>
      </c>
      <c r="D64">
        <v>0</v>
      </c>
      <c r="E64">
        <v>5520000</v>
      </c>
      <c r="F64">
        <v>5520000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5520000</v>
      </c>
      <c r="R64">
        <v>5520000</v>
      </c>
    </row>
    <row r="65" spans="2:18" ht="15.75" customHeight="1">
      <c r="B65">
        <v>2000</v>
      </c>
      <c r="C65" t="s">
        <v>19</v>
      </c>
      <c r="D65" s="200">
        <v>0</v>
      </c>
      <c r="E65" s="200">
        <v>0</v>
      </c>
      <c r="F65" s="200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</row>
    <row r="66" spans="2:18" ht="15.75" customHeight="1">
      <c r="B66">
        <v>3000</v>
      </c>
      <c r="C66" t="s">
        <v>20</v>
      </c>
      <c r="D66">
        <v>1141939</v>
      </c>
      <c r="E66">
        <v>285485</v>
      </c>
      <c r="F66">
        <v>1427424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1141939</v>
      </c>
      <c r="Q66">
        <v>285485</v>
      </c>
      <c r="R66">
        <v>1427424</v>
      </c>
    </row>
    <row r="67" spans="2:18" ht="15.75" customHeight="1">
      <c r="B67">
        <v>4000</v>
      </c>
      <c r="C67" t="s">
        <v>21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</row>
    <row r="68" spans="2:18" ht="15.75" customHeight="1">
      <c r="B68">
        <v>5000</v>
      </c>
      <c r="C68" t="s">
        <v>22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</row>
    <row r="69" spans="2:18" ht="15.75" customHeight="1">
      <c r="B69">
        <v>6000</v>
      </c>
      <c r="C69" t="s">
        <v>23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</row>
    <row r="70" spans="2:18" ht="15.75" customHeight="1">
      <c r="D70" s="200"/>
      <c r="E70" s="200"/>
      <c r="F70" s="200"/>
    </row>
    <row r="71" spans="2:18" ht="15.75" customHeight="1">
      <c r="D71" s="200">
        <f t="shared" ref="D71:F71" si="0">SUBTOTAL(9,D5:D70)</f>
        <v>433461432</v>
      </c>
      <c r="E71" s="200">
        <f t="shared" si="0"/>
        <v>108365359</v>
      </c>
      <c r="F71" s="200">
        <f t="shared" si="0"/>
        <v>541826791</v>
      </c>
    </row>
    <row r="72" spans="2:18" ht="15.75" customHeight="1">
      <c r="E72" s="200"/>
      <c r="F72" s="200"/>
    </row>
    <row r="73" spans="2:18" ht="15.75" customHeight="1"/>
    <row r="74" spans="2:18" ht="15.75" customHeight="1"/>
    <row r="75" spans="2:18" ht="15.75" customHeight="1">
      <c r="D75" s="168" t="s">
        <v>758</v>
      </c>
    </row>
    <row r="76" spans="2:18" ht="15.75" customHeight="1"/>
    <row r="77" spans="2:18" ht="15.75" customHeight="1">
      <c r="D77" s="168" t="s">
        <v>759</v>
      </c>
    </row>
    <row r="78" spans="2:18" ht="15.75" customHeight="1"/>
    <row r="79" spans="2:18" ht="15.75" customHeight="1"/>
    <row r="80" spans="2:18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autoFilter ref="B2:R69" xr:uid="{00000000-0009-0000-0000-000008000000}"/>
  <mergeCells count="5">
    <mergeCell ref="D1:F1"/>
    <mergeCell ref="G1:I1"/>
    <mergeCell ref="J1:L1"/>
    <mergeCell ref="M1:O1"/>
    <mergeCell ref="P1:R1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Consolidado Gral</vt:lpstr>
      <vt:lpstr>Consolidado</vt:lpstr>
      <vt:lpstr>Programas</vt:lpstr>
      <vt:lpstr>COG</vt:lpstr>
      <vt:lpstr>Fed</vt:lpstr>
      <vt:lpstr>Hoja1</vt:lpstr>
      <vt:lpstr>Hoja2</vt:lpstr>
      <vt:lpstr>Hoja3</vt:lpstr>
      <vt:lpstr>COMPROBACIÓN</vt:lpstr>
      <vt:lpstr>Notas</vt:lpstr>
      <vt:lpstr>Fis</vt:lpstr>
      <vt:lpstr>Consolidado!Área_de_impresión</vt:lpstr>
      <vt:lpstr>'Consolidado Gral'!Área_de_impresión</vt:lpstr>
      <vt:lpstr>Consolidado!Print_Area</vt:lpstr>
      <vt:lpstr>'Consolidado Gral'!Print_Area</vt:lpstr>
      <vt:lpstr>Consolidado!Print_Titles</vt:lpstr>
      <vt:lpstr>'Consolidado Gral'!Print_Titles</vt:lpstr>
      <vt:lpstr>Consolidado!Títulos_a_imprimir</vt:lpstr>
      <vt:lpstr>'Consolidado Gral'!Títulos_a_imprimir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SFINANZAS</dc:creator>
  <cp:lastModifiedBy>Judith Lpz</cp:lastModifiedBy>
  <cp:lastPrinted>2023-06-13T23:56:15Z</cp:lastPrinted>
  <dcterms:created xsi:type="dcterms:W3CDTF">2013-11-14T20:41:30Z</dcterms:created>
  <dcterms:modified xsi:type="dcterms:W3CDTF">2023-06-19T19:18:05Z</dcterms:modified>
</cp:coreProperties>
</file>